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pc.istat.it\xendesktop\DaaS\emtesta\Desktop\settimana_corrente\1_No Profit\"/>
    </mc:Choice>
  </mc:AlternateContent>
  <xr:revisionPtr revIDLastSave="0" documentId="13_ncr:1_{CEDCAEDF-D480-4528-AFCC-C7E4DFAB087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  <sheet name="2" sheetId="15" r:id="rId2"/>
    <sheet name="3" sheetId="14" r:id="rId3"/>
    <sheet name="4" sheetId="13" r:id="rId4"/>
    <sheet name="5" sheetId="18" r:id="rId5"/>
    <sheet name="6" sheetId="11" r:id="rId6"/>
    <sheet name="7" sheetId="10" r:id="rId7"/>
    <sheet name="8" sheetId="9" r:id="rId8"/>
    <sheet name="9" sheetId="8" r:id="rId9"/>
    <sheet name="10" sheetId="19" r:id="rId10"/>
    <sheet name="11" sheetId="16" r:id="rId11"/>
    <sheet name="12" sheetId="17" r:id="rId12"/>
    <sheet name="13" sheetId="5" r:id="rId13"/>
    <sheet name="14" sheetId="20" r:id="rId14"/>
    <sheet name="15" sheetId="3" r:id="rId15"/>
    <sheet name="16" sheetId="2" r:id="rId16"/>
    <sheet name="17" sheetId="25" r:id="rId17"/>
    <sheet name="18" sheetId="24" r:id="rId18"/>
    <sheet name="19" sheetId="23" r:id="rId19"/>
    <sheet name="20" sheetId="22" r:id="rId20"/>
    <sheet name="21" sheetId="21" r:id="rId21"/>
    <sheet name="22" sheetId="27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7" l="1"/>
  <c r="E20" i="5"/>
  <c r="D20" i="5"/>
  <c r="C20" i="5"/>
  <c r="B20" i="5"/>
  <c r="H10" i="22"/>
  <c r="G10" i="22"/>
  <c r="F10" i="22"/>
  <c r="E10" i="22"/>
  <c r="D10" i="22"/>
  <c r="C10" i="22"/>
  <c r="B10" i="22"/>
  <c r="E13" i="21"/>
  <c r="D13" i="21"/>
  <c r="C13" i="21"/>
  <c r="B13" i="21"/>
  <c r="E10" i="23"/>
  <c r="D10" i="23"/>
  <c r="C10" i="23"/>
  <c r="B10" i="23"/>
  <c r="E20" i="20"/>
  <c r="D20" i="20"/>
  <c r="C20" i="20"/>
  <c r="B20" i="2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6" i="10"/>
  <c r="AE12" i="15"/>
  <c r="AD12" i="15"/>
  <c r="AC12" i="15"/>
  <c r="AB12" i="15"/>
  <c r="AA12" i="15"/>
  <c r="Z12" i="15"/>
  <c r="Y12" i="15"/>
  <c r="X12" i="15"/>
  <c r="W12" i="15"/>
  <c r="V12" i="15"/>
  <c r="U12" i="15"/>
  <c r="T12" i="15"/>
  <c r="S12" i="15"/>
  <c r="R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B12" i="15"/>
  <c r="P12" i="15"/>
  <c r="E21" i="10"/>
  <c r="D21" i="10"/>
  <c r="C21" i="10"/>
  <c r="B21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6" i="10"/>
  <c r="L6" i="1"/>
  <c r="L7" i="1"/>
  <c r="L8" i="1"/>
  <c r="L9" i="1"/>
  <c r="L10" i="1"/>
  <c r="L13" i="1"/>
  <c r="L14" i="1"/>
  <c r="L15" i="1"/>
  <c r="L16" i="1"/>
  <c r="L17" i="1"/>
  <c r="L18" i="1"/>
  <c r="L20" i="1"/>
  <c r="L21" i="1"/>
  <c r="L22" i="1"/>
  <c r="L23" i="1"/>
  <c r="L24" i="1"/>
  <c r="L26" i="1"/>
  <c r="L27" i="1"/>
  <c r="L28" i="1"/>
  <c r="L29" i="1"/>
  <c r="L30" i="1"/>
  <c r="L31" i="1"/>
  <c r="L32" i="1"/>
  <c r="L34" i="1"/>
  <c r="L35" i="1"/>
  <c r="L36" i="1"/>
  <c r="B38" i="1"/>
  <c r="C38" i="1"/>
  <c r="D38" i="1"/>
  <c r="E38" i="1"/>
  <c r="F38" i="1"/>
  <c r="H38" i="1"/>
  <c r="I38" i="1"/>
  <c r="J38" i="1"/>
  <c r="K38" i="1"/>
  <c r="L38" i="1"/>
  <c r="F8" i="23"/>
  <c r="F7" i="23"/>
  <c r="F6" i="23"/>
  <c r="F5" i="23"/>
  <c r="B10" i="2"/>
  <c r="C10" i="2"/>
  <c r="D10" i="2"/>
  <c r="E10" i="2"/>
  <c r="F10" i="2"/>
  <c r="B10" i="8"/>
  <c r="F34" i="13"/>
  <c r="F30" i="13"/>
  <c r="F29" i="13"/>
  <c r="F28" i="13"/>
  <c r="F27" i="13"/>
  <c r="F26" i="13"/>
  <c r="F22" i="13"/>
  <c r="F21" i="13"/>
  <c r="F20" i="13"/>
  <c r="F16" i="13"/>
  <c r="F15" i="13"/>
  <c r="F14" i="13"/>
  <c r="F13" i="13"/>
  <c r="F11" i="13"/>
  <c r="F8" i="13"/>
  <c r="F7" i="13"/>
  <c r="F6" i="13"/>
  <c r="E13" i="16"/>
  <c r="D13" i="16"/>
  <c r="C13" i="16"/>
  <c r="B13" i="16"/>
  <c r="C11" i="9"/>
  <c r="D11" i="9"/>
  <c r="E11" i="9"/>
  <c r="B11" i="9"/>
  <c r="K21" i="10"/>
  <c r="J21" i="10"/>
  <c r="I21" i="10"/>
  <c r="H21" i="10"/>
  <c r="L21" i="10"/>
  <c r="F21" i="10"/>
  <c r="I34" i="11"/>
  <c r="I30" i="11"/>
  <c r="I29" i="11"/>
  <c r="I28" i="11"/>
  <c r="I27" i="11"/>
  <c r="I26" i="11"/>
  <c r="I22" i="11"/>
  <c r="I21" i="11"/>
  <c r="I20" i="11"/>
  <c r="I16" i="11"/>
  <c r="I15" i="11"/>
  <c r="I14" i="11"/>
  <c r="I13" i="11"/>
  <c r="I11" i="11"/>
  <c r="I8" i="11"/>
  <c r="I7" i="11"/>
  <c r="I6" i="11"/>
  <c r="F34" i="18"/>
  <c r="F30" i="18"/>
  <c r="F29" i="18"/>
  <c r="F28" i="18"/>
  <c r="F27" i="18"/>
  <c r="F26" i="18"/>
  <c r="F22" i="18"/>
  <c r="F21" i="18"/>
  <c r="F20" i="18"/>
  <c r="F16" i="18"/>
  <c r="F15" i="18"/>
  <c r="F14" i="18"/>
  <c r="F13" i="18"/>
  <c r="F11" i="18"/>
  <c r="F8" i="18"/>
  <c r="F7" i="18"/>
  <c r="F6" i="18"/>
  <c r="G34" i="14"/>
  <c r="G30" i="14"/>
  <c r="G29" i="14"/>
  <c r="G28" i="14"/>
  <c r="G27" i="14"/>
  <c r="G26" i="14"/>
  <c r="G22" i="14"/>
  <c r="G21" i="14"/>
  <c r="G20" i="14"/>
  <c r="G16" i="14"/>
  <c r="G15" i="14"/>
  <c r="G14" i="14"/>
  <c r="G13" i="14"/>
  <c r="G11" i="14"/>
  <c r="G8" i="14"/>
  <c r="G7" i="14"/>
  <c r="G6" i="14"/>
  <c r="AF35" i="15"/>
  <c r="AF31" i="15"/>
  <c r="AF30" i="15"/>
  <c r="AF29" i="15"/>
  <c r="AF28" i="15"/>
  <c r="AF27" i="15"/>
  <c r="AF23" i="15"/>
  <c r="AF22" i="15"/>
  <c r="AF21" i="15"/>
  <c r="AF17" i="15"/>
  <c r="AF16" i="15"/>
  <c r="AF15" i="15"/>
  <c r="AF14" i="15"/>
  <c r="AF12" i="15"/>
  <c r="AF9" i="15"/>
  <c r="AF8" i="15"/>
  <c r="AF7" i="15"/>
  <c r="F6" i="16"/>
  <c r="F7" i="16"/>
  <c r="F8" i="16"/>
  <c r="F9" i="16"/>
  <c r="F10" i="16"/>
  <c r="F11" i="16"/>
  <c r="F5" i="16"/>
  <c r="F13" i="16"/>
  <c r="F6" i="9"/>
  <c r="F7" i="9"/>
  <c r="F8" i="9"/>
  <c r="F9" i="9"/>
  <c r="F5" i="9"/>
  <c r="F11" i="9"/>
  <c r="E10" i="8"/>
  <c r="D10" i="8"/>
  <c r="C10" i="8"/>
  <c r="F8" i="8"/>
  <c r="F7" i="8"/>
  <c r="F6" i="8"/>
  <c r="F5" i="8"/>
  <c r="F10" i="8"/>
  <c r="F8" i="19"/>
  <c r="F7" i="19"/>
  <c r="F6" i="19"/>
  <c r="F5" i="19"/>
  <c r="E10" i="19"/>
  <c r="D10" i="19"/>
  <c r="C10" i="19"/>
  <c r="B10" i="19"/>
  <c r="F10" i="19"/>
  <c r="F20" i="17"/>
  <c r="E20" i="17"/>
  <c r="C20" i="17"/>
  <c r="B20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5" i="17"/>
  <c r="G20" i="17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20" i="5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20" i="3"/>
  <c r="H20" i="3"/>
  <c r="G20" i="3"/>
  <c r="F20" i="3"/>
  <c r="E20" i="3"/>
  <c r="D20" i="3"/>
  <c r="C20" i="3"/>
  <c r="B20" i="3"/>
  <c r="G8" i="2"/>
  <c r="G7" i="2"/>
  <c r="G6" i="2"/>
  <c r="G5" i="2"/>
  <c r="G10" i="2"/>
  <c r="F10" i="25"/>
  <c r="E10" i="25"/>
  <c r="D10" i="25"/>
  <c r="C10" i="25"/>
  <c r="B10" i="25"/>
  <c r="G6" i="25"/>
  <c r="G7" i="25"/>
  <c r="G8" i="25"/>
  <c r="G5" i="25"/>
  <c r="G10" i="25"/>
  <c r="G11" i="24"/>
  <c r="G10" i="24"/>
  <c r="G9" i="24"/>
  <c r="G8" i="24"/>
  <c r="G7" i="24"/>
  <c r="G6" i="24"/>
  <c r="G5" i="24"/>
  <c r="G13" i="24"/>
  <c r="F13" i="24"/>
  <c r="E13" i="24"/>
  <c r="D13" i="24"/>
  <c r="C13" i="24"/>
  <c r="B13" i="24"/>
  <c r="F10" i="23"/>
  <c r="I6" i="22"/>
  <c r="I7" i="22"/>
  <c r="I8" i="22"/>
  <c r="I5" i="22"/>
  <c r="I10" i="22"/>
  <c r="F6" i="21"/>
  <c r="F7" i="21"/>
  <c r="F8" i="21"/>
  <c r="F9" i="21"/>
  <c r="F10" i="21"/>
  <c r="F11" i="21"/>
  <c r="F5" i="21"/>
  <c r="F13" i="21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20" i="20"/>
  <c r="L12" i="1"/>
  <c r="F9" i="13"/>
  <c r="F5" i="13"/>
  <c r="F17" i="13"/>
  <c r="F12" i="13"/>
  <c r="F23" i="13"/>
  <c r="F19" i="13"/>
  <c r="F31" i="13"/>
  <c r="F25" i="13"/>
  <c r="F33" i="13"/>
  <c r="C37" i="13"/>
  <c r="D37" i="13"/>
  <c r="E37" i="13"/>
  <c r="O38" i="15"/>
  <c r="AF6" i="15"/>
  <c r="AF10" i="15"/>
  <c r="AF18" i="15"/>
  <c r="AF13" i="15"/>
  <c r="AF24" i="15"/>
  <c r="AF20" i="15"/>
  <c r="AF32" i="15"/>
  <c r="AF26" i="15"/>
  <c r="AF36" i="15"/>
  <c r="AF34" i="15"/>
  <c r="G9" i="14"/>
  <c r="G5" i="14"/>
  <c r="G17" i="14"/>
  <c r="G12" i="14"/>
  <c r="G23" i="14"/>
  <c r="G19" i="14"/>
  <c r="G31" i="14"/>
  <c r="G25" i="14"/>
  <c r="G35" i="14"/>
  <c r="G33" i="14"/>
  <c r="F9" i="18"/>
  <c r="F5" i="18"/>
  <c r="F17" i="18"/>
  <c r="F12" i="18"/>
  <c r="F23" i="18"/>
  <c r="F19" i="18"/>
  <c r="F31" i="18"/>
  <c r="F25" i="18"/>
  <c r="F35" i="18"/>
  <c r="F33" i="18"/>
  <c r="I9" i="11"/>
  <c r="I5" i="11"/>
  <c r="I17" i="11"/>
  <c r="I12" i="11"/>
  <c r="I23" i="11"/>
  <c r="I19" i="11"/>
  <c r="I31" i="11"/>
  <c r="I25" i="11"/>
  <c r="I35" i="11"/>
  <c r="I33" i="11"/>
  <c r="C37" i="11"/>
  <c r="D37" i="11"/>
  <c r="E37" i="11"/>
  <c r="F37" i="11"/>
  <c r="G37" i="11"/>
  <c r="H37" i="11"/>
  <c r="B37" i="11"/>
  <c r="I37" i="11"/>
  <c r="C37" i="18"/>
  <c r="D37" i="18"/>
  <c r="E37" i="18"/>
  <c r="B37" i="18"/>
  <c r="F37" i="18"/>
  <c r="C37" i="14"/>
  <c r="D37" i="14"/>
  <c r="E37" i="14"/>
  <c r="F37" i="14"/>
  <c r="B37" i="14"/>
  <c r="G37" i="14"/>
  <c r="S38" i="15"/>
  <c r="T38" i="15"/>
  <c r="U38" i="15"/>
  <c r="V38" i="15"/>
  <c r="W38" i="15"/>
  <c r="X38" i="15"/>
  <c r="Y38" i="15"/>
  <c r="Z38" i="15"/>
  <c r="AA38" i="15"/>
  <c r="AB38" i="15"/>
  <c r="AC38" i="15"/>
  <c r="AD38" i="15"/>
  <c r="AE38" i="15"/>
  <c r="R38" i="15"/>
  <c r="AF38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B38" i="15"/>
  <c r="P38" i="15"/>
  <c r="F35" i="13"/>
  <c r="B37" i="13"/>
  <c r="F37" i="13"/>
</calcChain>
</file>

<file path=xl/sharedStrings.xml><?xml version="1.0" encoding="utf-8"?>
<sst xmlns="http://schemas.openxmlformats.org/spreadsheetml/2006/main" count="754" uniqueCount="340">
  <si>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</si>
  <si>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</si>
  <si>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</si>
  <si>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</si>
  <si>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</si>
  <si>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</si>
  <si>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</si>
  <si>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</si>
  <si>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</si>
  <si>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</si>
  <si>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</si>
  <si>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</si>
  <si>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</si>
  <si>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</si>
  <si>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</si>
  <si>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</si>
  <si>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Trento</t>
  </si>
  <si>
    <t>Centro</t>
  </si>
  <si>
    <t>Sud</t>
  </si>
  <si>
    <t>Isole</t>
  </si>
  <si>
    <t>Fino al 1987</t>
  </si>
  <si>
    <t>1988-2007</t>
  </si>
  <si>
    <t>2008-2017</t>
  </si>
  <si>
    <t>2018-2021</t>
  </si>
  <si>
    <t>Solo dipendenti</t>
  </si>
  <si>
    <t>Solo esterni e/o collaboratori</t>
  </si>
  <si>
    <t>Sia dipendenti sia esterni e/o collaboratori</t>
  </si>
  <si>
    <t>Nessun dipendente, esterno e/o collaboratore</t>
  </si>
  <si>
    <t>Altre attività</t>
  </si>
  <si>
    <t>Relazioni sindacali e rappresentanza
di interessi</t>
  </si>
  <si>
    <t>Religione</t>
  </si>
  <si>
    <t>Cooperazione e solidarietà
internazionale</t>
  </si>
  <si>
    <t>Filantropia e promozione del
volontariato</t>
  </si>
  <si>
    <t>Tutela dei diritti e attività politica</t>
  </si>
  <si>
    <t>Sviluppo economico e coesione
sociale</t>
  </si>
  <si>
    <t>Ambiente</t>
  </si>
  <si>
    <t>Assistenza sociale e protezione civile</t>
  </si>
  <si>
    <t>Sanità</t>
  </si>
  <si>
    <t>Istruzione e ricerca</t>
  </si>
  <si>
    <t>Attività ricreative e di socializzazione</t>
  </si>
  <si>
    <t>Attività sportive</t>
  </si>
  <si>
    <t>Attività culturali e artistiche</t>
  </si>
  <si>
    <t>Istituzioni
non profit
senza le
qualifiche
precedenti</t>
  </si>
  <si>
    <t>Onlus</t>
  </si>
  <si>
    <t>Asd/Ssd</t>
  </si>
  <si>
    <t>Impresa
sociale</t>
  </si>
  <si>
    <t>Associazione
di promozione
sociale</t>
  </si>
  <si>
    <t>Organizzazioni
di volontariato</t>
  </si>
  <si>
    <t>Relazioni sindacali e rappresentanza di interessi</t>
  </si>
  <si>
    <t>Cooperazione e solidarietà internazionale</t>
  </si>
  <si>
    <t>Filantropia e promozione del volontariato</t>
  </si>
  <si>
    <t>Sviluppo economico e coesione sociale</t>
  </si>
  <si>
    <t>10 dipendenti
e più</t>
  </si>
  <si>
    <t>3-9 dipendenti</t>
  </si>
  <si>
    <t>1-2 dipendenti</t>
  </si>
  <si>
    <t>Nessun
dipendente</t>
  </si>
  <si>
    <t>Sia dipendenti
sia esterni e/o
collaboratori</t>
  </si>
  <si>
    <t>Solo esterni
e/o
collaboratori</t>
  </si>
  <si>
    <t>Solo
dipendenti</t>
  </si>
  <si>
    <t>Istituzioni non profit senza le qualifiche precedenti</t>
  </si>
  <si>
    <t>Ente di terzo settore nca</t>
  </si>
  <si>
    <t>Impresa sociale</t>
  </si>
  <si>
    <t>Associazione di promozione sociale</t>
  </si>
  <si>
    <t>Organizzazioni di volontariato</t>
  </si>
  <si>
    <t>10 dipendenti e più</t>
  </si>
  <si>
    <t>Nessun dipendente</t>
  </si>
  <si>
    <t>Regioni/Province autonome e Ripartizioni</t>
  </si>
  <si>
    <t>Istituzioni non profit</t>
  </si>
  <si>
    <t>Dipendenti</t>
  </si>
  <si>
    <t>Associazione riconosciuta e non riconosciuta</t>
  </si>
  <si>
    <t>Cooperativa sociale</t>
  </si>
  <si>
    <t xml:space="preserve">Fondazione </t>
  </si>
  <si>
    <t>Altra forma giuridica</t>
  </si>
  <si>
    <t>Totale</t>
  </si>
  <si>
    <t>Valle d’Aosta / Vallée D’Aoste</t>
  </si>
  <si>
    <t>Nord-Ovest</t>
  </si>
  <si>
    <t>Trentino-Alto Adige / Südtirol</t>
  </si>
  <si>
    <t>Bolzano / Bozen</t>
  </si>
  <si>
    <t>Friuli-Venezia Giulia</t>
  </si>
  <si>
    <t>Emilia-Romagna</t>
  </si>
  <si>
    <t>Nord-Est</t>
  </si>
  <si>
    <t>ITALIA</t>
  </si>
  <si>
    <t xml:space="preserve">Sanità </t>
  </si>
  <si>
    <t xml:space="preserve">Altre attività </t>
  </si>
  <si>
    <t>Forma Giuridica</t>
  </si>
  <si>
    <t>Periodo di costituzione</t>
  </si>
  <si>
    <t>Classe di dipendenti</t>
  </si>
  <si>
    <t>Qualifica giuridica</t>
  </si>
  <si>
    <t>Nessun 
dipendente,
esterno e/o
collaboratore</t>
  </si>
  <si>
    <t>001</t>
  </si>
  <si>
    <t>Torino</t>
  </si>
  <si>
    <t>002</t>
  </si>
  <si>
    <t>Vercelli</t>
  </si>
  <si>
    <t>003</t>
  </si>
  <si>
    <t>Novara</t>
  </si>
  <si>
    <t>004</t>
  </si>
  <si>
    <t>Cuneo</t>
  </si>
  <si>
    <t>005</t>
  </si>
  <si>
    <t>Asti</t>
  </si>
  <si>
    <t>006</t>
  </si>
  <si>
    <t>Alessandria</t>
  </si>
  <si>
    <t>007</t>
  </si>
  <si>
    <t>Valle d'Aosta/Vallée d'Aoste</t>
  </si>
  <si>
    <t>008</t>
  </si>
  <si>
    <t>Imperia</t>
  </si>
  <si>
    <t>009</t>
  </si>
  <si>
    <t>Savona</t>
  </si>
  <si>
    <t>010</t>
  </si>
  <si>
    <t>Genova</t>
  </si>
  <si>
    <t>011</t>
  </si>
  <si>
    <t>La Spezia</t>
  </si>
  <si>
    <t>012</t>
  </si>
  <si>
    <t>Varese</t>
  </si>
  <si>
    <t>013</t>
  </si>
  <si>
    <t>Como</t>
  </si>
  <si>
    <t>014</t>
  </si>
  <si>
    <t>Sondrio</t>
  </si>
  <si>
    <t>015</t>
  </si>
  <si>
    <t>Milano</t>
  </si>
  <si>
    <t>016</t>
  </si>
  <si>
    <t>Bergamo</t>
  </si>
  <si>
    <t>017</t>
  </si>
  <si>
    <t>Brescia</t>
  </si>
  <si>
    <t>018</t>
  </si>
  <si>
    <t>Pavia</t>
  </si>
  <si>
    <t>019</t>
  </si>
  <si>
    <t>Cremona</t>
  </si>
  <si>
    <t>020</t>
  </si>
  <si>
    <t>Mantova</t>
  </si>
  <si>
    <t>021</t>
  </si>
  <si>
    <t>Bolzano/Bozen</t>
  </si>
  <si>
    <t>022</t>
  </si>
  <si>
    <t>023</t>
  </si>
  <si>
    <t>Verona</t>
  </si>
  <si>
    <t>024</t>
  </si>
  <si>
    <t>Vicenza</t>
  </si>
  <si>
    <t>025</t>
  </si>
  <si>
    <t>Belluno</t>
  </si>
  <si>
    <t>026</t>
  </si>
  <si>
    <t>Treviso</t>
  </si>
  <si>
    <t>027</t>
  </si>
  <si>
    <t>Venezia</t>
  </si>
  <si>
    <t>028</t>
  </si>
  <si>
    <t>Padova</t>
  </si>
  <si>
    <t>029</t>
  </si>
  <si>
    <t>Rovigo</t>
  </si>
  <si>
    <t>030</t>
  </si>
  <si>
    <t>Udine</t>
  </si>
  <si>
    <t>031</t>
  </si>
  <si>
    <t>Gorizia</t>
  </si>
  <si>
    <t>032</t>
  </si>
  <si>
    <t>Trieste</t>
  </si>
  <si>
    <t>033</t>
  </si>
  <si>
    <t>Piacenza</t>
  </si>
  <si>
    <t>034</t>
  </si>
  <si>
    <t>Parma</t>
  </si>
  <si>
    <t>035</t>
  </si>
  <si>
    <t>Reggio nell'Emilia</t>
  </si>
  <si>
    <t>036</t>
  </si>
  <si>
    <t>Modena</t>
  </si>
  <si>
    <t>037</t>
  </si>
  <si>
    <t>Bologna</t>
  </si>
  <si>
    <t>038</t>
  </si>
  <si>
    <t>Ferrara</t>
  </si>
  <si>
    <t>039</t>
  </si>
  <si>
    <t>Ravenna</t>
  </si>
  <si>
    <t>040</t>
  </si>
  <si>
    <t>Forlì-Cesena</t>
  </si>
  <si>
    <t>041</t>
  </si>
  <si>
    <t>Pesaro e Urbino</t>
  </si>
  <si>
    <t>042</t>
  </si>
  <si>
    <t>Ancona</t>
  </si>
  <si>
    <t>043</t>
  </si>
  <si>
    <t>Macerata</t>
  </si>
  <si>
    <t>044</t>
  </si>
  <si>
    <t>Ascoli Piceno</t>
  </si>
  <si>
    <t>045</t>
  </si>
  <si>
    <t>Massa-Carrara</t>
  </si>
  <si>
    <t>046</t>
  </si>
  <si>
    <t>Lucca</t>
  </si>
  <si>
    <t>047</t>
  </si>
  <si>
    <t>Pistoia</t>
  </si>
  <si>
    <t>048</t>
  </si>
  <si>
    <t>Firenze</t>
  </si>
  <si>
    <t>049</t>
  </si>
  <si>
    <t>Livorno</t>
  </si>
  <si>
    <t>050</t>
  </si>
  <si>
    <t>Pisa</t>
  </si>
  <si>
    <t>051</t>
  </si>
  <si>
    <t>Arezzo</t>
  </si>
  <si>
    <t>052</t>
  </si>
  <si>
    <t>Siena</t>
  </si>
  <si>
    <t>053</t>
  </si>
  <si>
    <t>Grosseto</t>
  </si>
  <si>
    <t>054</t>
  </si>
  <si>
    <t>Perugia</t>
  </si>
  <si>
    <t>055</t>
  </si>
  <si>
    <t>Terni</t>
  </si>
  <si>
    <t>056</t>
  </si>
  <si>
    <t>Viterbo</t>
  </si>
  <si>
    <t>057</t>
  </si>
  <si>
    <t>Rieti</t>
  </si>
  <si>
    <t>058</t>
  </si>
  <si>
    <t>Roma</t>
  </si>
  <si>
    <t>059</t>
  </si>
  <si>
    <t>Latina</t>
  </si>
  <si>
    <t>060</t>
  </si>
  <si>
    <t>Frosinone</t>
  </si>
  <si>
    <t>061</t>
  </si>
  <si>
    <t>Caserta</t>
  </si>
  <si>
    <t>062</t>
  </si>
  <si>
    <t>Benevento</t>
  </si>
  <si>
    <t>063</t>
  </si>
  <si>
    <t>Napoli</t>
  </si>
  <si>
    <t>064</t>
  </si>
  <si>
    <t>Avellino</t>
  </si>
  <si>
    <t>065</t>
  </si>
  <si>
    <t>Salerno</t>
  </si>
  <si>
    <t>066</t>
  </si>
  <si>
    <t>L'Aquila</t>
  </si>
  <si>
    <t>067</t>
  </si>
  <si>
    <t>Teramo</t>
  </si>
  <si>
    <t>068</t>
  </si>
  <si>
    <t>Pescara</t>
  </si>
  <si>
    <t>069</t>
  </si>
  <si>
    <t>Chieti</t>
  </si>
  <si>
    <t>070</t>
  </si>
  <si>
    <t>Campobasso</t>
  </si>
  <si>
    <t>071</t>
  </si>
  <si>
    <t>Foggia</t>
  </si>
  <si>
    <t>072</t>
  </si>
  <si>
    <t>Bari</t>
  </si>
  <si>
    <t>073</t>
  </si>
  <si>
    <t>Taranto</t>
  </si>
  <si>
    <t>074</t>
  </si>
  <si>
    <t>Brindisi</t>
  </si>
  <si>
    <t>075</t>
  </si>
  <si>
    <t>Lecce</t>
  </si>
  <si>
    <t>076</t>
  </si>
  <si>
    <t>Potenza</t>
  </si>
  <si>
    <t>077</t>
  </si>
  <si>
    <t>Matera</t>
  </si>
  <si>
    <t>078</t>
  </si>
  <si>
    <t>Cosenza</t>
  </si>
  <si>
    <t>079</t>
  </si>
  <si>
    <t>Catanzaro</t>
  </si>
  <si>
    <t>080</t>
  </si>
  <si>
    <t>Reggio di Calabria</t>
  </si>
  <si>
    <t>081</t>
  </si>
  <si>
    <t>Trapani</t>
  </si>
  <si>
    <t>082</t>
  </si>
  <si>
    <t>Palermo</t>
  </si>
  <si>
    <t>083</t>
  </si>
  <si>
    <t>Messina</t>
  </si>
  <si>
    <t>084</t>
  </si>
  <si>
    <t>Agrigento</t>
  </si>
  <si>
    <t>085</t>
  </si>
  <si>
    <t>Caltanissetta</t>
  </si>
  <si>
    <t>086</t>
  </si>
  <si>
    <t>Enna</t>
  </si>
  <si>
    <t>087</t>
  </si>
  <si>
    <t>Catania</t>
  </si>
  <si>
    <t>088</t>
  </si>
  <si>
    <t>Ragusa</t>
  </si>
  <si>
    <t>089</t>
  </si>
  <si>
    <t>Siracusa</t>
  </si>
  <si>
    <t>090</t>
  </si>
  <si>
    <t>Sassari</t>
  </si>
  <si>
    <t>091</t>
  </si>
  <si>
    <t>Nuoro</t>
  </si>
  <si>
    <t>092</t>
  </si>
  <si>
    <t>Cagliari</t>
  </si>
  <si>
    <t>093</t>
  </si>
  <si>
    <t>Pordenone</t>
  </si>
  <si>
    <t>094</t>
  </si>
  <si>
    <t>Isernia</t>
  </si>
  <si>
    <t>095</t>
  </si>
  <si>
    <t>Oristano</t>
  </si>
  <si>
    <t>096</t>
  </si>
  <si>
    <t>Biella</t>
  </si>
  <si>
    <t>097</t>
  </si>
  <si>
    <t>Lecco</t>
  </si>
  <si>
    <t>098</t>
  </si>
  <si>
    <t>Lodi</t>
  </si>
  <si>
    <t>099</t>
  </si>
  <si>
    <t>Rimini</t>
  </si>
  <si>
    <t>100</t>
  </si>
  <si>
    <t>Prato</t>
  </si>
  <si>
    <t>101</t>
  </si>
  <si>
    <t>Crotone</t>
  </si>
  <si>
    <t>102</t>
  </si>
  <si>
    <t>Vibo Valentia</t>
  </si>
  <si>
    <t>103</t>
  </si>
  <si>
    <t>Verbano-Cusio-Ossola</t>
  </si>
  <si>
    <t>108</t>
  </si>
  <si>
    <t>Monza e della Brianza</t>
  </si>
  <si>
    <t>109</t>
  </si>
  <si>
    <t>Fermo</t>
  </si>
  <si>
    <t>110</t>
  </si>
  <si>
    <t>Barletta-Andria-Trani</t>
  </si>
  <si>
    <t>111</t>
  </si>
  <si>
    <t>Sud Sardegna</t>
  </si>
  <si>
    <t>Provincia</t>
  </si>
  <si>
    <t>Codice Provincia</t>
  </si>
  <si>
    <t>Settore di attività prevalente</t>
  </si>
  <si>
    <t>Settori di attività prevalente</t>
  </si>
  <si>
    <t>Impiego di risorse umane retribuite</t>
  </si>
  <si>
    <t>Organizzazione
di volontariato</t>
  </si>
  <si>
    <t>2022-2024</t>
  </si>
  <si>
    <t>Fino al 1988</t>
  </si>
  <si>
    <t>1989-2008</t>
  </si>
  <si>
    <t>2009-2018</t>
  </si>
  <si>
    <t>2019-2022</t>
  </si>
  <si>
    <t>2023-2024</t>
  </si>
  <si>
    <t>(a) Ente di terzo settore non classificato altrove (nca) comprende gli ETS iscritti alle seguenti sezioni del Registro Unico Nazionale del Terzo Settore: società di mutuo soccorso, ente filantropico, rete associativa, altro ente del terzo settore.</t>
  </si>
  <si>
    <r>
      <t>Ente di
terzo
settore nca</t>
    </r>
    <r>
      <rPr>
        <vertAlign val="superscript"/>
        <sz val="7"/>
        <rFont val="Arial"/>
        <family val="2"/>
      </rPr>
      <t>(a)</t>
    </r>
  </si>
  <si>
    <r>
      <t>Qualifica giuridica</t>
    </r>
    <r>
      <rPr>
        <vertAlign val="superscript"/>
        <sz val="7"/>
        <rFont val="Arial"/>
        <family val="2"/>
      </rPr>
      <t>(a)</t>
    </r>
  </si>
  <si>
    <r>
      <t>Ente di terzo settore nca</t>
    </r>
    <r>
      <rPr>
        <vertAlign val="superscript"/>
        <sz val="7"/>
        <rFont val="Arial"/>
        <family val="2"/>
      </rPr>
      <t>(a)</t>
    </r>
  </si>
  <si>
    <r>
      <t>Tavola 2 - Istituzioni non profit e dipendenti per settore di attività prevalente, ripartizione geografica e regione. Anno 2024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>(valori assoluti)</t>
    </r>
  </si>
  <si>
    <r>
      <t>Tavola 3 - Istituzioni non profit per periodo di costituzione, ripartizione geografica e regione. Anno 2024</t>
    </r>
    <r>
      <rPr>
        <i/>
        <sz val="9"/>
        <rFont val="Arial"/>
        <family val="2"/>
      </rPr>
      <t xml:space="preserve"> (valori assoluti)</t>
    </r>
  </si>
  <si>
    <r>
      <t xml:space="preserve">Tavola 1 - Istituzioni non profit e dipendenti per forma giuridica, ripartizione geografica e regione. Anno 2024 </t>
    </r>
    <r>
      <rPr>
        <i/>
        <sz val="9"/>
        <rFont val="Arial"/>
        <family val="2"/>
      </rPr>
      <t>(valori assoluti)</t>
    </r>
  </si>
  <si>
    <r>
      <t xml:space="preserve">Tavola 4 - Istituzioni non profit per impiego di risorse umane retribuite, ripartizione geografica e regione.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</si>
  <si>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5 - Istituzioni non profit per classe di dipendenti, ripartizione geografica e regione. Anno 2024 </t>
    </r>
    <r>
      <rPr>
        <i/>
        <sz val="9"/>
        <color rgb="FF000000"/>
        <rFont val="Arial"/>
        <family val="2"/>
      </rPr>
      <t>(valori assoluti)</t>
    </r>
  </si>
  <si>
    <r>
      <t>Tavola 6 - Istituzioni non profit per principali qualifiche giuridiche, ripartizione geografica e regione. Anno 2024</t>
    </r>
    <r>
      <rPr>
        <i/>
        <sz val="9"/>
        <color rgb="FF000000"/>
        <rFont val="Arial"/>
        <family val="2"/>
      </rPr>
      <t xml:space="preserve"> (valori assoluti)</t>
    </r>
  </si>
  <si>
    <r>
      <t>Tavola 7 - Istituzioni non profit e dipendenti per forma giuridica e settore di attività prevalente. Anno 2024</t>
    </r>
    <r>
      <rPr>
        <i/>
        <sz val="9"/>
        <color rgb="FF000000"/>
        <rFont val="Arial"/>
        <family val="2"/>
      </rPr>
      <t xml:space="preserve"> (valori assoluti)</t>
    </r>
  </si>
  <si>
    <r>
      <t xml:space="preserve">Tavola 8 - Istituzioni non profit per periodo di costituzione e forma giuridica.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</si>
  <si>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9 - Istituzioni non profit per impiego di risorse umane retribuite e forma giuridica. Anno 2024 </t>
    </r>
    <r>
      <rPr>
        <i/>
        <sz val="9"/>
        <color rgb="FF000000"/>
        <rFont val="Arial"/>
        <family val="2"/>
      </rPr>
      <t>(valori assoluti)</t>
    </r>
  </si>
  <si>
    <r>
      <t>Tavola 10 - Istituzioni non profit per classe di dipendenti e forma giuridica. Anno 2024</t>
    </r>
    <r>
      <rPr>
        <i/>
        <sz val="9"/>
        <color rgb="FF000000"/>
        <rFont val="Arial"/>
        <family val="2"/>
      </rPr>
      <t xml:space="preserve"> (valori assoluti)</t>
    </r>
  </si>
  <si>
    <r>
      <t xml:space="preserve">Tavola 11 - Istituzioni non profit per principali qualifiche giuridiche e forma giuridica.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</si>
  <si>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12 - Istituzioni non profit per periodo di costituzione e settore di attività prevalente. Anno 2024 </t>
    </r>
    <r>
      <rPr>
        <i/>
        <sz val="9"/>
        <color rgb="FF000000"/>
        <rFont val="Arial"/>
        <family val="2"/>
      </rPr>
      <t>(valori assoluti)</t>
    </r>
  </si>
  <si>
    <r>
      <t>Tavola 13 - Istituzioni non profit per impiego di risorse umane retribuite e settore di attività prevalente. Anno 2024</t>
    </r>
    <r>
      <rPr>
        <i/>
        <sz val="9"/>
        <color rgb="FF000000"/>
        <rFont val="Arial"/>
        <family val="2"/>
      </rPr>
      <t xml:space="preserve"> (valori assoluti)</t>
    </r>
  </si>
  <si>
    <r>
      <t xml:space="preserve">Tavola 14 - Istituzioni non profit per classe di dipendenti e settore di attività prevalente.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</si>
  <si>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15 - Istituzioni non profit per principali qualifiche guridiche e settore di attività prevalente. Anno 2024 </t>
    </r>
    <r>
      <rPr>
        <i/>
        <sz val="9"/>
        <color rgb="FF000000"/>
        <rFont val="Arial"/>
        <family val="2"/>
      </rPr>
      <t>(valori assoluti)</t>
    </r>
  </si>
  <si>
    <r>
      <t>Tavola 16 - Istituzioni non profit per impiego di risorse umane retribuite e periodo di costituzione. Anno 2024</t>
    </r>
    <r>
      <rPr>
        <i/>
        <sz val="9"/>
        <color rgb="FF000000"/>
        <rFont val="Arial"/>
        <family val="2"/>
      </rPr>
      <t xml:space="preserve"> (valori assoluti)</t>
    </r>
  </si>
  <si>
    <r>
      <t>Tavola 17 - Istituzioni non profit per classe di dipendenti e periodo di costituzione. Anno 2024</t>
    </r>
    <r>
      <rPr>
        <i/>
        <sz val="9"/>
        <color rgb="FF000000"/>
        <rFont val="Arial"/>
        <family val="2"/>
      </rPr>
      <t xml:space="preserve"> (valori assoluti)</t>
    </r>
  </si>
  <si>
    <r>
      <t xml:space="preserve">Tavola 18 - Istituzioni non profit per principali qualifiche giuridiche e periodo di costituzione. Anno 2024 </t>
    </r>
    <r>
      <rPr>
        <i/>
        <sz val="9"/>
        <color rgb="FF000000"/>
        <rFont val="Arial"/>
        <family val="2"/>
      </rPr>
      <t>(valori assoluti)</t>
    </r>
  </si>
  <si>
    <r>
      <t>Tavola 19 - Istituzioni non profit per risorse umane impiegate e classe di dipendenti. Anno 2024</t>
    </r>
    <r>
      <rPr>
        <i/>
        <sz val="9"/>
        <color rgb="FF000000"/>
        <rFont val="Arial"/>
        <family val="2"/>
      </rPr>
      <t xml:space="preserve"> (valori assoluti)</t>
    </r>
  </si>
  <si>
    <r>
      <t xml:space="preserve">Tavola 20 - Istituzioni non profit per risorse umane impiegate e principali qualifiche giuridiche.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</si>
  <si>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21 - Istituzioni non profit per classe di dipendenti e principali qualifiche giuridiche. Anno 2024 </t>
    </r>
    <r>
      <rPr>
        <i/>
        <sz val="9"/>
        <color rgb="FF000000"/>
        <rFont val="Arial"/>
        <family val="2"/>
      </rPr>
      <t>(valori assoluti)</t>
    </r>
  </si>
  <si>
    <r>
      <t xml:space="preserve">Tavola 22 - Istituzioni non profit e dipendenti per provincia. Anno 2024 </t>
    </r>
    <r>
      <rPr>
        <i/>
        <sz val="9"/>
        <color rgb="FF000000"/>
        <rFont val="Arial"/>
        <family val="2"/>
      </rPr>
      <t>(valori assoluti)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</si>
</sst>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8"/>
      <color rgb="FF000000"/>
      <name val="Courier New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7"/>
      <color rgb="FF000000"/>
      <name val="Courier New"/>
      <family val="3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i/>
      <sz val="7"/>
      <color rgb="FF000000"/>
      <name val="Courier New"/>
      <family val="3"/>
    </font>
    <font>
      <b/>
      <sz val="9"/>
      <color rgb="FF000000"/>
      <name val="Courier New"/>
      <family val="3"/>
    </font>
    <font>
      <b/>
      <sz val="9"/>
      <color rgb="FF000000"/>
      <name val="Arial"/>
      <family val="2"/>
    </font>
    <font>
      <vertAlign val="superscript"/>
      <sz val="7"/>
      <name val="Arial"/>
      <family val="2"/>
    </font>
    <font>
      <sz val="7"/>
      <color rgb="FF00000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 applyAlignment="1">
      <alignment horizontal="left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quotePrefix="1" applyFont="1" applyAlignment="1">
      <alignment horizontal="left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8" fillId="0" borderId="0" xfId="0" applyFont="1"/>
    <xf numFmtId="41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1" fontId="10" fillId="0" borderId="0" xfId="0" applyNumberFormat="1" applyFont="1" applyAlignment="1">
      <alignment horizontal="right" vertical="center"/>
    </xf>
    <xf numFmtId="41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9" fillId="0" borderId="0" xfId="0" quotePrefix="1" applyFont="1" applyAlignment="1">
      <alignment horizontal="left"/>
    </xf>
    <xf numFmtId="0" fontId="4" fillId="0" borderId="0" xfId="0" applyFont="1"/>
    <xf numFmtId="0" fontId="8" fillId="0" borderId="1" xfId="0" applyFont="1" applyBorder="1" applyAlignment="1">
      <alignment horizontal="left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/>
    </xf>
    <xf numFmtId="41" fontId="6" fillId="0" borderId="0" xfId="0" quotePrefix="1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quotePrefix="1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3" xfId="0" quotePrefix="1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3" fontId="15" fillId="0" borderId="0" xfId="0" applyNumberFormat="1" applyFont="1" applyAlignment="1">
      <alignment horizontal="right"/>
    </xf>
    <xf numFmtId="0" fontId="4" fillId="0" borderId="1" xfId="0" quotePrefix="1" applyFont="1" applyBorder="1" applyAlignment="1">
      <alignment horizontal="left"/>
    </xf>
    <xf numFmtId="3" fontId="15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275EDDD4-86CB-41BC-BEAE-CA73BB606411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Normal="100" workbookViewId="0">
      <selection activeCell="B49" sqref="B49"/>
    </sheetView>
  </sheetViews>
  <sheetFormatPr defaultColWidth="11" defaultRowHeight="9" x14ac:dyDescent="0.15"/>
  <cols>
    <col min="1" max="1" width="23.85546875" style="2" bestFit="1" customWidth="1"/>
    <col min="2" max="3" width="15.85546875" style="2" bestFit="1" customWidth="1"/>
    <col min="4" max="5" width="13.85546875" style="2" bestFit="1" customWidth="1"/>
    <col min="6" max="6" width="12.85546875" style="2" bestFit="1" customWidth="1"/>
    <col min="7" max="7" width="3.28515625" style="2" customWidth="1"/>
    <col min="8" max="11" width="21.85546875" style="2" bestFit="1" customWidth="1"/>
    <col min="12" max="16384" width="11" style="2"/>
  </cols>
  <sheetData>
    <row r="1" spans="1:12" s="39" customFormat="1" ht="12.75" x14ac:dyDescent="0.25">
      <c r="A1" s="37" t="s">
        <v>320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15">
      <c r="A2" s="51" t="s">
        <v>66</v>
      </c>
      <c r="B2" s="54" t="s">
        <v>67</v>
      </c>
      <c r="C2" s="54"/>
      <c r="D2" s="54"/>
      <c r="E2" s="54"/>
      <c r="F2" s="54"/>
      <c r="G2" s="3"/>
      <c r="H2" s="54" t="s">
        <v>68</v>
      </c>
      <c r="I2" s="54"/>
      <c r="J2" s="54"/>
      <c r="K2" s="54"/>
      <c r="L2" s="54"/>
    </row>
    <row r="3" spans="1:12" x14ac:dyDescent="0.15">
      <c r="A3" s="52"/>
      <c r="B3" s="54" t="s">
        <v>84</v>
      </c>
      <c r="C3" s="54"/>
      <c r="D3" s="54"/>
      <c r="E3" s="54"/>
      <c r="F3" s="54"/>
      <c r="G3" s="5"/>
      <c r="H3" s="54" t="s">
        <v>84</v>
      </c>
      <c r="I3" s="54"/>
      <c r="J3" s="54"/>
      <c r="K3" s="54"/>
      <c r="L3" s="54"/>
    </row>
    <row r="4" spans="1:12" ht="27" x14ac:dyDescent="0.15">
      <c r="A4" s="53"/>
      <c r="B4" s="6" t="s">
        <v>69</v>
      </c>
      <c r="C4" s="6" t="s">
        <v>70</v>
      </c>
      <c r="D4" s="6" t="s">
        <v>71</v>
      </c>
      <c r="E4" s="7" t="s">
        <v>72</v>
      </c>
      <c r="F4" s="7" t="s">
        <v>73</v>
      </c>
      <c r="G4" s="8"/>
      <c r="H4" s="6" t="s">
        <v>69</v>
      </c>
      <c r="I4" s="6" t="s">
        <v>70</v>
      </c>
      <c r="J4" s="6" t="s">
        <v>71</v>
      </c>
      <c r="K4" s="7" t="s">
        <v>72</v>
      </c>
      <c r="L4" s="7" t="s">
        <v>73</v>
      </c>
    </row>
    <row r="5" spans="1:12" x14ac:dyDescent="0.15">
      <c r="A5" s="9"/>
      <c r="B5" s="10"/>
      <c r="C5" s="10"/>
      <c r="D5" s="10"/>
      <c r="E5" s="11"/>
      <c r="F5" s="12"/>
      <c r="G5" s="5"/>
      <c r="H5" s="10"/>
      <c r="I5" s="10"/>
      <c r="J5" s="10"/>
      <c r="K5" s="11"/>
      <c r="L5" s="12"/>
    </row>
    <row r="6" spans="1:12" x14ac:dyDescent="0.15">
      <c r="A6" s="13" t="s">
        <v>0</v>
      </c>
      <c r="B6" s="14">
        <v>26240</v>
      </c>
      <c r="C6" s="14">
        <v>692</v>
      </c>
      <c r="D6" s="14">
        <v>879</v>
      </c>
      <c r="E6" s="14">
        <v>3208</v>
      </c>
      <c r="F6" s="14">
        <v>31019</v>
      </c>
      <c r="G6" s="15"/>
      <c r="H6" s="15">
        <v>11532.38</v>
      </c>
      <c r="I6" s="15">
        <v>45986.04</v>
      </c>
      <c r="J6" s="15">
        <v>7558.3</v>
      </c>
      <c r="K6" s="15">
        <v>10353.77</v>
      </c>
      <c r="L6" s="15">
        <f>SUM(H6:K6)</f>
        <v>75430.490000000005</v>
      </c>
    </row>
    <row r="7" spans="1:12" x14ac:dyDescent="0.15">
      <c r="A7" s="13" t="s">
        <v>74</v>
      </c>
      <c r="B7" s="14">
        <v>1127</v>
      </c>
      <c r="C7" s="14">
        <v>35</v>
      </c>
      <c r="D7" s="14">
        <v>34</v>
      </c>
      <c r="E7" s="14">
        <v>112</v>
      </c>
      <c r="F7" s="14">
        <v>1308</v>
      </c>
      <c r="G7" s="15"/>
      <c r="H7" s="15">
        <v>356.32</v>
      </c>
      <c r="I7" s="15">
        <v>1584.1</v>
      </c>
      <c r="J7" s="15">
        <v>227.62</v>
      </c>
      <c r="K7" s="15">
        <v>219.52</v>
      </c>
      <c r="L7" s="15">
        <f>SUM(H7:K7)</f>
        <v>2387.56</v>
      </c>
    </row>
    <row r="8" spans="1:12" x14ac:dyDescent="0.15">
      <c r="A8" s="13" t="s">
        <v>3</v>
      </c>
      <c r="B8" s="14">
        <v>9382</v>
      </c>
      <c r="C8" s="14">
        <v>304</v>
      </c>
      <c r="D8" s="14">
        <v>325</v>
      </c>
      <c r="E8" s="14">
        <v>1414</v>
      </c>
      <c r="F8" s="14">
        <v>11425</v>
      </c>
      <c r="G8" s="16"/>
      <c r="H8" s="15">
        <v>4709.33</v>
      </c>
      <c r="I8" s="15">
        <v>12287.98</v>
      </c>
      <c r="J8" s="15">
        <v>2162.19</v>
      </c>
      <c r="K8" s="15">
        <v>4042.75</v>
      </c>
      <c r="L8" s="15">
        <f>SUM(H8:K8)</f>
        <v>23202.249999999996</v>
      </c>
    </row>
    <row r="9" spans="1:12" x14ac:dyDescent="0.15">
      <c r="A9" s="13" t="s">
        <v>1</v>
      </c>
      <c r="B9" s="14">
        <v>48885</v>
      </c>
      <c r="C9" s="14">
        <v>1961</v>
      </c>
      <c r="D9" s="14">
        <v>2566</v>
      </c>
      <c r="E9" s="14">
        <v>5362</v>
      </c>
      <c r="F9" s="14">
        <v>58774</v>
      </c>
      <c r="G9" s="15"/>
      <c r="H9" s="15">
        <v>27821.4</v>
      </c>
      <c r="I9" s="15">
        <v>93227.33</v>
      </c>
      <c r="J9" s="15">
        <v>53152.92</v>
      </c>
      <c r="K9" s="15">
        <v>30916.73</v>
      </c>
      <c r="L9" s="15">
        <f>SUM(H9:K9)</f>
        <v>205118.38000000003</v>
      </c>
    </row>
    <row r="10" spans="1:12" x14ac:dyDescent="0.15">
      <c r="A10" s="17" t="s">
        <v>75</v>
      </c>
      <c r="B10" s="18">
        <v>85634</v>
      </c>
      <c r="C10" s="18">
        <v>2992</v>
      </c>
      <c r="D10" s="18">
        <v>3804</v>
      </c>
      <c r="E10" s="18">
        <v>10096</v>
      </c>
      <c r="F10" s="18">
        <v>102526</v>
      </c>
      <c r="G10" s="16"/>
      <c r="H10" s="18">
        <v>44419.43</v>
      </c>
      <c r="I10" s="18">
        <v>153085.45000000001</v>
      </c>
      <c r="J10" s="18">
        <v>63101.03</v>
      </c>
      <c r="K10" s="18">
        <v>45532.770000000004</v>
      </c>
      <c r="L10" s="16">
        <f>SUM(H10:K10)</f>
        <v>306138.68</v>
      </c>
    </row>
    <row r="11" spans="1:12" x14ac:dyDescent="0.15">
      <c r="A11" s="19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15">
      <c r="A12" s="13" t="s">
        <v>76</v>
      </c>
      <c r="B12" s="15">
        <v>10304</v>
      </c>
      <c r="C12" s="15">
        <v>323</v>
      </c>
      <c r="D12" s="15">
        <v>191</v>
      </c>
      <c r="E12" s="15">
        <v>945</v>
      </c>
      <c r="F12" s="15">
        <v>11763</v>
      </c>
      <c r="G12" s="15"/>
      <c r="H12" s="15">
        <v>10898.220000000001</v>
      </c>
      <c r="I12" s="15">
        <v>11798.52</v>
      </c>
      <c r="J12" s="15">
        <v>1712.5600000000002</v>
      </c>
      <c r="K12" s="15">
        <v>2322.14</v>
      </c>
      <c r="L12" s="15">
        <f t="shared" ref="L12:L38" si="0">SUM(H12:K12)</f>
        <v>26731.440000000002</v>
      </c>
    </row>
    <row r="13" spans="1:12" s="23" customFormat="1" x14ac:dyDescent="0.15">
      <c r="A13" s="20" t="s">
        <v>77</v>
      </c>
      <c r="B13" s="21">
        <v>4678</v>
      </c>
      <c r="C13" s="21">
        <v>216</v>
      </c>
      <c r="D13" s="21">
        <v>89</v>
      </c>
      <c r="E13" s="21">
        <v>410</v>
      </c>
      <c r="F13" s="21">
        <v>5393</v>
      </c>
      <c r="G13" s="22"/>
      <c r="H13" s="22">
        <v>5381.46</v>
      </c>
      <c r="I13" s="22">
        <v>3833.23</v>
      </c>
      <c r="J13" s="22">
        <v>1204.8900000000001</v>
      </c>
      <c r="K13" s="22">
        <v>1556.59</v>
      </c>
      <c r="L13" s="22">
        <f t="shared" si="0"/>
        <v>11976.17</v>
      </c>
    </row>
    <row r="14" spans="1:12" s="23" customFormat="1" x14ac:dyDescent="0.15">
      <c r="A14" s="24" t="s">
        <v>16</v>
      </c>
      <c r="B14" s="21">
        <v>5626</v>
      </c>
      <c r="C14" s="21">
        <v>107</v>
      </c>
      <c r="D14" s="21">
        <v>102</v>
      </c>
      <c r="E14" s="21">
        <v>535</v>
      </c>
      <c r="F14" s="21">
        <v>6370</v>
      </c>
      <c r="G14" s="22"/>
      <c r="H14" s="22">
        <v>5516.76</v>
      </c>
      <c r="I14" s="22">
        <v>7965.29</v>
      </c>
      <c r="J14" s="22">
        <v>507.67</v>
      </c>
      <c r="K14" s="22">
        <v>765.55</v>
      </c>
      <c r="L14" s="22">
        <f t="shared" si="0"/>
        <v>14755.269999999999</v>
      </c>
    </row>
    <row r="15" spans="1:12" x14ac:dyDescent="0.15">
      <c r="A15" s="13" t="s">
        <v>2</v>
      </c>
      <c r="B15" s="14">
        <v>26750</v>
      </c>
      <c r="C15" s="14">
        <v>769</v>
      </c>
      <c r="D15" s="14">
        <v>775</v>
      </c>
      <c r="E15" s="14">
        <v>2911</v>
      </c>
      <c r="F15" s="14">
        <v>31205</v>
      </c>
      <c r="G15" s="15"/>
      <c r="H15" s="15">
        <v>11633.47</v>
      </c>
      <c r="I15" s="15">
        <v>40497</v>
      </c>
      <c r="J15" s="15">
        <v>12479.92</v>
      </c>
      <c r="K15" s="15">
        <v>17272.169999999998</v>
      </c>
      <c r="L15" s="15">
        <f t="shared" si="0"/>
        <v>81882.559999999998</v>
      </c>
    </row>
    <row r="16" spans="1:12" x14ac:dyDescent="0.15">
      <c r="A16" s="13" t="s">
        <v>78</v>
      </c>
      <c r="B16" s="14">
        <v>9649</v>
      </c>
      <c r="C16" s="14">
        <v>201</v>
      </c>
      <c r="D16" s="14">
        <v>151</v>
      </c>
      <c r="E16" s="14">
        <v>632</v>
      </c>
      <c r="F16" s="14">
        <v>10633</v>
      </c>
      <c r="G16" s="15"/>
      <c r="H16" s="15">
        <v>4308.2299999999996</v>
      </c>
      <c r="I16" s="15">
        <v>13117.21</v>
      </c>
      <c r="J16" s="15">
        <v>1403.09</v>
      </c>
      <c r="K16" s="15">
        <v>2068.41</v>
      </c>
      <c r="L16" s="15">
        <f t="shared" si="0"/>
        <v>20896.939999999999</v>
      </c>
    </row>
    <row r="17" spans="1:12" x14ac:dyDescent="0.15">
      <c r="A17" s="13" t="s">
        <v>79</v>
      </c>
      <c r="B17" s="14">
        <v>22998</v>
      </c>
      <c r="C17" s="14">
        <v>852</v>
      </c>
      <c r="D17" s="14">
        <v>772</v>
      </c>
      <c r="E17" s="14">
        <v>3032</v>
      </c>
      <c r="F17" s="14">
        <v>27654</v>
      </c>
      <c r="G17" s="15"/>
      <c r="H17" s="15">
        <v>12203.84</v>
      </c>
      <c r="I17" s="15">
        <v>61942.97</v>
      </c>
      <c r="J17" s="15">
        <v>7006.96</v>
      </c>
      <c r="K17" s="15">
        <v>8153.66</v>
      </c>
      <c r="L17" s="15">
        <f t="shared" si="0"/>
        <v>89307.430000000008</v>
      </c>
    </row>
    <row r="18" spans="1:12" x14ac:dyDescent="0.15">
      <c r="A18" s="17" t="s">
        <v>80</v>
      </c>
      <c r="B18" s="18">
        <v>69701</v>
      </c>
      <c r="C18" s="18">
        <v>2145</v>
      </c>
      <c r="D18" s="18">
        <v>1889</v>
      </c>
      <c r="E18" s="18">
        <v>7520</v>
      </c>
      <c r="F18" s="18">
        <v>81255</v>
      </c>
      <c r="G18" s="16"/>
      <c r="H18" s="18">
        <v>39043.760000000002</v>
      </c>
      <c r="I18" s="18">
        <v>127355.70000000001</v>
      </c>
      <c r="J18" s="18">
        <v>22602.53</v>
      </c>
      <c r="K18" s="18">
        <v>29816.379999999997</v>
      </c>
      <c r="L18" s="18">
        <f t="shared" si="0"/>
        <v>218818.37000000002</v>
      </c>
    </row>
    <row r="19" spans="1:12" x14ac:dyDescent="0.15">
      <c r="A19" s="19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15">
      <c r="A20" s="13" t="s">
        <v>4</v>
      </c>
      <c r="B20" s="14">
        <v>23572</v>
      </c>
      <c r="C20" s="14">
        <v>546</v>
      </c>
      <c r="D20" s="14">
        <v>696</v>
      </c>
      <c r="E20" s="14">
        <v>2292</v>
      </c>
      <c r="F20" s="14">
        <v>27106</v>
      </c>
      <c r="G20" s="15"/>
      <c r="H20" s="15">
        <v>11929.79</v>
      </c>
      <c r="I20" s="15">
        <v>33596.019999999997</v>
      </c>
      <c r="J20" s="15">
        <v>5790.37</v>
      </c>
      <c r="K20" s="15">
        <v>6028.82</v>
      </c>
      <c r="L20" s="15">
        <f t="shared" si="0"/>
        <v>57345</v>
      </c>
    </row>
    <row r="21" spans="1:12" x14ac:dyDescent="0.15">
      <c r="A21" s="25" t="s">
        <v>5</v>
      </c>
      <c r="B21" s="14">
        <v>6053</v>
      </c>
      <c r="C21" s="14">
        <v>224</v>
      </c>
      <c r="D21" s="14">
        <v>179</v>
      </c>
      <c r="E21" s="14">
        <v>874</v>
      </c>
      <c r="F21" s="14">
        <v>7330</v>
      </c>
      <c r="G21" s="16"/>
      <c r="H21" s="15">
        <v>2194.5300000000002</v>
      </c>
      <c r="I21" s="15">
        <v>8373.09</v>
      </c>
      <c r="J21" s="15">
        <v>730.2</v>
      </c>
      <c r="K21" s="15">
        <v>1239.1199999999999</v>
      </c>
      <c r="L21" s="15">
        <f t="shared" si="0"/>
        <v>12536.940000000002</v>
      </c>
    </row>
    <row r="22" spans="1:12" x14ac:dyDescent="0.15">
      <c r="A22" s="25" t="s">
        <v>6</v>
      </c>
      <c r="B22" s="14">
        <v>9663</v>
      </c>
      <c r="C22" s="14">
        <v>329</v>
      </c>
      <c r="D22" s="14">
        <v>264</v>
      </c>
      <c r="E22" s="14">
        <v>1095</v>
      </c>
      <c r="F22" s="14">
        <v>11351</v>
      </c>
      <c r="G22" s="15"/>
      <c r="H22" s="15">
        <v>3602.84</v>
      </c>
      <c r="I22" s="15">
        <v>13858.07</v>
      </c>
      <c r="J22" s="15">
        <v>2068.62</v>
      </c>
      <c r="K22" s="15">
        <v>1017.22</v>
      </c>
      <c r="L22" s="15">
        <f t="shared" si="0"/>
        <v>20546.75</v>
      </c>
    </row>
    <row r="23" spans="1:12" x14ac:dyDescent="0.15">
      <c r="A23" s="25" t="s">
        <v>7</v>
      </c>
      <c r="B23" s="14">
        <v>30844</v>
      </c>
      <c r="C23" s="14">
        <v>1242</v>
      </c>
      <c r="D23" s="14">
        <v>1046</v>
      </c>
      <c r="E23" s="14">
        <v>3329</v>
      </c>
      <c r="F23" s="14">
        <v>36461</v>
      </c>
      <c r="G23" s="15"/>
      <c r="H23" s="15">
        <v>30418.79</v>
      </c>
      <c r="I23" s="15">
        <v>44146.28</v>
      </c>
      <c r="J23" s="15">
        <v>13966.31</v>
      </c>
      <c r="K23" s="15">
        <v>34103.51</v>
      </c>
      <c r="L23" s="15">
        <f t="shared" si="0"/>
        <v>122634.89000000001</v>
      </c>
    </row>
    <row r="24" spans="1:12" x14ac:dyDescent="0.15">
      <c r="A24" s="17" t="s">
        <v>17</v>
      </c>
      <c r="B24" s="18">
        <v>70132</v>
      </c>
      <c r="C24" s="18">
        <v>2341</v>
      </c>
      <c r="D24" s="18">
        <v>2185</v>
      </c>
      <c r="E24" s="18">
        <v>7590</v>
      </c>
      <c r="F24" s="18">
        <v>82248</v>
      </c>
      <c r="G24" s="16"/>
      <c r="H24" s="18">
        <v>48145.950000000004</v>
      </c>
      <c r="I24" s="18">
        <v>99973.459999999992</v>
      </c>
      <c r="J24" s="18">
        <v>22555.5</v>
      </c>
      <c r="K24" s="18">
        <v>42388.67</v>
      </c>
      <c r="L24" s="18">
        <f t="shared" si="0"/>
        <v>213063.58000000002</v>
      </c>
    </row>
    <row r="25" spans="1:12" x14ac:dyDescent="0.15">
      <c r="A25" s="1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15">
      <c r="A26" s="25" t="s">
        <v>8</v>
      </c>
      <c r="B26" s="14">
        <v>8149</v>
      </c>
      <c r="C26" s="14">
        <v>310</v>
      </c>
      <c r="D26" s="14">
        <v>154</v>
      </c>
      <c r="E26" s="14">
        <v>472</v>
      </c>
      <c r="F26" s="14">
        <v>9085</v>
      </c>
      <c r="G26" s="15"/>
      <c r="H26" s="15">
        <v>1970.57</v>
      </c>
      <c r="I26" s="15">
        <v>8735.7099999999991</v>
      </c>
      <c r="J26" s="15">
        <v>1445.63</v>
      </c>
      <c r="K26" s="15">
        <v>1161.07</v>
      </c>
      <c r="L26" s="15">
        <f t="shared" si="0"/>
        <v>13312.98</v>
      </c>
    </row>
    <row r="27" spans="1:12" x14ac:dyDescent="0.15">
      <c r="A27" s="25" t="s">
        <v>9</v>
      </c>
      <c r="B27" s="14">
        <v>1756</v>
      </c>
      <c r="C27" s="14">
        <v>138</v>
      </c>
      <c r="D27" s="14">
        <v>32</v>
      </c>
      <c r="E27" s="14">
        <v>104</v>
      </c>
      <c r="F27" s="14">
        <v>2030</v>
      </c>
      <c r="G27" s="15"/>
      <c r="H27" s="15">
        <v>414.97</v>
      </c>
      <c r="I27" s="15">
        <v>2469.08</v>
      </c>
      <c r="J27" s="15">
        <v>26.53</v>
      </c>
      <c r="K27" s="15">
        <v>294.68</v>
      </c>
      <c r="L27" s="15">
        <f t="shared" si="0"/>
        <v>3205.26</v>
      </c>
    </row>
    <row r="28" spans="1:12" x14ac:dyDescent="0.15">
      <c r="A28" s="25" t="s">
        <v>10</v>
      </c>
      <c r="B28" s="14">
        <v>19884</v>
      </c>
      <c r="C28" s="14">
        <v>1586</v>
      </c>
      <c r="D28" s="14">
        <v>460</v>
      </c>
      <c r="E28" s="14">
        <v>1882</v>
      </c>
      <c r="F28" s="14">
        <v>23812</v>
      </c>
      <c r="G28" s="15"/>
      <c r="H28" s="15">
        <v>9725.18</v>
      </c>
      <c r="I28" s="15">
        <v>26204.09</v>
      </c>
      <c r="J28" s="15">
        <v>2094.88</v>
      </c>
      <c r="K28" s="15">
        <v>7467.83</v>
      </c>
      <c r="L28" s="15">
        <f t="shared" si="0"/>
        <v>45491.98</v>
      </c>
    </row>
    <row r="29" spans="1:12" x14ac:dyDescent="0.15">
      <c r="A29" s="25" t="s">
        <v>11</v>
      </c>
      <c r="B29" s="14">
        <v>17686</v>
      </c>
      <c r="C29" s="14">
        <v>1226</v>
      </c>
      <c r="D29" s="14">
        <v>291</v>
      </c>
      <c r="E29" s="14">
        <v>1360</v>
      </c>
      <c r="F29" s="14">
        <v>20563</v>
      </c>
      <c r="G29" s="15"/>
      <c r="H29" s="15">
        <v>7104.37</v>
      </c>
      <c r="I29" s="15">
        <v>22623.85</v>
      </c>
      <c r="J29" s="15">
        <v>6393.69</v>
      </c>
      <c r="K29" s="15">
        <v>4807.5</v>
      </c>
      <c r="L29" s="15">
        <f t="shared" si="0"/>
        <v>40929.409999999996</v>
      </c>
    </row>
    <row r="30" spans="1:12" x14ac:dyDescent="0.15">
      <c r="A30" s="25" t="s">
        <v>12</v>
      </c>
      <c r="B30" s="14">
        <v>3523</v>
      </c>
      <c r="C30" s="14">
        <v>218</v>
      </c>
      <c r="D30" s="14">
        <v>64</v>
      </c>
      <c r="E30" s="14">
        <v>152</v>
      </c>
      <c r="F30" s="14">
        <v>3957</v>
      </c>
      <c r="G30" s="15"/>
      <c r="H30" s="15">
        <v>1421.95</v>
      </c>
      <c r="I30" s="15">
        <v>5709.76</v>
      </c>
      <c r="J30" s="15">
        <v>100.09</v>
      </c>
      <c r="K30" s="15">
        <v>293.60000000000002</v>
      </c>
      <c r="L30" s="15">
        <f t="shared" si="0"/>
        <v>7525.4000000000005</v>
      </c>
    </row>
    <row r="31" spans="1:12" x14ac:dyDescent="0.15">
      <c r="A31" s="25" t="s">
        <v>13</v>
      </c>
      <c r="B31" s="14">
        <v>10197</v>
      </c>
      <c r="C31" s="14">
        <v>564</v>
      </c>
      <c r="D31" s="14">
        <v>161</v>
      </c>
      <c r="E31" s="14">
        <v>393</v>
      </c>
      <c r="F31" s="14">
        <v>11315</v>
      </c>
      <c r="G31" s="15"/>
      <c r="H31" s="15">
        <v>4798.2</v>
      </c>
      <c r="I31" s="15">
        <v>6159.77</v>
      </c>
      <c r="J31" s="15">
        <v>740.14</v>
      </c>
      <c r="K31" s="15">
        <v>840.49</v>
      </c>
      <c r="L31" s="15">
        <f t="shared" si="0"/>
        <v>12538.6</v>
      </c>
    </row>
    <row r="32" spans="1:12" x14ac:dyDescent="0.15">
      <c r="A32" s="17" t="s">
        <v>18</v>
      </c>
      <c r="B32" s="18">
        <v>61195</v>
      </c>
      <c r="C32" s="18">
        <v>4042</v>
      </c>
      <c r="D32" s="18">
        <v>1162</v>
      </c>
      <c r="E32" s="18">
        <v>4363</v>
      </c>
      <c r="F32" s="18">
        <v>70762</v>
      </c>
      <c r="G32" s="16"/>
      <c r="H32" s="18">
        <v>25435.24</v>
      </c>
      <c r="I32" s="18">
        <v>71902.259999999995</v>
      </c>
      <c r="J32" s="18">
        <v>10800.96</v>
      </c>
      <c r="K32" s="18">
        <v>14865.17</v>
      </c>
      <c r="L32" s="18">
        <f t="shared" si="0"/>
        <v>123003.62999999999</v>
      </c>
    </row>
    <row r="33" spans="1:12" x14ac:dyDescent="0.15">
      <c r="A33" s="1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15">
      <c r="A34" s="25" t="s">
        <v>14</v>
      </c>
      <c r="B34" s="15">
        <v>20692</v>
      </c>
      <c r="C34" s="15">
        <v>1746</v>
      </c>
      <c r="D34" s="15">
        <v>306</v>
      </c>
      <c r="E34" s="15">
        <v>1459</v>
      </c>
      <c r="F34" s="15">
        <v>24203</v>
      </c>
      <c r="G34" s="15"/>
      <c r="H34" s="15">
        <v>15885.88</v>
      </c>
      <c r="I34" s="15">
        <v>29014.39</v>
      </c>
      <c r="J34" s="15">
        <v>2906.12</v>
      </c>
      <c r="K34" s="15">
        <v>3994.5</v>
      </c>
      <c r="L34" s="15">
        <f t="shared" si="0"/>
        <v>51800.89</v>
      </c>
    </row>
    <row r="35" spans="1:12" x14ac:dyDescent="0.15">
      <c r="A35" s="25" t="s">
        <v>15</v>
      </c>
      <c r="B35" s="15">
        <v>9741</v>
      </c>
      <c r="C35" s="15">
        <v>973</v>
      </c>
      <c r="D35" s="15">
        <v>145</v>
      </c>
      <c r="E35" s="15">
        <v>531</v>
      </c>
      <c r="F35" s="15">
        <v>11390</v>
      </c>
      <c r="G35" s="15"/>
      <c r="H35" s="15">
        <v>4269.8999999999996</v>
      </c>
      <c r="I35" s="15">
        <v>17481.93</v>
      </c>
      <c r="J35" s="15">
        <v>1433.71</v>
      </c>
      <c r="K35" s="15">
        <v>2141.06</v>
      </c>
      <c r="L35" s="15">
        <f t="shared" si="0"/>
        <v>25326.600000000002</v>
      </c>
    </row>
    <row r="36" spans="1:12" x14ac:dyDescent="0.15">
      <c r="A36" s="17" t="s">
        <v>19</v>
      </c>
      <c r="B36" s="18">
        <v>30433</v>
      </c>
      <c r="C36" s="18">
        <v>2719</v>
      </c>
      <c r="D36" s="18">
        <v>451</v>
      </c>
      <c r="E36" s="18">
        <v>1990</v>
      </c>
      <c r="F36" s="16">
        <v>35593</v>
      </c>
      <c r="G36" s="16"/>
      <c r="H36" s="18">
        <v>20155.78</v>
      </c>
      <c r="I36" s="18">
        <v>46496.32</v>
      </c>
      <c r="J36" s="18">
        <v>4339.83</v>
      </c>
      <c r="K36" s="18">
        <v>6135.5599999999995</v>
      </c>
      <c r="L36" s="18">
        <f t="shared" si="0"/>
        <v>77127.490000000005</v>
      </c>
    </row>
    <row r="37" spans="1:12" x14ac:dyDescent="0.15">
      <c r="A37" s="1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15">
      <c r="A38" s="17" t="s">
        <v>81</v>
      </c>
      <c r="B38" s="18">
        <f>+B36+B32+B24+B18+B10</f>
        <v>317095</v>
      </c>
      <c r="C38" s="18">
        <f>+C36+C32+C24+C18+C10</f>
        <v>14239</v>
      </c>
      <c r="D38" s="18">
        <f>+D36+D32+D24+D18+D10</f>
        <v>9491</v>
      </c>
      <c r="E38" s="18">
        <f>+E36+E32+E24+E18+E10</f>
        <v>31559</v>
      </c>
      <c r="F38" s="18">
        <f>+F36+F32+F24+F18+F10</f>
        <v>372384</v>
      </c>
      <c r="G38" s="16"/>
      <c r="H38" s="18">
        <f>+H10+H18+H24+H32+H36</f>
        <v>177200.16</v>
      </c>
      <c r="I38" s="18">
        <f>+I10+I18+I24+I32+I36</f>
        <v>498813.19</v>
      </c>
      <c r="J38" s="18">
        <f>+J10+J18+J24+J32+J36</f>
        <v>123399.84999999999</v>
      </c>
      <c r="K38" s="18">
        <f>+K10+K18+K24+K32+K36</f>
        <v>138738.54999999999</v>
      </c>
      <c r="L38" s="18">
        <f t="shared" si="0"/>
        <v>938151.75</v>
      </c>
    </row>
    <row r="39" spans="1:12" x14ac:dyDescent="0.15">
      <c r="A39" s="26"/>
      <c r="B39" s="27"/>
      <c r="C39" s="27"/>
      <c r="D39" s="27"/>
      <c r="E39" s="27"/>
      <c r="F39" s="27"/>
      <c r="G39" s="28"/>
      <c r="H39" s="28"/>
      <c r="I39" s="28"/>
      <c r="J39" s="28"/>
      <c r="K39" s="28"/>
      <c r="L39" s="27"/>
    </row>
  </sheetData>
  <mergeCells count="5">
    <mergeCell ref="A2:A4"/>
    <mergeCell ref="B2:F2"/>
    <mergeCell ref="H2:L2"/>
    <mergeCell ref="B3:F3"/>
    <mergeCell ref="H3:L3"/>
  </mergeCells>
  <pageMargins left="0.05" right="0.05" top="0.5" bottom="0.5" header="0" footer="0"/>
  <pageSetup paperSize="9" orientation="portrait" horizontalDpi="300" verticalDpi="300" r:id="rId1"/>
  <headerFooter>
    <oddHeader>tavola1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BA23-1D6A-4B72-B9D4-814EC4FB55E3}">
  <dimension ref="A1:AF39"/>
  <sheetViews>
    <sheetView zoomScaleNormal="100" workbookViewId="0">
      <selection activeCell="G1" sqref="G1"/>
    </sheetView>
  </sheetViews>
  <sheetFormatPr defaultColWidth="11" defaultRowHeight="9" x14ac:dyDescent="0.15"/>
  <cols>
    <col min="1" max="1" width="25.7109375" style="2" customWidth="1"/>
    <col min="2" max="3" width="12.85546875" style="2" bestFit="1" customWidth="1"/>
    <col min="4" max="4" width="17.85546875" style="2" bestFit="1" customWidth="1"/>
    <col min="5" max="5" width="14.85546875" style="2" bestFit="1" customWidth="1"/>
    <col min="6" max="6" width="11.85546875" style="2" bestFit="1" customWidth="1"/>
    <col min="7" max="7" width="13.85546875" style="2" bestFit="1" customWidth="1"/>
    <col min="8" max="8" width="11.85546875" style="2" bestFit="1" customWidth="1"/>
    <col min="9" max="9" width="15.85546875" style="2" bestFit="1" customWidth="1"/>
    <col min="10" max="10" width="16.85546875" style="2" bestFit="1" customWidth="1"/>
    <col min="11" max="11" width="15.85546875" style="2" bestFit="1" customWidth="1"/>
    <col min="12" max="12" width="17.85546875" style="2" bestFit="1" customWidth="1"/>
    <col min="13" max="13" width="11.85546875" style="2" bestFit="1" customWidth="1"/>
    <col min="14" max="14" width="18.85546875" style="2" bestFit="1" customWidth="1"/>
    <col min="15" max="15" width="13.85546875" style="2" bestFit="1" customWidth="1"/>
    <col min="16" max="16" width="12.85546875" style="2" bestFit="1" customWidth="1"/>
    <col min="17" max="17" width="4.5703125" style="2" customWidth="1"/>
    <col min="18" max="31" width="21.85546875" style="2" bestFit="1" customWidth="1"/>
    <col min="32" max="16384" width="11" style="2"/>
  </cols>
  <sheetData>
    <row r="1" spans="1:32" s="40" customFormat="1" ht="12" x14ac:dyDescent="0.2">
      <c r="A1" s="37" t="s">
        <v>318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32" s="5" customFormat="1" x14ac:dyDescent="0.2">
      <c r="A2" s="51" t="s">
        <v>66</v>
      </c>
      <c r="B2" s="54" t="s">
        <v>67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3"/>
      <c r="R2" s="54" t="s">
        <v>68</v>
      </c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</row>
    <row r="3" spans="1:32" s="5" customFormat="1" x14ac:dyDescent="0.2">
      <c r="A3" s="52"/>
      <c r="B3" s="54" t="s">
        <v>304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R3" s="54" t="s">
        <v>304</v>
      </c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1:32" s="5" customFormat="1" ht="18" x14ac:dyDescent="0.2">
      <c r="A4" s="53"/>
      <c r="B4" s="6" t="s">
        <v>41</v>
      </c>
      <c r="C4" s="6" t="s">
        <v>40</v>
      </c>
      <c r="D4" s="6" t="s">
        <v>39</v>
      </c>
      <c r="E4" s="6" t="s">
        <v>38</v>
      </c>
      <c r="F4" s="6" t="s">
        <v>82</v>
      </c>
      <c r="G4" s="6" t="s">
        <v>36</v>
      </c>
      <c r="H4" s="6" t="s">
        <v>35</v>
      </c>
      <c r="I4" s="6" t="s">
        <v>51</v>
      </c>
      <c r="J4" s="6" t="s">
        <v>33</v>
      </c>
      <c r="K4" s="6" t="s">
        <v>50</v>
      </c>
      <c r="L4" s="6" t="s">
        <v>49</v>
      </c>
      <c r="M4" s="6" t="s">
        <v>30</v>
      </c>
      <c r="N4" s="6" t="s">
        <v>48</v>
      </c>
      <c r="O4" s="6" t="s">
        <v>83</v>
      </c>
      <c r="P4" s="6" t="s">
        <v>73</v>
      </c>
      <c r="Q4" s="8"/>
      <c r="R4" s="6" t="s">
        <v>41</v>
      </c>
      <c r="S4" s="6" t="s">
        <v>40</v>
      </c>
      <c r="T4" s="6" t="s">
        <v>39</v>
      </c>
      <c r="U4" s="6" t="s">
        <v>38</v>
      </c>
      <c r="V4" s="6" t="s">
        <v>82</v>
      </c>
      <c r="W4" s="6" t="s">
        <v>36</v>
      </c>
      <c r="X4" s="6" t="s">
        <v>35</v>
      </c>
      <c r="Y4" s="6" t="s">
        <v>51</v>
      </c>
      <c r="Z4" s="6" t="s">
        <v>33</v>
      </c>
      <c r="AA4" s="6" t="s">
        <v>50</v>
      </c>
      <c r="AB4" s="6" t="s">
        <v>49</v>
      </c>
      <c r="AC4" s="6" t="s">
        <v>30</v>
      </c>
      <c r="AD4" s="6" t="s">
        <v>48</v>
      </c>
      <c r="AE4" s="6" t="s">
        <v>83</v>
      </c>
      <c r="AF4" s="6" t="s">
        <v>73</v>
      </c>
    </row>
    <row r="5" spans="1:32" s="5" customFormat="1" x14ac:dyDescent="0.2">
      <c r="A5" s="9"/>
      <c r="B5" s="10"/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  <c r="P5" s="12"/>
      <c r="R5" s="10"/>
      <c r="S5" s="10"/>
      <c r="T5" s="10"/>
      <c r="U5" s="10"/>
      <c r="V5" s="10"/>
      <c r="W5" s="11"/>
      <c r="X5" s="12"/>
      <c r="Z5" s="10"/>
      <c r="AA5" s="10"/>
      <c r="AB5" s="10"/>
      <c r="AC5" s="11"/>
      <c r="AD5" s="12"/>
    </row>
    <row r="6" spans="1:32" s="5" customFormat="1" x14ac:dyDescent="0.15">
      <c r="A6" s="13" t="s">
        <v>0</v>
      </c>
      <c r="B6" s="14">
        <v>5509</v>
      </c>
      <c r="C6" s="14">
        <v>8086</v>
      </c>
      <c r="D6" s="14">
        <v>6327</v>
      </c>
      <c r="E6" s="14">
        <v>1058</v>
      </c>
      <c r="F6" s="14">
        <v>933</v>
      </c>
      <c r="G6" s="14">
        <v>3044</v>
      </c>
      <c r="H6" s="14">
        <v>627</v>
      </c>
      <c r="I6" s="14">
        <v>400</v>
      </c>
      <c r="J6" s="14">
        <v>524</v>
      </c>
      <c r="K6" s="14">
        <v>464</v>
      </c>
      <c r="L6" s="14">
        <v>421</v>
      </c>
      <c r="M6" s="14">
        <v>1857</v>
      </c>
      <c r="N6" s="14">
        <v>1583</v>
      </c>
      <c r="O6" s="14">
        <v>186</v>
      </c>
      <c r="P6" s="14">
        <v>31019</v>
      </c>
      <c r="Q6" s="14"/>
      <c r="R6" s="14">
        <v>1902.25</v>
      </c>
      <c r="S6" s="14">
        <v>1953.44</v>
      </c>
      <c r="T6" s="14">
        <v>919.99</v>
      </c>
      <c r="U6" s="14">
        <v>8383.1200000000008</v>
      </c>
      <c r="V6" s="14">
        <v>3945.97</v>
      </c>
      <c r="W6" s="14">
        <v>46581.69</v>
      </c>
      <c r="X6" s="14">
        <v>203.04</v>
      </c>
      <c r="Y6" s="14">
        <v>7538.24</v>
      </c>
      <c r="Z6" s="14">
        <v>138.68</v>
      </c>
      <c r="AA6" s="14">
        <v>415.07</v>
      </c>
      <c r="AB6" s="14">
        <v>179.09</v>
      </c>
      <c r="AC6" s="14">
        <v>616.23</v>
      </c>
      <c r="AD6" s="14">
        <v>2401.69</v>
      </c>
      <c r="AE6" s="14">
        <v>251.99</v>
      </c>
      <c r="AF6" s="14">
        <f>SUM(R6:AE6)</f>
        <v>75430.490000000005</v>
      </c>
    </row>
    <row r="7" spans="1:32" s="5" customFormat="1" x14ac:dyDescent="0.15">
      <c r="A7" s="13" t="s">
        <v>74</v>
      </c>
      <c r="B7" s="14">
        <v>176</v>
      </c>
      <c r="C7" s="14">
        <v>400</v>
      </c>
      <c r="D7" s="14">
        <v>274</v>
      </c>
      <c r="E7" s="14">
        <v>33</v>
      </c>
      <c r="F7" s="14">
        <v>52</v>
      </c>
      <c r="G7" s="14">
        <v>92</v>
      </c>
      <c r="H7" s="14">
        <v>18</v>
      </c>
      <c r="I7" s="14">
        <v>16</v>
      </c>
      <c r="J7" s="14">
        <v>32</v>
      </c>
      <c r="K7" s="14">
        <v>11</v>
      </c>
      <c r="L7" s="14">
        <v>10</v>
      </c>
      <c r="M7" s="14">
        <v>72</v>
      </c>
      <c r="N7" s="14">
        <v>110</v>
      </c>
      <c r="O7" s="14">
        <v>12</v>
      </c>
      <c r="P7" s="14">
        <v>1308</v>
      </c>
      <c r="Q7" s="14"/>
      <c r="R7" s="14">
        <v>81.83</v>
      </c>
      <c r="S7" s="14">
        <v>95.35</v>
      </c>
      <c r="T7" s="14">
        <v>21.31</v>
      </c>
      <c r="U7" s="14">
        <v>346.98</v>
      </c>
      <c r="V7" s="14">
        <v>24.62</v>
      </c>
      <c r="W7" s="14">
        <v>1184.92</v>
      </c>
      <c r="X7" s="14">
        <v>15.69</v>
      </c>
      <c r="Y7" s="14">
        <v>475.16</v>
      </c>
      <c r="Z7" s="29">
        <v>10.5</v>
      </c>
      <c r="AA7" s="29">
        <v>7.13</v>
      </c>
      <c r="AB7" s="14">
        <v>0</v>
      </c>
      <c r="AC7" s="14">
        <v>8.23</v>
      </c>
      <c r="AD7" s="14">
        <v>110.09</v>
      </c>
      <c r="AE7" s="14">
        <v>5.75</v>
      </c>
      <c r="AF7" s="14">
        <f>SUM(R7:AE7)</f>
        <v>2387.5600000000004</v>
      </c>
    </row>
    <row r="8" spans="1:32" s="30" customFormat="1" x14ac:dyDescent="0.15">
      <c r="A8" s="13" t="s">
        <v>3</v>
      </c>
      <c r="B8" s="14">
        <v>1678</v>
      </c>
      <c r="C8" s="14">
        <v>3422</v>
      </c>
      <c r="D8" s="14">
        <v>2026</v>
      </c>
      <c r="E8" s="14">
        <v>340</v>
      </c>
      <c r="F8" s="14">
        <v>391</v>
      </c>
      <c r="G8" s="14">
        <v>798</v>
      </c>
      <c r="H8" s="14">
        <v>170</v>
      </c>
      <c r="I8" s="14">
        <v>184</v>
      </c>
      <c r="J8" s="14">
        <v>302</v>
      </c>
      <c r="K8" s="14">
        <v>205</v>
      </c>
      <c r="L8" s="14">
        <v>111</v>
      </c>
      <c r="M8" s="14">
        <v>974</v>
      </c>
      <c r="N8" s="14">
        <v>788</v>
      </c>
      <c r="O8" s="14">
        <v>36</v>
      </c>
      <c r="P8" s="14">
        <v>11425</v>
      </c>
      <c r="Q8" s="18"/>
      <c r="R8" s="14">
        <v>415.45</v>
      </c>
      <c r="S8" s="14">
        <v>837.64</v>
      </c>
      <c r="T8" s="14">
        <v>308.95999999999998</v>
      </c>
      <c r="U8" s="14">
        <v>2957.51</v>
      </c>
      <c r="V8" s="14">
        <v>2034.39</v>
      </c>
      <c r="W8" s="14">
        <v>11119.03</v>
      </c>
      <c r="X8" s="14">
        <v>30.4</v>
      </c>
      <c r="Y8" s="14">
        <v>3830.16</v>
      </c>
      <c r="Z8" s="29">
        <v>113.7</v>
      </c>
      <c r="AA8" s="29">
        <v>68.73</v>
      </c>
      <c r="AB8" s="14">
        <v>64.28</v>
      </c>
      <c r="AC8" s="14">
        <v>347.27</v>
      </c>
      <c r="AD8" s="14">
        <v>897.45</v>
      </c>
      <c r="AE8" s="14">
        <v>177.28</v>
      </c>
      <c r="AF8" s="14">
        <f>SUM(R8:AE8)</f>
        <v>23202.250000000004</v>
      </c>
    </row>
    <row r="9" spans="1:32" s="5" customFormat="1" x14ac:dyDescent="0.15">
      <c r="A9" s="13" t="s">
        <v>1</v>
      </c>
      <c r="B9" s="14">
        <v>9567</v>
      </c>
      <c r="C9" s="14">
        <v>16479</v>
      </c>
      <c r="D9" s="14">
        <v>10509</v>
      </c>
      <c r="E9" s="14">
        <v>2710</v>
      </c>
      <c r="F9" s="14">
        <v>2006</v>
      </c>
      <c r="G9" s="14">
        <v>5971</v>
      </c>
      <c r="H9" s="14">
        <v>1092</v>
      </c>
      <c r="I9" s="14">
        <v>975</v>
      </c>
      <c r="J9" s="14">
        <v>1264</v>
      </c>
      <c r="K9" s="14">
        <v>982</v>
      </c>
      <c r="L9" s="14">
        <v>1165</v>
      </c>
      <c r="M9" s="14">
        <v>2586</v>
      </c>
      <c r="N9" s="14">
        <v>3226</v>
      </c>
      <c r="O9" s="14">
        <v>242</v>
      </c>
      <c r="P9" s="14">
        <v>58774</v>
      </c>
      <c r="Q9" s="14"/>
      <c r="R9" s="14">
        <v>4404.45</v>
      </c>
      <c r="S9" s="14">
        <v>4516.17</v>
      </c>
      <c r="T9" s="14">
        <v>1392.8</v>
      </c>
      <c r="U9" s="14">
        <v>37892.58</v>
      </c>
      <c r="V9" s="14">
        <v>27492.21</v>
      </c>
      <c r="W9" s="14">
        <v>95596.12</v>
      </c>
      <c r="X9" s="14">
        <v>377.51</v>
      </c>
      <c r="Y9" s="14">
        <v>22027.1</v>
      </c>
      <c r="Z9" s="14">
        <v>228.43</v>
      </c>
      <c r="AA9" s="14">
        <v>524.94000000000005</v>
      </c>
      <c r="AB9" s="14">
        <v>1315.01</v>
      </c>
      <c r="AC9" s="14">
        <v>1531.79</v>
      </c>
      <c r="AD9" s="14">
        <v>6862.34</v>
      </c>
      <c r="AE9" s="14">
        <v>956.93</v>
      </c>
      <c r="AF9" s="14">
        <f>SUM(R9:AE9)</f>
        <v>205118.38</v>
      </c>
    </row>
    <row r="10" spans="1:32" s="30" customFormat="1" x14ac:dyDescent="0.15">
      <c r="A10" s="17" t="s">
        <v>75</v>
      </c>
      <c r="B10" s="18">
        <v>16930</v>
      </c>
      <c r="C10" s="18">
        <v>28387</v>
      </c>
      <c r="D10" s="18">
        <v>19136</v>
      </c>
      <c r="E10" s="18">
        <v>4141</v>
      </c>
      <c r="F10" s="18">
        <v>3382</v>
      </c>
      <c r="G10" s="18">
        <v>9905</v>
      </c>
      <c r="H10" s="18">
        <v>1907</v>
      </c>
      <c r="I10" s="18">
        <v>1575</v>
      </c>
      <c r="J10" s="18">
        <v>2122</v>
      </c>
      <c r="K10" s="18">
        <v>1662</v>
      </c>
      <c r="L10" s="18">
        <v>1707</v>
      </c>
      <c r="M10" s="18">
        <v>5489</v>
      </c>
      <c r="N10" s="18">
        <v>5707</v>
      </c>
      <c r="O10" s="18">
        <v>476</v>
      </c>
      <c r="P10" s="18">
        <v>102526</v>
      </c>
      <c r="Q10" s="18"/>
      <c r="R10" s="18">
        <v>6803.98</v>
      </c>
      <c r="S10" s="18">
        <v>7402.6</v>
      </c>
      <c r="T10" s="18">
        <v>2643.06</v>
      </c>
      <c r="U10" s="18">
        <v>49580.19</v>
      </c>
      <c r="V10" s="18">
        <v>33497.19</v>
      </c>
      <c r="W10" s="18">
        <v>154481.76</v>
      </c>
      <c r="X10" s="18">
        <v>626.64</v>
      </c>
      <c r="Y10" s="18">
        <v>33870.659999999996</v>
      </c>
      <c r="Z10" s="18">
        <v>491.31</v>
      </c>
      <c r="AA10" s="18">
        <v>1015.8700000000001</v>
      </c>
      <c r="AB10" s="18">
        <v>1558.38</v>
      </c>
      <c r="AC10" s="18">
        <v>2503.52</v>
      </c>
      <c r="AD10" s="18">
        <v>10271.57</v>
      </c>
      <c r="AE10" s="18">
        <v>1391.9499999999998</v>
      </c>
      <c r="AF10" s="18">
        <f t="shared" ref="AF10" si="0">SUM(AF6:AF9)</f>
        <v>306138.68</v>
      </c>
    </row>
    <row r="11" spans="1:32" s="5" customFormat="1" x14ac:dyDescent="0.15">
      <c r="A11" s="19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2" s="5" customFormat="1" x14ac:dyDescent="0.15">
      <c r="A12" s="13" t="s">
        <v>76</v>
      </c>
      <c r="B12" s="14">
        <f t="shared" ref="B12:O12" si="1">+B13+B14</f>
        <v>2654</v>
      </c>
      <c r="C12" s="14">
        <f t="shared" si="1"/>
        <v>2293</v>
      </c>
      <c r="D12" s="14">
        <f t="shared" si="1"/>
        <v>2818</v>
      </c>
      <c r="E12" s="14">
        <f t="shared" si="1"/>
        <v>335</v>
      </c>
      <c r="F12" s="14">
        <f t="shared" si="1"/>
        <v>213</v>
      </c>
      <c r="G12" s="14">
        <f t="shared" si="1"/>
        <v>1079</v>
      </c>
      <c r="H12" s="14">
        <f t="shared" si="1"/>
        <v>225</v>
      </c>
      <c r="I12" s="14">
        <f t="shared" si="1"/>
        <v>219</v>
      </c>
      <c r="J12" s="14">
        <f t="shared" si="1"/>
        <v>172</v>
      </c>
      <c r="K12" s="14">
        <f t="shared" si="1"/>
        <v>90</v>
      </c>
      <c r="L12" s="14">
        <f t="shared" si="1"/>
        <v>226</v>
      </c>
      <c r="M12" s="14">
        <f t="shared" si="1"/>
        <v>641</v>
      </c>
      <c r="N12" s="14">
        <f t="shared" si="1"/>
        <v>617</v>
      </c>
      <c r="O12" s="14">
        <f t="shared" si="1"/>
        <v>181</v>
      </c>
      <c r="P12" s="14">
        <f>SUM(B12:O12)</f>
        <v>11763</v>
      </c>
      <c r="Q12" s="14"/>
      <c r="R12" s="14">
        <f t="shared" ref="R12:AE12" si="2">+R13+R14</f>
        <v>819.97</v>
      </c>
      <c r="S12" s="14">
        <f t="shared" si="2"/>
        <v>484.33</v>
      </c>
      <c r="T12" s="14">
        <f t="shared" si="2"/>
        <v>1217.58</v>
      </c>
      <c r="U12" s="14">
        <f t="shared" si="2"/>
        <v>4739.67</v>
      </c>
      <c r="V12" s="14">
        <f t="shared" si="2"/>
        <v>1330.98</v>
      </c>
      <c r="W12" s="14">
        <f t="shared" si="2"/>
        <v>11411.34</v>
      </c>
      <c r="X12" s="14">
        <f t="shared" si="2"/>
        <v>39.19</v>
      </c>
      <c r="Y12" s="14">
        <f t="shared" si="2"/>
        <v>4287.8099999999995</v>
      </c>
      <c r="Z12" s="14">
        <f t="shared" si="2"/>
        <v>129.26</v>
      </c>
      <c r="AA12" s="14">
        <f t="shared" si="2"/>
        <v>89.1</v>
      </c>
      <c r="AB12" s="14">
        <f t="shared" si="2"/>
        <v>93.949999999999989</v>
      </c>
      <c r="AC12" s="14">
        <f t="shared" si="2"/>
        <v>363.59999999999997</v>
      </c>
      <c r="AD12" s="14">
        <f t="shared" si="2"/>
        <v>1297.97</v>
      </c>
      <c r="AE12" s="14">
        <f t="shared" si="2"/>
        <v>426.69</v>
      </c>
      <c r="AF12" s="14">
        <f t="shared" ref="AF12:AF38" si="3">SUM(R12:AE12)</f>
        <v>26731.439999999999</v>
      </c>
    </row>
    <row r="13" spans="1:32" s="31" customFormat="1" x14ac:dyDescent="0.15">
      <c r="A13" s="20" t="s">
        <v>77</v>
      </c>
      <c r="B13" s="21">
        <v>1164</v>
      </c>
      <c r="C13" s="21">
        <v>1013</v>
      </c>
      <c r="D13" s="21">
        <v>1128</v>
      </c>
      <c r="E13" s="21">
        <v>107</v>
      </c>
      <c r="F13" s="21">
        <v>64</v>
      </c>
      <c r="G13" s="21">
        <v>607</v>
      </c>
      <c r="H13" s="21">
        <v>164</v>
      </c>
      <c r="I13" s="21">
        <v>153</v>
      </c>
      <c r="J13" s="21">
        <v>92</v>
      </c>
      <c r="K13" s="21">
        <v>46</v>
      </c>
      <c r="L13" s="21">
        <v>60</v>
      </c>
      <c r="M13" s="21">
        <v>269</v>
      </c>
      <c r="N13" s="21">
        <v>371</v>
      </c>
      <c r="O13" s="21">
        <v>155</v>
      </c>
      <c r="P13" s="21">
        <v>5393</v>
      </c>
      <c r="Q13" s="21"/>
      <c r="R13" s="21">
        <v>540.19000000000005</v>
      </c>
      <c r="S13" s="21">
        <v>203.95</v>
      </c>
      <c r="T13" s="21">
        <v>937.1</v>
      </c>
      <c r="U13" s="21">
        <v>1394.82</v>
      </c>
      <c r="V13" s="21">
        <v>1011.27</v>
      </c>
      <c r="W13" s="21">
        <v>4572.93</v>
      </c>
      <c r="X13" s="21">
        <v>27.37</v>
      </c>
      <c r="Y13" s="21">
        <v>1735.77</v>
      </c>
      <c r="Z13" s="21">
        <v>94.12</v>
      </c>
      <c r="AA13" s="21">
        <v>55.89</v>
      </c>
      <c r="AB13" s="21">
        <v>20.38</v>
      </c>
      <c r="AC13" s="21">
        <v>276.83</v>
      </c>
      <c r="AD13" s="21">
        <v>718.24</v>
      </c>
      <c r="AE13" s="21">
        <v>387.31</v>
      </c>
      <c r="AF13" s="21">
        <f t="shared" si="3"/>
        <v>11976.17</v>
      </c>
    </row>
    <row r="14" spans="1:32" s="31" customFormat="1" x14ac:dyDescent="0.15">
      <c r="A14" s="24" t="s">
        <v>16</v>
      </c>
      <c r="B14" s="21">
        <v>1490</v>
      </c>
      <c r="C14" s="21">
        <v>1280</v>
      </c>
      <c r="D14" s="21">
        <v>1690</v>
      </c>
      <c r="E14" s="21">
        <v>228</v>
      </c>
      <c r="F14" s="21">
        <v>149</v>
      </c>
      <c r="G14" s="21">
        <v>472</v>
      </c>
      <c r="H14" s="21">
        <v>61</v>
      </c>
      <c r="I14" s="21">
        <v>66</v>
      </c>
      <c r="J14" s="21">
        <v>80</v>
      </c>
      <c r="K14" s="21">
        <v>44</v>
      </c>
      <c r="L14" s="21">
        <v>166</v>
      </c>
      <c r="M14" s="21">
        <v>372</v>
      </c>
      <c r="N14" s="21">
        <v>246</v>
      </c>
      <c r="O14" s="21">
        <v>26</v>
      </c>
      <c r="P14" s="21">
        <v>6370</v>
      </c>
      <c r="Q14" s="21"/>
      <c r="R14" s="21">
        <v>279.77999999999997</v>
      </c>
      <c r="S14" s="21">
        <v>280.38</v>
      </c>
      <c r="T14" s="21">
        <v>280.48</v>
      </c>
      <c r="U14" s="21">
        <v>3344.85</v>
      </c>
      <c r="V14" s="21">
        <v>319.70999999999998</v>
      </c>
      <c r="W14" s="21">
        <v>6838.41</v>
      </c>
      <c r="X14" s="21">
        <v>11.82</v>
      </c>
      <c r="Y14" s="21">
        <v>2552.04</v>
      </c>
      <c r="Z14" s="21">
        <v>35.14</v>
      </c>
      <c r="AA14" s="21">
        <v>33.21</v>
      </c>
      <c r="AB14" s="21">
        <v>73.569999999999993</v>
      </c>
      <c r="AC14" s="21">
        <v>86.77</v>
      </c>
      <c r="AD14" s="21">
        <v>579.73</v>
      </c>
      <c r="AE14" s="21">
        <v>39.380000000000003</v>
      </c>
      <c r="AF14" s="21">
        <f t="shared" si="3"/>
        <v>14755.269999999999</v>
      </c>
    </row>
    <row r="15" spans="1:32" s="5" customFormat="1" x14ac:dyDescent="0.15">
      <c r="A15" s="13" t="s">
        <v>2</v>
      </c>
      <c r="B15" s="14">
        <v>4439</v>
      </c>
      <c r="C15" s="14">
        <v>10096</v>
      </c>
      <c r="D15" s="14">
        <v>6501</v>
      </c>
      <c r="E15" s="14">
        <v>1485</v>
      </c>
      <c r="F15" s="14">
        <v>1021</v>
      </c>
      <c r="G15" s="14">
        <v>2555</v>
      </c>
      <c r="H15" s="14">
        <v>460</v>
      </c>
      <c r="I15" s="14">
        <v>382</v>
      </c>
      <c r="J15" s="14">
        <v>544</v>
      </c>
      <c r="K15" s="14">
        <v>400</v>
      </c>
      <c r="L15" s="14">
        <v>437</v>
      </c>
      <c r="M15" s="14">
        <v>1162</v>
      </c>
      <c r="N15" s="14">
        <v>1610</v>
      </c>
      <c r="O15" s="14">
        <v>113</v>
      </c>
      <c r="P15" s="14">
        <v>31205</v>
      </c>
      <c r="Q15" s="14"/>
      <c r="R15" s="14">
        <v>1916.12</v>
      </c>
      <c r="S15" s="14">
        <v>2086.39</v>
      </c>
      <c r="T15" s="14">
        <v>944.5</v>
      </c>
      <c r="U15" s="14">
        <v>15754.84</v>
      </c>
      <c r="V15" s="14">
        <v>5302.64</v>
      </c>
      <c r="W15" s="14">
        <v>40185.03</v>
      </c>
      <c r="X15" s="14">
        <v>160.69999999999999</v>
      </c>
      <c r="Y15" s="14">
        <v>10481.01</v>
      </c>
      <c r="Z15" s="14">
        <v>104.11</v>
      </c>
      <c r="AA15" s="14">
        <v>214.88</v>
      </c>
      <c r="AB15" s="14">
        <v>249.81</v>
      </c>
      <c r="AC15" s="14">
        <v>757.63</v>
      </c>
      <c r="AD15" s="14">
        <v>3488.17</v>
      </c>
      <c r="AE15" s="14">
        <v>236.73</v>
      </c>
      <c r="AF15" s="14">
        <f t="shared" si="3"/>
        <v>81882.559999999983</v>
      </c>
    </row>
    <row r="16" spans="1:32" s="5" customFormat="1" x14ac:dyDescent="0.15">
      <c r="A16" s="13" t="s">
        <v>78</v>
      </c>
      <c r="B16" s="14">
        <v>2407</v>
      </c>
      <c r="C16" s="14">
        <v>2879</v>
      </c>
      <c r="D16" s="14">
        <v>2326</v>
      </c>
      <c r="E16" s="14">
        <v>322</v>
      </c>
      <c r="F16" s="14">
        <v>201</v>
      </c>
      <c r="G16" s="14">
        <v>721</v>
      </c>
      <c r="H16" s="14">
        <v>198</v>
      </c>
      <c r="I16" s="14">
        <v>98</v>
      </c>
      <c r="J16" s="14">
        <v>233</v>
      </c>
      <c r="K16" s="14">
        <v>133</v>
      </c>
      <c r="L16" s="14">
        <v>124</v>
      </c>
      <c r="M16" s="14">
        <v>346</v>
      </c>
      <c r="N16" s="14">
        <v>614</v>
      </c>
      <c r="O16" s="14">
        <v>31</v>
      </c>
      <c r="P16" s="14">
        <v>10633</v>
      </c>
      <c r="Q16" s="14"/>
      <c r="R16" s="14">
        <v>721.79</v>
      </c>
      <c r="S16" s="14">
        <v>398.23</v>
      </c>
      <c r="T16" s="14">
        <v>281.33</v>
      </c>
      <c r="U16" s="14">
        <v>3033.45</v>
      </c>
      <c r="V16" s="14">
        <v>544.54999999999995</v>
      </c>
      <c r="W16" s="14">
        <v>11784.15</v>
      </c>
      <c r="X16" s="14">
        <v>30.99</v>
      </c>
      <c r="Y16" s="14">
        <v>2735.86</v>
      </c>
      <c r="Z16" s="14">
        <v>176</v>
      </c>
      <c r="AA16" s="14">
        <v>74.69</v>
      </c>
      <c r="AB16" s="14">
        <v>62.57</v>
      </c>
      <c r="AC16" s="14">
        <v>129.56</v>
      </c>
      <c r="AD16" s="14">
        <v>794.67</v>
      </c>
      <c r="AE16" s="14">
        <v>129.1</v>
      </c>
      <c r="AF16" s="14">
        <f t="shared" si="3"/>
        <v>20896.939999999999</v>
      </c>
    </row>
    <row r="17" spans="1:32" s="5" customFormat="1" x14ac:dyDescent="0.15">
      <c r="A17" s="13" t="s">
        <v>79</v>
      </c>
      <c r="B17" s="14">
        <v>3861</v>
      </c>
      <c r="C17" s="14">
        <v>8369</v>
      </c>
      <c r="D17" s="14">
        <v>5703</v>
      </c>
      <c r="E17" s="14">
        <v>1011</v>
      </c>
      <c r="F17" s="14">
        <v>915</v>
      </c>
      <c r="G17" s="14">
        <v>2051</v>
      </c>
      <c r="H17" s="14">
        <v>537</v>
      </c>
      <c r="I17" s="14">
        <v>382</v>
      </c>
      <c r="J17" s="14">
        <v>643</v>
      </c>
      <c r="K17" s="14">
        <v>399</v>
      </c>
      <c r="L17" s="14">
        <v>379</v>
      </c>
      <c r="M17" s="14">
        <v>1777</v>
      </c>
      <c r="N17" s="14">
        <v>1525</v>
      </c>
      <c r="O17" s="14">
        <v>102</v>
      </c>
      <c r="P17" s="14">
        <v>27654</v>
      </c>
      <c r="Q17" s="14"/>
      <c r="R17" s="14">
        <v>2683.59</v>
      </c>
      <c r="S17" s="14">
        <v>2488.31</v>
      </c>
      <c r="T17" s="14">
        <v>1060.1500000000001</v>
      </c>
      <c r="U17" s="14">
        <v>9330.7000000000007</v>
      </c>
      <c r="V17" s="14">
        <v>2851.64</v>
      </c>
      <c r="W17" s="14">
        <v>52803.1</v>
      </c>
      <c r="X17" s="14">
        <v>242.56</v>
      </c>
      <c r="Y17" s="14">
        <v>11393.29</v>
      </c>
      <c r="Z17" s="14">
        <v>252.88</v>
      </c>
      <c r="AA17" s="14">
        <v>302.75</v>
      </c>
      <c r="AB17" s="14">
        <v>258.25</v>
      </c>
      <c r="AC17" s="14">
        <v>700.47</v>
      </c>
      <c r="AD17" s="14">
        <v>4515.75</v>
      </c>
      <c r="AE17" s="14">
        <v>423.99</v>
      </c>
      <c r="AF17" s="14">
        <f t="shared" si="3"/>
        <v>89307.430000000008</v>
      </c>
    </row>
    <row r="18" spans="1:32" s="30" customFormat="1" x14ac:dyDescent="0.15">
      <c r="A18" s="17" t="s">
        <v>80</v>
      </c>
      <c r="B18" s="18">
        <v>13361</v>
      </c>
      <c r="C18" s="18">
        <v>23637</v>
      </c>
      <c r="D18" s="18">
        <v>17348</v>
      </c>
      <c r="E18" s="18">
        <v>3153</v>
      </c>
      <c r="F18" s="18">
        <v>2350</v>
      </c>
      <c r="G18" s="18">
        <v>6406</v>
      </c>
      <c r="H18" s="18">
        <v>1420</v>
      </c>
      <c r="I18" s="18">
        <v>1081</v>
      </c>
      <c r="J18" s="18">
        <v>1592</v>
      </c>
      <c r="K18" s="18">
        <v>1022</v>
      </c>
      <c r="L18" s="18">
        <v>1166</v>
      </c>
      <c r="M18" s="18">
        <v>3926</v>
      </c>
      <c r="N18" s="18">
        <v>4366</v>
      </c>
      <c r="O18" s="18">
        <v>427</v>
      </c>
      <c r="P18" s="18">
        <v>81255</v>
      </c>
      <c r="Q18" s="18"/>
      <c r="R18" s="18">
        <v>6141.47</v>
      </c>
      <c r="S18" s="18">
        <v>5457.26</v>
      </c>
      <c r="T18" s="18">
        <v>3503.56</v>
      </c>
      <c r="U18" s="18">
        <v>32858.660000000003</v>
      </c>
      <c r="V18" s="18">
        <v>10029.810000000001</v>
      </c>
      <c r="W18" s="18">
        <v>116183.62</v>
      </c>
      <c r="X18" s="18">
        <v>473.44</v>
      </c>
      <c r="Y18" s="18">
        <v>28897.97</v>
      </c>
      <c r="Z18" s="18">
        <v>662.25</v>
      </c>
      <c r="AA18" s="18">
        <v>681.42000000000007</v>
      </c>
      <c r="AB18" s="18">
        <v>664.57999999999993</v>
      </c>
      <c r="AC18" s="18">
        <v>1951.26</v>
      </c>
      <c r="AD18" s="18">
        <v>10096.560000000001</v>
      </c>
      <c r="AE18" s="18">
        <v>1216.51</v>
      </c>
      <c r="AF18" s="18">
        <f t="shared" si="3"/>
        <v>218818.37000000002</v>
      </c>
    </row>
    <row r="19" spans="1:32" s="5" customFormat="1" x14ac:dyDescent="0.15">
      <c r="A19" s="1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5" customFormat="1" x14ac:dyDescent="0.15">
      <c r="A20" s="13" t="s">
        <v>4</v>
      </c>
      <c r="B20" s="14">
        <v>4590</v>
      </c>
      <c r="C20" s="14">
        <v>8060</v>
      </c>
      <c r="D20" s="14">
        <v>5421</v>
      </c>
      <c r="E20" s="14">
        <v>770</v>
      </c>
      <c r="F20" s="14">
        <v>1327</v>
      </c>
      <c r="G20" s="14">
        <v>1949</v>
      </c>
      <c r="H20" s="14">
        <v>478</v>
      </c>
      <c r="I20" s="14">
        <v>313</v>
      </c>
      <c r="J20" s="14">
        <v>649</v>
      </c>
      <c r="K20" s="14">
        <v>322</v>
      </c>
      <c r="L20" s="14">
        <v>308</v>
      </c>
      <c r="M20" s="14">
        <v>1295</v>
      </c>
      <c r="N20" s="14">
        <v>1531</v>
      </c>
      <c r="O20" s="14">
        <v>93</v>
      </c>
      <c r="P20" s="14">
        <v>27106</v>
      </c>
      <c r="Q20" s="14"/>
      <c r="R20" s="14">
        <v>2576.35</v>
      </c>
      <c r="S20" s="14">
        <v>2024.46</v>
      </c>
      <c r="T20" s="14">
        <v>1343.42</v>
      </c>
      <c r="U20" s="14">
        <v>5679.77</v>
      </c>
      <c r="V20" s="14">
        <v>6312.35</v>
      </c>
      <c r="W20" s="14">
        <v>25086.6</v>
      </c>
      <c r="X20" s="14">
        <v>87.69</v>
      </c>
      <c r="Y20" s="14">
        <v>10775.14</v>
      </c>
      <c r="Z20" s="14">
        <v>114.06</v>
      </c>
      <c r="AA20" s="14">
        <v>224.52</v>
      </c>
      <c r="AB20" s="14">
        <v>204.71</v>
      </c>
      <c r="AC20" s="14">
        <v>678.1</v>
      </c>
      <c r="AD20" s="14">
        <v>2046.9</v>
      </c>
      <c r="AE20" s="14">
        <v>190.93</v>
      </c>
      <c r="AF20" s="14">
        <f t="shared" si="3"/>
        <v>57344.999999999993</v>
      </c>
    </row>
    <row r="21" spans="1:32" s="30" customFormat="1" x14ac:dyDescent="0.15">
      <c r="A21" s="25" t="s">
        <v>5</v>
      </c>
      <c r="B21" s="14">
        <v>1212</v>
      </c>
      <c r="C21" s="14">
        <v>2231</v>
      </c>
      <c r="D21" s="14">
        <v>1413</v>
      </c>
      <c r="E21" s="14">
        <v>166</v>
      </c>
      <c r="F21" s="14">
        <v>181</v>
      </c>
      <c r="G21" s="14">
        <v>582</v>
      </c>
      <c r="H21" s="14">
        <v>99</v>
      </c>
      <c r="I21" s="14">
        <v>129</v>
      </c>
      <c r="J21" s="14">
        <v>165</v>
      </c>
      <c r="K21" s="14">
        <v>90</v>
      </c>
      <c r="L21" s="14">
        <v>56</v>
      </c>
      <c r="M21" s="14">
        <v>643</v>
      </c>
      <c r="N21" s="14">
        <v>320</v>
      </c>
      <c r="O21" s="14">
        <v>43</v>
      </c>
      <c r="P21" s="14">
        <v>7330</v>
      </c>
      <c r="Q21" s="18"/>
      <c r="R21" s="14">
        <v>322.20999999999998</v>
      </c>
      <c r="S21" s="14">
        <v>365.67</v>
      </c>
      <c r="T21" s="14">
        <v>162.06</v>
      </c>
      <c r="U21" s="14">
        <v>675.72</v>
      </c>
      <c r="V21" s="14">
        <v>304.24</v>
      </c>
      <c r="W21" s="14">
        <v>7381.37</v>
      </c>
      <c r="X21" s="14">
        <v>10.86</v>
      </c>
      <c r="Y21" s="14">
        <v>2098.7600000000002</v>
      </c>
      <c r="Z21" s="14">
        <v>43.41</v>
      </c>
      <c r="AA21" s="14">
        <v>59.01</v>
      </c>
      <c r="AB21" s="14">
        <v>64.150000000000006</v>
      </c>
      <c r="AC21" s="14">
        <v>316.18</v>
      </c>
      <c r="AD21" s="14">
        <v>484.37</v>
      </c>
      <c r="AE21" s="14">
        <v>248.93</v>
      </c>
      <c r="AF21" s="14">
        <f t="shared" si="3"/>
        <v>12536.940000000002</v>
      </c>
    </row>
    <row r="22" spans="1:32" s="5" customFormat="1" x14ac:dyDescent="0.15">
      <c r="A22" s="25" t="s">
        <v>6</v>
      </c>
      <c r="B22" s="14">
        <v>1849</v>
      </c>
      <c r="C22" s="14">
        <v>3884</v>
      </c>
      <c r="D22" s="14">
        <v>1967</v>
      </c>
      <c r="E22" s="14">
        <v>228</v>
      </c>
      <c r="F22" s="14">
        <v>364</v>
      </c>
      <c r="G22" s="14">
        <v>978</v>
      </c>
      <c r="H22" s="14">
        <v>196</v>
      </c>
      <c r="I22" s="14">
        <v>173</v>
      </c>
      <c r="J22" s="14">
        <v>220</v>
      </c>
      <c r="K22" s="14">
        <v>125</v>
      </c>
      <c r="L22" s="14">
        <v>77</v>
      </c>
      <c r="M22" s="14">
        <v>700</v>
      </c>
      <c r="N22" s="14">
        <v>551</v>
      </c>
      <c r="O22" s="14">
        <v>39</v>
      </c>
      <c r="P22" s="14">
        <v>11351</v>
      </c>
      <c r="Q22" s="14"/>
      <c r="R22" s="14">
        <v>296.77999999999997</v>
      </c>
      <c r="S22" s="14">
        <v>525.13</v>
      </c>
      <c r="T22" s="14">
        <v>279.3</v>
      </c>
      <c r="U22" s="14">
        <v>819.53</v>
      </c>
      <c r="V22" s="14">
        <v>1465.32</v>
      </c>
      <c r="W22" s="14">
        <v>12929.6</v>
      </c>
      <c r="X22" s="14">
        <v>45.85</v>
      </c>
      <c r="Y22" s="14">
        <v>2817.43</v>
      </c>
      <c r="Z22" s="14">
        <v>35.33</v>
      </c>
      <c r="AA22" s="14">
        <v>60.18</v>
      </c>
      <c r="AB22" s="14">
        <v>28.25</v>
      </c>
      <c r="AC22" s="14">
        <v>218.12</v>
      </c>
      <c r="AD22" s="14">
        <v>976.7</v>
      </c>
      <c r="AE22" s="14">
        <v>49.23</v>
      </c>
      <c r="AF22" s="14">
        <f t="shared" si="3"/>
        <v>20546.75</v>
      </c>
    </row>
    <row r="23" spans="1:32" s="5" customFormat="1" x14ac:dyDescent="0.15">
      <c r="A23" s="25" t="s">
        <v>7</v>
      </c>
      <c r="B23" s="14">
        <v>6252</v>
      </c>
      <c r="C23" s="14">
        <v>10949</v>
      </c>
      <c r="D23" s="14">
        <v>4771</v>
      </c>
      <c r="E23" s="14">
        <v>1465</v>
      </c>
      <c r="F23" s="14">
        <v>843</v>
      </c>
      <c r="G23" s="14">
        <v>3754</v>
      </c>
      <c r="H23" s="14">
        <v>777</v>
      </c>
      <c r="I23" s="14">
        <v>674</v>
      </c>
      <c r="J23" s="14">
        <v>940</v>
      </c>
      <c r="K23" s="14">
        <v>393</v>
      </c>
      <c r="L23" s="14">
        <v>602</v>
      </c>
      <c r="M23" s="14">
        <v>1435</v>
      </c>
      <c r="N23" s="14">
        <v>3372</v>
      </c>
      <c r="O23" s="14">
        <v>234</v>
      </c>
      <c r="P23" s="14">
        <v>36461</v>
      </c>
      <c r="Q23" s="14"/>
      <c r="R23" s="14">
        <v>2941.39</v>
      </c>
      <c r="S23" s="14">
        <v>4040.1</v>
      </c>
      <c r="T23" s="14">
        <v>1147.25</v>
      </c>
      <c r="U23" s="14">
        <v>18473.39</v>
      </c>
      <c r="V23" s="14">
        <v>22364.799999999999</v>
      </c>
      <c r="W23" s="14">
        <v>44522.6</v>
      </c>
      <c r="X23" s="14">
        <v>740.13</v>
      </c>
      <c r="Y23" s="14">
        <v>7129.58</v>
      </c>
      <c r="Z23" s="14">
        <v>1322.19</v>
      </c>
      <c r="AA23" s="14">
        <v>373.91</v>
      </c>
      <c r="AB23" s="14">
        <v>1310.53</v>
      </c>
      <c r="AC23" s="14">
        <v>2481.1799999999998</v>
      </c>
      <c r="AD23" s="14">
        <v>14855.46</v>
      </c>
      <c r="AE23" s="14">
        <v>932.38</v>
      </c>
      <c r="AF23" s="14">
        <f t="shared" si="3"/>
        <v>122634.89000000001</v>
      </c>
    </row>
    <row r="24" spans="1:32" s="30" customFormat="1" x14ac:dyDescent="0.15">
      <c r="A24" s="17" t="s">
        <v>17</v>
      </c>
      <c r="B24" s="18">
        <v>13903</v>
      </c>
      <c r="C24" s="18">
        <v>25124</v>
      </c>
      <c r="D24" s="18">
        <v>13572</v>
      </c>
      <c r="E24" s="18">
        <v>2629</v>
      </c>
      <c r="F24" s="18">
        <v>2715</v>
      </c>
      <c r="G24" s="18">
        <v>7263</v>
      </c>
      <c r="H24" s="18">
        <v>1550</v>
      </c>
      <c r="I24" s="18">
        <v>1289</v>
      </c>
      <c r="J24" s="18">
        <v>1974</v>
      </c>
      <c r="K24" s="18">
        <v>930</v>
      </c>
      <c r="L24" s="18">
        <v>1043</v>
      </c>
      <c r="M24" s="18">
        <v>4073</v>
      </c>
      <c r="N24" s="18">
        <v>5774</v>
      </c>
      <c r="O24" s="18">
        <v>409</v>
      </c>
      <c r="P24" s="18">
        <v>82248</v>
      </c>
      <c r="Q24" s="18"/>
      <c r="R24" s="18">
        <v>6136.73</v>
      </c>
      <c r="S24" s="18">
        <v>6955.3600000000006</v>
      </c>
      <c r="T24" s="18">
        <v>2932.0299999999997</v>
      </c>
      <c r="U24" s="18">
        <v>25648.41</v>
      </c>
      <c r="V24" s="18">
        <v>30446.71</v>
      </c>
      <c r="W24" s="18">
        <v>89920.17</v>
      </c>
      <c r="X24" s="18">
        <v>884.53</v>
      </c>
      <c r="Y24" s="18">
        <v>22820.91</v>
      </c>
      <c r="Z24" s="18">
        <v>1514.99</v>
      </c>
      <c r="AA24" s="18">
        <v>717.62000000000012</v>
      </c>
      <c r="AB24" s="18">
        <v>1607.6399999999999</v>
      </c>
      <c r="AC24" s="18">
        <v>3693.58</v>
      </c>
      <c r="AD24" s="18">
        <v>18363.43</v>
      </c>
      <c r="AE24" s="18">
        <v>1421.47</v>
      </c>
      <c r="AF24" s="18">
        <f t="shared" si="3"/>
        <v>213063.57999999996</v>
      </c>
    </row>
    <row r="25" spans="1:32" s="5" customFormat="1" x14ac:dyDescent="0.15">
      <c r="A25" s="1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5" customFormat="1" x14ac:dyDescent="0.15">
      <c r="A26" s="25" t="s">
        <v>8</v>
      </c>
      <c r="B26" s="14">
        <v>1571</v>
      </c>
      <c r="C26" s="14">
        <v>3270</v>
      </c>
      <c r="D26" s="14">
        <v>1571</v>
      </c>
      <c r="E26" s="14">
        <v>182</v>
      </c>
      <c r="F26" s="14">
        <v>283</v>
      </c>
      <c r="G26" s="14">
        <v>787</v>
      </c>
      <c r="H26" s="14">
        <v>155</v>
      </c>
      <c r="I26" s="14">
        <v>136</v>
      </c>
      <c r="J26" s="14">
        <v>152</v>
      </c>
      <c r="K26" s="14">
        <v>95</v>
      </c>
      <c r="L26" s="14">
        <v>50</v>
      </c>
      <c r="M26" s="14">
        <v>194</v>
      </c>
      <c r="N26" s="14">
        <v>613</v>
      </c>
      <c r="O26" s="14">
        <v>26</v>
      </c>
      <c r="P26" s="14">
        <v>9085</v>
      </c>
      <c r="Q26" s="14"/>
      <c r="R26" s="14">
        <v>252.51</v>
      </c>
      <c r="S26" s="14">
        <v>312.42</v>
      </c>
      <c r="T26" s="14">
        <v>131.46</v>
      </c>
      <c r="U26" s="14">
        <v>747.81</v>
      </c>
      <c r="V26" s="14">
        <v>1811.33</v>
      </c>
      <c r="W26" s="14">
        <v>7221.08</v>
      </c>
      <c r="X26" s="14">
        <v>31.2</v>
      </c>
      <c r="Y26" s="14">
        <v>1881.13</v>
      </c>
      <c r="Z26" s="14">
        <v>14</v>
      </c>
      <c r="AA26" s="14">
        <v>38.71</v>
      </c>
      <c r="AB26" s="14">
        <v>4.2300000000000004</v>
      </c>
      <c r="AC26" s="14">
        <v>129.06</v>
      </c>
      <c r="AD26" s="14">
        <v>720.21</v>
      </c>
      <c r="AE26" s="14">
        <v>17.829999999999998</v>
      </c>
      <c r="AF26" s="14">
        <f t="shared" si="3"/>
        <v>13312.980000000001</v>
      </c>
    </row>
    <row r="27" spans="1:32" s="5" customFormat="1" x14ac:dyDescent="0.15">
      <c r="A27" s="25" t="s">
        <v>9</v>
      </c>
      <c r="B27" s="14">
        <v>256</v>
      </c>
      <c r="C27" s="14">
        <v>619</v>
      </c>
      <c r="D27" s="14">
        <v>350</v>
      </c>
      <c r="E27" s="14">
        <v>56</v>
      </c>
      <c r="F27" s="14">
        <v>101</v>
      </c>
      <c r="G27" s="14">
        <v>255</v>
      </c>
      <c r="H27" s="14">
        <v>31</v>
      </c>
      <c r="I27" s="14">
        <v>50</v>
      </c>
      <c r="J27" s="14">
        <v>42</v>
      </c>
      <c r="K27" s="14">
        <v>18</v>
      </c>
      <c r="L27" s="14">
        <v>12</v>
      </c>
      <c r="M27" s="14">
        <v>56</v>
      </c>
      <c r="N27" s="14">
        <v>179</v>
      </c>
      <c r="O27" s="14">
        <v>5</v>
      </c>
      <c r="P27" s="14">
        <v>2030</v>
      </c>
      <c r="Q27" s="14"/>
      <c r="R27" s="14">
        <v>27.21</v>
      </c>
      <c r="S27" s="14">
        <v>78.14</v>
      </c>
      <c r="T27" s="14">
        <v>22.9</v>
      </c>
      <c r="U27" s="14">
        <v>106.79</v>
      </c>
      <c r="V27" s="14">
        <v>30.33</v>
      </c>
      <c r="W27" s="14">
        <v>2249.09</v>
      </c>
      <c r="X27" s="29">
        <v>18.510000000000002</v>
      </c>
      <c r="Y27" s="14">
        <v>450.85</v>
      </c>
      <c r="Z27" s="29">
        <v>10.59</v>
      </c>
      <c r="AA27" s="14">
        <v>5</v>
      </c>
      <c r="AB27" s="14">
        <v>17.809999999999999</v>
      </c>
      <c r="AC27" s="14">
        <v>24.22</v>
      </c>
      <c r="AD27" s="14">
        <v>162.72999999999999</v>
      </c>
      <c r="AE27" s="14">
        <v>1.0900000000000001</v>
      </c>
      <c r="AF27" s="14">
        <f t="shared" si="3"/>
        <v>3205.26</v>
      </c>
    </row>
    <row r="28" spans="1:32" s="5" customFormat="1" x14ac:dyDescent="0.15">
      <c r="A28" s="25" t="s">
        <v>10</v>
      </c>
      <c r="B28" s="14">
        <v>3194</v>
      </c>
      <c r="C28" s="14">
        <v>7568</v>
      </c>
      <c r="D28" s="14">
        <v>3695</v>
      </c>
      <c r="E28" s="14">
        <v>1120</v>
      </c>
      <c r="F28" s="14">
        <v>607</v>
      </c>
      <c r="G28" s="14">
        <v>2763</v>
      </c>
      <c r="H28" s="14">
        <v>484</v>
      </c>
      <c r="I28" s="14">
        <v>546</v>
      </c>
      <c r="J28" s="14">
        <v>375</v>
      </c>
      <c r="K28" s="14">
        <v>263</v>
      </c>
      <c r="L28" s="14">
        <v>155</v>
      </c>
      <c r="M28" s="14">
        <v>1082</v>
      </c>
      <c r="N28" s="14">
        <v>1872</v>
      </c>
      <c r="O28" s="14">
        <v>88</v>
      </c>
      <c r="P28" s="14">
        <v>23812</v>
      </c>
      <c r="Q28" s="14"/>
      <c r="R28" s="14">
        <v>1313.64</v>
      </c>
      <c r="S28" s="14">
        <v>1100.03</v>
      </c>
      <c r="T28" s="14">
        <v>365.56</v>
      </c>
      <c r="U28" s="14">
        <v>9436.57</v>
      </c>
      <c r="V28" s="14">
        <v>3916.77</v>
      </c>
      <c r="W28" s="14">
        <v>21906.400000000001</v>
      </c>
      <c r="X28" s="14">
        <v>42.36</v>
      </c>
      <c r="Y28" s="14">
        <v>3658.92</v>
      </c>
      <c r="Z28" s="14">
        <v>89.39</v>
      </c>
      <c r="AA28" s="14">
        <v>116.74</v>
      </c>
      <c r="AB28" s="14">
        <v>19.850000000000001</v>
      </c>
      <c r="AC28" s="14">
        <v>788.34</v>
      </c>
      <c r="AD28" s="14">
        <v>2501.6799999999998</v>
      </c>
      <c r="AE28" s="14">
        <v>235.73</v>
      </c>
      <c r="AF28" s="14">
        <f t="shared" si="3"/>
        <v>45491.979999999996</v>
      </c>
    </row>
    <row r="29" spans="1:32" s="5" customFormat="1" x14ac:dyDescent="0.15">
      <c r="A29" s="25" t="s">
        <v>11</v>
      </c>
      <c r="B29" s="14">
        <v>3109</v>
      </c>
      <c r="C29" s="14">
        <v>6336</v>
      </c>
      <c r="D29" s="14">
        <v>3207</v>
      </c>
      <c r="E29" s="14">
        <v>730</v>
      </c>
      <c r="F29" s="14">
        <v>738</v>
      </c>
      <c r="G29" s="14">
        <v>2040</v>
      </c>
      <c r="H29" s="14">
        <v>461</v>
      </c>
      <c r="I29" s="14">
        <v>460</v>
      </c>
      <c r="J29" s="14">
        <v>364</v>
      </c>
      <c r="K29" s="14">
        <v>232</v>
      </c>
      <c r="L29" s="14">
        <v>103</v>
      </c>
      <c r="M29" s="14">
        <v>842</v>
      </c>
      <c r="N29" s="14">
        <v>1874</v>
      </c>
      <c r="O29" s="14">
        <v>67</v>
      </c>
      <c r="P29" s="14">
        <v>20563</v>
      </c>
      <c r="Q29" s="14"/>
      <c r="R29" s="14">
        <v>800.97</v>
      </c>
      <c r="S29" s="14">
        <v>1061.3900000000001</v>
      </c>
      <c r="T29" s="14">
        <v>461.66</v>
      </c>
      <c r="U29" s="14">
        <v>4272.2700000000004</v>
      </c>
      <c r="V29" s="14">
        <v>6418.77</v>
      </c>
      <c r="W29" s="14">
        <v>21047.14</v>
      </c>
      <c r="X29" s="14">
        <v>237.27</v>
      </c>
      <c r="Y29" s="14">
        <v>3202.18</v>
      </c>
      <c r="Z29" s="14">
        <v>119.42</v>
      </c>
      <c r="AA29" s="14">
        <v>68.739999999999995</v>
      </c>
      <c r="AB29" s="14">
        <v>37.68</v>
      </c>
      <c r="AC29" s="14">
        <v>546.05999999999995</v>
      </c>
      <c r="AD29" s="14">
        <v>2460.41</v>
      </c>
      <c r="AE29" s="14">
        <v>195.45</v>
      </c>
      <c r="AF29" s="14">
        <f t="shared" si="3"/>
        <v>40929.409999999989</v>
      </c>
    </row>
    <row r="30" spans="1:32" s="5" customFormat="1" x14ac:dyDescent="0.15">
      <c r="A30" s="25" t="s">
        <v>12</v>
      </c>
      <c r="B30" s="14">
        <v>686</v>
      </c>
      <c r="C30" s="14">
        <v>1116</v>
      </c>
      <c r="D30" s="14">
        <v>717</v>
      </c>
      <c r="E30" s="14">
        <v>98</v>
      </c>
      <c r="F30" s="14">
        <v>153</v>
      </c>
      <c r="G30" s="14">
        <v>447</v>
      </c>
      <c r="H30" s="14">
        <v>86</v>
      </c>
      <c r="I30" s="14">
        <v>88</v>
      </c>
      <c r="J30" s="14">
        <v>93</v>
      </c>
      <c r="K30" s="14">
        <v>29</v>
      </c>
      <c r="L30" s="14">
        <v>12</v>
      </c>
      <c r="M30" s="14">
        <v>86</v>
      </c>
      <c r="N30" s="14">
        <v>334</v>
      </c>
      <c r="O30" s="14">
        <v>12</v>
      </c>
      <c r="P30" s="14">
        <v>3957</v>
      </c>
      <c r="Q30" s="14"/>
      <c r="R30" s="14">
        <v>206.06</v>
      </c>
      <c r="S30" s="14">
        <v>152.76</v>
      </c>
      <c r="T30" s="14">
        <v>172.37</v>
      </c>
      <c r="U30" s="14">
        <v>178.71</v>
      </c>
      <c r="V30" s="14">
        <v>497.15</v>
      </c>
      <c r="W30" s="14">
        <v>5305.85</v>
      </c>
      <c r="X30" s="29">
        <v>6.06</v>
      </c>
      <c r="Y30" s="14">
        <v>350.74</v>
      </c>
      <c r="Z30" s="14">
        <v>17.829999999999998</v>
      </c>
      <c r="AA30" s="14">
        <v>15.4</v>
      </c>
      <c r="AB30" s="29">
        <v>8.65</v>
      </c>
      <c r="AC30" s="14">
        <v>46.54</v>
      </c>
      <c r="AD30" s="14">
        <v>431.94</v>
      </c>
      <c r="AE30" s="14">
        <v>135.34</v>
      </c>
      <c r="AF30" s="14">
        <f t="shared" si="3"/>
        <v>7525.4</v>
      </c>
    </row>
    <row r="31" spans="1:32" s="5" customFormat="1" x14ac:dyDescent="0.15">
      <c r="A31" s="25" t="s">
        <v>13</v>
      </c>
      <c r="B31" s="14">
        <v>1656</v>
      </c>
      <c r="C31" s="14">
        <v>3364</v>
      </c>
      <c r="D31" s="14">
        <v>1893</v>
      </c>
      <c r="E31" s="14">
        <v>486</v>
      </c>
      <c r="F31" s="14">
        <v>425</v>
      </c>
      <c r="G31" s="14">
        <v>1168</v>
      </c>
      <c r="H31" s="14">
        <v>217</v>
      </c>
      <c r="I31" s="14">
        <v>267</v>
      </c>
      <c r="J31" s="14">
        <v>187</v>
      </c>
      <c r="K31" s="14">
        <v>131</v>
      </c>
      <c r="L31" s="14">
        <v>86</v>
      </c>
      <c r="M31" s="14">
        <v>275</v>
      </c>
      <c r="N31" s="14">
        <v>1136</v>
      </c>
      <c r="O31" s="14">
        <v>24</v>
      </c>
      <c r="P31" s="14">
        <v>11315</v>
      </c>
      <c r="Q31" s="14"/>
      <c r="R31" s="14">
        <v>212.23</v>
      </c>
      <c r="S31" s="14">
        <v>200.82</v>
      </c>
      <c r="T31" s="14">
        <v>207.1</v>
      </c>
      <c r="U31" s="14">
        <v>2406.8200000000002</v>
      </c>
      <c r="V31" s="14">
        <v>634.87</v>
      </c>
      <c r="W31" s="14">
        <v>5669.63</v>
      </c>
      <c r="X31" s="14">
        <v>12.84</v>
      </c>
      <c r="Y31" s="14">
        <v>1499.77</v>
      </c>
      <c r="Z31" s="29">
        <v>33.909999999999997</v>
      </c>
      <c r="AA31" s="14">
        <v>45.5</v>
      </c>
      <c r="AB31" s="29">
        <v>3.91</v>
      </c>
      <c r="AC31" s="14">
        <v>193.23</v>
      </c>
      <c r="AD31" s="14">
        <v>1377.2</v>
      </c>
      <c r="AE31" s="14">
        <v>40.770000000000003</v>
      </c>
      <c r="AF31" s="14">
        <f t="shared" si="3"/>
        <v>12538.600000000002</v>
      </c>
    </row>
    <row r="32" spans="1:32" s="30" customFormat="1" x14ac:dyDescent="0.15">
      <c r="A32" s="17" t="s">
        <v>18</v>
      </c>
      <c r="B32" s="18">
        <v>10472</v>
      </c>
      <c r="C32" s="18">
        <v>22273</v>
      </c>
      <c r="D32" s="18">
        <v>11433</v>
      </c>
      <c r="E32" s="18">
        <v>2672</v>
      </c>
      <c r="F32" s="18">
        <v>2307</v>
      </c>
      <c r="G32" s="18">
        <v>7460</v>
      </c>
      <c r="H32" s="18">
        <v>1434</v>
      </c>
      <c r="I32" s="18">
        <v>1547</v>
      </c>
      <c r="J32" s="18">
        <v>1213</v>
      </c>
      <c r="K32" s="18">
        <v>768</v>
      </c>
      <c r="L32" s="18">
        <v>418</v>
      </c>
      <c r="M32" s="18">
        <v>2535</v>
      </c>
      <c r="N32" s="18">
        <v>6008</v>
      </c>
      <c r="O32" s="18">
        <v>222</v>
      </c>
      <c r="P32" s="18">
        <v>70762</v>
      </c>
      <c r="Q32" s="18"/>
      <c r="R32" s="18">
        <v>2812.62</v>
      </c>
      <c r="S32" s="18">
        <v>2905.56</v>
      </c>
      <c r="T32" s="18">
        <v>1361.0500000000002</v>
      </c>
      <c r="U32" s="18">
        <v>17148.97</v>
      </c>
      <c r="V32" s="18">
        <v>13309.220000000001</v>
      </c>
      <c r="W32" s="18">
        <v>63399.189999999995</v>
      </c>
      <c r="X32" s="18">
        <v>348.24</v>
      </c>
      <c r="Y32" s="18">
        <v>11043.59</v>
      </c>
      <c r="Z32" s="18">
        <v>285.14</v>
      </c>
      <c r="AA32" s="18">
        <v>290.09000000000003</v>
      </c>
      <c r="AB32" s="18">
        <v>92.13</v>
      </c>
      <c r="AC32" s="18">
        <v>1727.4499999999998</v>
      </c>
      <c r="AD32" s="18">
        <v>7654.1699999999992</v>
      </c>
      <c r="AE32" s="18">
        <v>626.20999999999992</v>
      </c>
      <c r="AF32" s="18">
        <f t="shared" si="3"/>
        <v>123003.62999999999</v>
      </c>
    </row>
    <row r="33" spans="1:32" s="30" customFormat="1" x14ac:dyDescent="0.15">
      <c r="A33" s="19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</row>
    <row r="34" spans="1:32" s="5" customFormat="1" x14ac:dyDescent="0.15">
      <c r="A34" s="25" t="s">
        <v>14</v>
      </c>
      <c r="B34" s="14">
        <v>3517</v>
      </c>
      <c r="C34" s="14">
        <v>7221</v>
      </c>
      <c r="D34" s="14">
        <v>3248</v>
      </c>
      <c r="E34" s="14">
        <v>1078</v>
      </c>
      <c r="F34" s="14">
        <v>774</v>
      </c>
      <c r="G34" s="14">
        <v>3249</v>
      </c>
      <c r="H34" s="14">
        <v>458</v>
      </c>
      <c r="I34" s="14">
        <v>398</v>
      </c>
      <c r="J34" s="14">
        <v>402</v>
      </c>
      <c r="K34" s="14">
        <v>345</v>
      </c>
      <c r="L34" s="14">
        <v>146</v>
      </c>
      <c r="M34" s="14">
        <v>1008</v>
      </c>
      <c r="N34" s="14">
        <v>2200</v>
      </c>
      <c r="O34" s="14">
        <v>159</v>
      </c>
      <c r="P34" s="14">
        <v>24203</v>
      </c>
      <c r="Q34" s="14"/>
      <c r="R34" s="14">
        <v>945.73</v>
      </c>
      <c r="S34" s="14">
        <v>1169.8800000000001</v>
      </c>
      <c r="T34" s="14">
        <v>1319.24</v>
      </c>
      <c r="U34" s="14">
        <v>7242.72</v>
      </c>
      <c r="V34" s="14">
        <v>4974.1099999999997</v>
      </c>
      <c r="W34" s="14">
        <v>29371.34</v>
      </c>
      <c r="X34" s="14">
        <v>92.65</v>
      </c>
      <c r="Y34" s="14">
        <v>2099.1</v>
      </c>
      <c r="Z34" s="14">
        <v>147.22</v>
      </c>
      <c r="AA34" s="14">
        <v>74.010000000000005</v>
      </c>
      <c r="AB34" s="14">
        <v>61.38</v>
      </c>
      <c r="AC34" s="14">
        <v>652.03</v>
      </c>
      <c r="AD34" s="14">
        <v>3319.15</v>
      </c>
      <c r="AE34" s="14">
        <v>332.33</v>
      </c>
      <c r="AF34" s="14">
        <f t="shared" si="3"/>
        <v>51800.890000000007</v>
      </c>
    </row>
    <row r="35" spans="1:32" s="5" customFormat="1" x14ac:dyDescent="0.15">
      <c r="A35" s="25" t="s">
        <v>15</v>
      </c>
      <c r="B35" s="14">
        <v>1606</v>
      </c>
      <c r="C35" s="14">
        <v>4308</v>
      </c>
      <c r="D35" s="14">
        <v>1450</v>
      </c>
      <c r="E35" s="14">
        <v>283</v>
      </c>
      <c r="F35" s="14">
        <v>524</v>
      </c>
      <c r="G35" s="14">
        <v>1144</v>
      </c>
      <c r="H35" s="14">
        <v>206</v>
      </c>
      <c r="I35" s="14">
        <v>551</v>
      </c>
      <c r="J35" s="14">
        <v>138</v>
      </c>
      <c r="K35" s="14">
        <v>91</v>
      </c>
      <c r="L35" s="14">
        <v>65</v>
      </c>
      <c r="M35" s="14">
        <v>217</v>
      </c>
      <c r="N35" s="14">
        <v>783</v>
      </c>
      <c r="O35" s="14">
        <v>24</v>
      </c>
      <c r="P35" s="14">
        <v>11390</v>
      </c>
      <c r="Q35" s="14"/>
      <c r="R35" s="14">
        <v>725.31</v>
      </c>
      <c r="S35" s="14">
        <v>491.47</v>
      </c>
      <c r="T35" s="14">
        <v>297.14999999999998</v>
      </c>
      <c r="U35" s="14">
        <v>1775.41</v>
      </c>
      <c r="V35" s="14">
        <v>2165.0700000000002</v>
      </c>
      <c r="W35" s="14">
        <v>13706.41</v>
      </c>
      <c r="X35" s="14">
        <v>114.89</v>
      </c>
      <c r="Y35" s="14">
        <v>4836.68</v>
      </c>
      <c r="Z35" s="14">
        <v>38.28</v>
      </c>
      <c r="AA35" s="14">
        <v>46.78</v>
      </c>
      <c r="AB35" s="14">
        <v>14.39</v>
      </c>
      <c r="AC35" s="14">
        <v>141.46</v>
      </c>
      <c r="AD35" s="14">
        <v>953</v>
      </c>
      <c r="AE35" s="14">
        <v>20.3</v>
      </c>
      <c r="AF35" s="14">
        <f t="shared" si="3"/>
        <v>25326.599999999995</v>
      </c>
    </row>
    <row r="36" spans="1:32" s="30" customFormat="1" x14ac:dyDescent="0.15">
      <c r="A36" s="17" t="s">
        <v>19</v>
      </c>
      <c r="B36" s="18">
        <v>5123</v>
      </c>
      <c r="C36" s="18">
        <v>11529</v>
      </c>
      <c r="D36" s="18">
        <v>4698</v>
      </c>
      <c r="E36" s="18">
        <v>1361</v>
      </c>
      <c r="F36" s="18">
        <v>1298</v>
      </c>
      <c r="G36" s="18">
        <v>4393</v>
      </c>
      <c r="H36" s="18">
        <v>664</v>
      </c>
      <c r="I36" s="18">
        <v>949</v>
      </c>
      <c r="J36" s="18">
        <v>540</v>
      </c>
      <c r="K36" s="18">
        <v>436</v>
      </c>
      <c r="L36" s="18">
        <v>211</v>
      </c>
      <c r="M36" s="18">
        <v>1225</v>
      </c>
      <c r="N36" s="18">
        <v>2983</v>
      </c>
      <c r="O36" s="18">
        <v>183</v>
      </c>
      <c r="P36" s="18">
        <v>35593</v>
      </c>
      <c r="Q36" s="18"/>
      <c r="R36" s="18">
        <v>1671.04</v>
      </c>
      <c r="S36" s="18">
        <v>1661.3500000000001</v>
      </c>
      <c r="T36" s="18">
        <v>1616.3899999999999</v>
      </c>
      <c r="U36" s="18">
        <v>9018.130000000001</v>
      </c>
      <c r="V36" s="18">
        <v>7139.18</v>
      </c>
      <c r="W36" s="18">
        <v>43077.75</v>
      </c>
      <c r="X36" s="18">
        <v>207.54000000000002</v>
      </c>
      <c r="Y36" s="18">
        <v>6935.7800000000007</v>
      </c>
      <c r="Z36" s="18">
        <v>185.5</v>
      </c>
      <c r="AA36" s="18">
        <v>120.79</v>
      </c>
      <c r="AB36" s="18">
        <v>75.77000000000001</v>
      </c>
      <c r="AC36" s="18">
        <v>793.49</v>
      </c>
      <c r="AD36" s="18">
        <v>4272.1499999999996</v>
      </c>
      <c r="AE36" s="18">
        <v>352.63</v>
      </c>
      <c r="AF36" s="18">
        <f t="shared" si="3"/>
        <v>77127.490000000005</v>
      </c>
    </row>
    <row r="37" spans="1:32" s="5" customFormat="1" x14ac:dyDescent="0.15">
      <c r="A37" s="19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 s="30" customFormat="1" x14ac:dyDescent="0.15">
      <c r="A38" s="17" t="s">
        <v>81</v>
      </c>
      <c r="B38" s="18">
        <f>+B36+B32+B24+B18+B10</f>
        <v>59789</v>
      </c>
      <c r="C38" s="18">
        <f t="shared" ref="C38:N38" si="4">+C36+C32+C24+C18+C10</f>
        <v>110950</v>
      </c>
      <c r="D38" s="18">
        <f t="shared" si="4"/>
        <v>66187</v>
      </c>
      <c r="E38" s="18">
        <f t="shared" si="4"/>
        <v>13956</v>
      </c>
      <c r="F38" s="18">
        <f t="shared" si="4"/>
        <v>12052</v>
      </c>
      <c r="G38" s="18">
        <f t="shared" si="4"/>
        <v>35427</v>
      </c>
      <c r="H38" s="18">
        <f t="shared" si="4"/>
        <v>6975</v>
      </c>
      <c r="I38" s="18">
        <f t="shared" si="4"/>
        <v>6441</v>
      </c>
      <c r="J38" s="18">
        <f t="shared" si="4"/>
        <v>7441</v>
      </c>
      <c r="K38" s="18">
        <f t="shared" si="4"/>
        <v>4818</v>
      </c>
      <c r="L38" s="18">
        <f t="shared" si="4"/>
        <v>4545</v>
      </c>
      <c r="M38" s="18">
        <f t="shared" si="4"/>
        <v>17248</v>
      </c>
      <c r="N38" s="18">
        <f t="shared" si="4"/>
        <v>24838</v>
      </c>
      <c r="O38" s="18">
        <f>+O36+O32+O24+O18+O10</f>
        <v>1717</v>
      </c>
      <c r="P38" s="18">
        <f t="shared" ref="P38" si="5">SUM(B38:O38)</f>
        <v>372384</v>
      </c>
      <c r="Q38" s="18"/>
      <c r="R38" s="18">
        <f>+R36+R32+R24+R18+R10</f>
        <v>23565.84</v>
      </c>
      <c r="S38" s="18">
        <f t="shared" ref="S38:AE38" si="6">+S36+S32+S24+S18+S10</f>
        <v>24382.129999999997</v>
      </c>
      <c r="T38" s="18">
        <f t="shared" si="6"/>
        <v>12056.089999999998</v>
      </c>
      <c r="U38" s="18">
        <f t="shared" si="6"/>
        <v>134254.36000000002</v>
      </c>
      <c r="V38" s="18">
        <f t="shared" si="6"/>
        <v>94422.11</v>
      </c>
      <c r="W38" s="18">
        <f t="shared" si="6"/>
        <v>467062.49</v>
      </c>
      <c r="X38" s="18">
        <f t="shared" si="6"/>
        <v>2540.39</v>
      </c>
      <c r="Y38" s="18">
        <f t="shared" si="6"/>
        <v>103568.91</v>
      </c>
      <c r="Z38" s="18">
        <f t="shared" si="6"/>
        <v>3139.19</v>
      </c>
      <c r="AA38" s="18">
        <f t="shared" si="6"/>
        <v>2825.7900000000004</v>
      </c>
      <c r="AB38" s="18">
        <f t="shared" si="6"/>
        <v>3998.5</v>
      </c>
      <c r="AC38" s="18">
        <f t="shared" si="6"/>
        <v>10669.3</v>
      </c>
      <c r="AD38" s="18">
        <f t="shared" si="6"/>
        <v>50657.88</v>
      </c>
      <c r="AE38" s="18">
        <f t="shared" si="6"/>
        <v>5008.7699999999995</v>
      </c>
      <c r="AF38" s="18">
        <f t="shared" si="3"/>
        <v>938151.75000000012</v>
      </c>
    </row>
    <row r="39" spans="1:32" s="5" customFormat="1" x14ac:dyDescent="0.15">
      <c r="A39" s="26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</sheetData>
  <mergeCells count="5">
    <mergeCell ref="A2:A4"/>
    <mergeCell ref="B2:P2"/>
    <mergeCell ref="R2:AF2"/>
    <mergeCell ref="B3:P3"/>
    <mergeCell ref="R3:AF3"/>
  </mergeCells>
  <pageMargins left="0.05" right="0.05" top="0.5" bottom="0.5" header="0" footer="0"/>
  <pageSetup paperSize="9" orientation="portrait" horizontalDpi="300" verticalDpi="300"/>
  <headerFooter>
    <oddHeader>tavola2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D0F17-3AF9-4BB0-B041-AEE2C6A767AA}">
  <dimension ref="A1:G38"/>
  <sheetViews>
    <sheetView zoomScaleNormal="100" workbookViewId="0">
      <selection activeCell="E54" sqref="E53:E54"/>
    </sheetView>
  </sheetViews>
  <sheetFormatPr defaultColWidth="11" defaultRowHeight="9" x14ac:dyDescent="0.15"/>
  <cols>
    <col min="1" max="1" width="36.85546875" style="2" customWidth="1"/>
    <col min="2" max="7" width="18.28515625" style="2" customWidth="1"/>
    <col min="8" max="16384" width="11" style="2"/>
  </cols>
  <sheetData>
    <row r="1" spans="1:7" s="40" customFormat="1" ht="12" x14ac:dyDescent="0.2">
      <c r="A1" s="37" t="s">
        <v>319</v>
      </c>
      <c r="B1" s="37"/>
      <c r="C1" s="37"/>
      <c r="D1" s="37"/>
      <c r="E1" s="37"/>
      <c r="F1" s="37"/>
      <c r="G1" s="37"/>
    </row>
    <row r="2" spans="1:7" s="5" customFormat="1" x14ac:dyDescent="0.2">
      <c r="A2" s="51" t="s">
        <v>66</v>
      </c>
      <c r="B2" s="54" t="s">
        <v>85</v>
      </c>
      <c r="C2" s="54"/>
      <c r="D2" s="54"/>
      <c r="E2" s="54"/>
      <c r="F2" s="54"/>
      <c r="G2" s="54"/>
    </row>
    <row r="3" spans="1:7" s="5" customFormat="1" x14ac:dyDescent="0.2">
      <c r="A3" s="53"/>
      <c r="B3" s="6" t="s">
        <v>309</v>
      </c>
      <c r="C3" s="6" t="s">
        <v>310</v>
      </c>
      <c r="D3" s="6" t="s">
        <v>311</v>
      </c>
      <c r="E3" s="6" t="s">
        <v>312</v>
      </c>
      <c r="F3" s="6" t="s">
        <v>313</v>
      </c>
      <c r="G3" s="6" t="s">
        <v>73</v>
      </c>
    </row>
    <row r="4" spans="1:7" s="5" customFormat="1" x14ac:dyDescent="0.2">
      <c r="A4" s="9"/>
      <c r="B4" s="10"/>
      <c r="C4" s="10"/>
      <c r="D4" s="10"/>
      <c r="E4" s="11"/>
      <c r="F4" s="11"/>
      <c r="G4" s="12"/>
    </row>
    <row r="5" spans="1:7" s="5" customFormat="1" x14ac:dyDescent="0.15">
      <c r="A5" s="13" t="s">
        <v>0</v>
      </c>
      <c r="B5" s="33">
        <v>5194</v>
      </c>
      <c r="C5" s="33">
        <v>12015</v>
      </c>
      <c r="D5" s="33">
        <v>9096</v>
      </c>
      <c r="E5" s="33">
        <v>3167</v>
      </c>
      <c r="F5" s="33">
        <v>1547</v>
      </c>
      <c r="G5" s="33">
        <f>SUM(B5:F5)</f>
        <v>31019</v>
      </c>
    </row>
    <row r="6" spans="1:7" s="5" customFormat="1" x14ac:dyDescent="0.15">
      <c r="A6" s="13" t="s">
        <v>74</v>
      </c>
      <c r="B6" s="33">
        <v>256</v>
      </c>
      <c r="C6" s="33">
        <v>494</v>
      </c>
      <c r="D6" s="33">
        <v>365</v>
      </c>
      <c r="E6" s="33">
        <v>144</v>
      </c>
      <c r="F6" s="33">
        <v>49</v>
      </c>
      <c r="G6" s="33">
        <f t="shared" ref="G6:G37" si="0">SUM(B6:F6)</f>
        <v>1308</v>
      </c>
    </row>
    <row r="7" spans="1:7" s="30" customFormat="1" x14ac:dyDescent="0.15">
      <c r="A7" s="13" t="s">
        <v>3</v>
      </c>
      <c r="B7" s="33">
        <v>2366</v>
      </c>
      <c r="C7" s="33">
        <v>4180</v>
      </c>
      <c r="D7" s="33">
        <v>3221</v>
      </c>
      <c r="E7" s="33">
        <v>1153</v>
      </c>
      <c r="F7" s="33">
        <v>505</v>
      </c>
      <c r="G7" s="33">
        <f t="shared" si="0"/>
        <v>11425</v>
      </c>
    </row>
    <row r="8" spans="1:7" s="5" customFormat="1" x14ac:dyDescent="0.15">
      <c r="A8" s="13" t="s">
        <v>1</v>
      </c>
      <c r="B8" s="33">
        <v>7776</v>
      </c>
      <c r="C8" s="33">
        <v>23342</v>
      </c>
      <c r="D8" s="33">
        <v>18571</v>
      </c>
      <c r="E8" s="33">
        <v>6088</v>
      </c>
      <c r="F8" s="33">
        <v>2997</v>
      </c>
      <c r="G8" s="33">
        <f t="shared" si="0"/>
        <v>58774</v>
      </c>
    </row>
    <row r="9" spans="1:7" s="30" customFormat="1" x14ac:dyDescent="0.15">
      <c r="A9" s="17" t="s">
        <v>75</v>
      </c>
      <c r="B9" s="34">
        <v>15592</v>
      </c>
      <c r="C9" s="34">
        <v>40031</v>
      </c>
      <c r="D9" s="34">
        <v>31253</v>
      </c>
      <c r="E9" s="34">
        <v>10552</v>
      </c>
      <c r="F9" s="34">
        <v>5098</v>
      </c>
      <c r="G9" s="34">
        <f t="shared" si="0"/>
        <v>102526</v>
      </c>
    </row>
    <row r="10" spans="1:7" s="5" customFormat="1" x14ac:dyDescent="0.15">
      <c r="A10" s="19"/>
      <c r="B10" s="33"/>
      <c r="C10" s="33"/>
      <c r="D10" s="33"/>
      <c r="E10" s="33"/>
      <c r="F10" s="33"/>
      <c r="G10" s="33"/>
    </row>
    <row r="11" spans="1:7" s="5" customFormat="1" x14ac:dyDescent="0.15">
      <c r="A11" s="13" t="s">
        <v>76</v>
      </c>
      <c r="B11" s="33">
        <v>3115</v>
      </c>
      <c r="C11" s="33">
        <v>4726</v>
      </c>
      <c r="D11" s="33">
        <v>2797</v>
      </c>
      <c r="E11" s="33">
        <v>746</v>
      </c>
      <c r="F11" s="33">
        <v>379</v>
      </c>
      <c r="G11" s="33">
        <f t="shared" si="0"/>
        <v>11763</v>
      </c>
    </row>
    <row r="12" spans="1:7" s="31" customFormat="1" x14ac:dyDescent="0.15">
      <c r="A12" s="20" t="s">
        <v>77</v>
      </c>
      <c r="B12" s="35">
        <v>1616</v>
      </c>
      <c r="C12" s="35">
        <v>2204</v>
      </c>
      <c r="D12" s="35">
        <v>1072</v>
      </c>
      <c r="E12" s="35">
        <v>334</v>
      </c>
      <c r="F12" s="35">
        <v>167</v>
      </c>
      <c r="G12" s="35">
        <f t="shared" si="0"/>
        <v>5393</v>
      </c>
    </row>
    <row r="13" spans="1:7" s="31" customFormat="1" x14ac:dyDescent="0.15">
      <c r="A13" s="24" t="s">
        <v>16</v>
      </c>
      <c r="B13" s="35">
        <v>1499</v>
      </c>
      <c r="C13" s="35">
        <v>2522</v>
      </c>
      <c r="D13" s="35">
        <v>1725</v>
      </c>
      <c r="E13" s="35">
        <v>412</v>
      </c>
      <c r="F13" s="35">
        <v>212</v>
      </c>
      <c r="G13" s="35">
        <f t="shared" si="0"/>
        <v>6370</v>
      </c>
    </row>
    <row r="14" spans="1:7" s="5" customFormat="1" x14ac:dyDescent="0.15">
      <c r="A14" s="13" t="s">
        <v>2</v>
      </c>
      <c r="B14" s="33">
        <v>4516</v>
      </c>
      <c r="C14" s="33">
        <v>12700</v>
      </c>
      <c r="D14" s="33">
        <v>9254</v>
      </c>
      <c r="E14" s="33">
        <v>3252</v>
      </c>
      <c r="F14" s="33">
        <v>1483</v>
      </c>
      <c r="G14" s="33">
        <f t="shared" si="0"/>
        <v>31205</v>
      </c>
    </row>
    <row r="15" spans="1:7" s="5" customFormat="1" x14ac:dyDescent="0.15">
      <c r="A15" s="13" t="s">
        <v>78</v>
      </c>
      <c r="B15" s="33">
        <v>2218</v>
      </c>
      <c r="C15" s="33">
        <v>4338</v>
      </c>
      <c r="D15" s="33">
        <v>2865</v>
      </c>
      <c r="E15" s="33">
        <v>828</v>
      </c>
      <c r="F15" s="33">
        <v>384</v>
      </c>
      <c r="G15" s="33">
        <f t="shared" si="0"/>
        <v>10633</v>
      </c>
    </row>
    <row r="16" spans="1:7" s="5" customFormat="1" x14ac:dyDescent="0.15">
      <c r="A16" s="13" t="s">
        <v>79</v>
      </c>
      <c r="B16" s="33">
        <v>4612</v>
      </c>
      <c r="C16" s="33">
        <v>10727</v>
      </c>
      <c r="D16" s="33">
        <v>7578</v>
      </c>
      <c r="E16" s="33">
        <v>3197</v>
      </c>
      <c r="F16" s="33">
        <v>1540</v>
      </c>
      <c r="G16" s="33">
        <f t="shared" si="0"/>
        <v>27654</v>
      </c>
    </row>
    <row r="17" spans="1:7" s="30" customFormat="1" x14ac:dyDescent="0.15">
      <c r="A17" s="17" t="s">
        <v>80</v>
      </c>
      <c r="B17" s="34">
        <v>14461</v>
      </c>
      <c r="C17" s="34">
        <v>32491</v>
      </c>
      <c r="D17" s="34">
        <v>22494</v>
      </c>
      <c r="E17" s="34">
        <v>8023</v>
      </c>
      <c r="F17" s="34">
        <v>3786</v>
      </c>
      <c r="G17" s="34">
        <f t="shared" si="0"/>
        <v>81255</v>
      </c>
    </row>
    <row r="18" spans="1:7" s="5" customFormat="1" x14ac:dyDescent="0.15">
      <c r="A18" s="19"/>
      <c r="B18" s="33"/>
      <c r="C18" s="33"/>
      <c r="D18" s="33"/>
      <c r="E18" s="33"/>
      <c r="F18" s="33"/>
      <c r="G18" s="33"/>
    </row>
    <row r="19" spans="1:7" s="5" customFormat="1" x14ac:dyDescent="0.15">
      <c r="A19" s="13" t="s">
        <v>4</v>
      </c>
      <c r="B19" s="33">
        <v>4442</v>
      </c>
      <c r="C19" s="33">
        <v>10703</v>
      </c>
      <c r="D19" s="33">
        <v>7758</v>
      </c>
      <c r="E19" s="33">
        <v>2865</v>
      </c>
      <c r="F19" s="33">
        <v>1338</v>
      </c>
      <c r="G19" s="33">
        <f t="shared" si="0"/>
        <v>27106</v>
      </c>
    </row>
    <row r="20" spans="1:7" s="30" customFormat="1" x14ac:dyDescent="0.15">
      <c r="A20" s="25" t="s">
        <v>5</v>
      </c>
      <c r="B20" s="33">
        <v>1130</v>
      </c>
      <c r="C20" s="33">
        <v>2904</v>
      </c>
      <c r="D20" s="33">
        <v>2060</v>
      </c>
      <c r="E20" s="33">
        <v>861</v>
      </c>
      <c r="F20" s="33">
        <v>375</v>
      </c>
      <c r="G20" s="33">
        <f t="shared" si="0"/>
        <v>7330</v>
      </c>
    </row>
    <row r="21" spans="1:7" s="5" customFormat="1" x14ac:dyDescent="0.15">
      <c r="A21" s="25" t="s">
        <v>6</v>
      </c>
      <c r="B21" s="33">
        <v>1754</v>
      </c>
      <c r="C21" s="33">
        <v>4344</v>
      </c>
      <c r="D21" s="33">
        <v>3300</v>
      </c>
      <c r="E21" s="33">
        <v>1315</v>
      </c>
      <c r="F21" s="33">
        <v>638</v>
      </c>
      <c r="G21" s="33">
        <f t="shared" si="0"/>
        <v>11351</v>
      </c>
    </row>
    <row r="22" spans="1:7" s="5" customFormat="1" x14ac:dyDescent="0.15">
      <c r="A22" s="25" t="s">
        <v>7</v>
      </c>
      <c r="B22" s="33">
        <v>3092</v>
      </c>
      <c r="C22" s="33">
        <v>12180</v>
      </c>
      <c r="D22" s="33">
        <v>12701</v>
      </c>
      <c r="E22" s="33">
        <v>5681</v>
      </c>
      <c r="F22" s="33">
        <v>2807</v>
      </c>
      <c r="G22" s="33">
        <f t="shared" si="0"/>
        <v>36461</v>
      </c>
    </row>
    <row r="23" spans="1:7" s="30" customFormat="1" x14ac:dyDescent="0.15">
      <c r="A23" s="17" t="s">
        <v>17</v>
      </c>
      <c r="B23" s="34">
        <v>10418</v>
      </c>
      <c r="C23" s="34">
        <v>30131</v>
      </c>
      <c r="D23" s="34">
        <v>25819</v>
      </c>
      <c r="E23" s="34">
        <v>10722</v>
      </c>
      <c r="F23" s="34">
        <v>5158</v>
      </c>
      <c r="G23" s="34">
        <f t="shared" si="0"/>
        <v>82248</v>
      </c>
    </row>
    <row r="24" spans="1:7" s="5" customFormat="1" x14ac:dyDescent="0.15">
      <c r="A24" s="19"/>
      <c r="B24" s="33"/>
      <c r="C24" s="33"/>
      <c r="D24" s="33"/>
      <c r="E24" s="33"/>
      <c r="F24" s="33"/>
      <c r="G24" s="33"/>
    </row>
    <row r="25" spans="1:7" s="5" customFormat="1" x14ac:dyDescent="0.15">
      <c r="A25" s="25" t="s">
        <v>8</v>
      </c>
      <c r="B25" s="33">
        <v>669</v>
      </c>
      <c r="C25" s="33">
        <v>3060</v>
      </c>
      <c r="D25" s="33">
        <v>3242</v>
      </c>
      <c r="E25" s="33">
        <v>1401</v>
      </c>
      <c r="F25" s="33">
        <v>713</v>
      </c>
      <c r="G25" s="33">
        <f t="shared" si="0"/>
        <v>9085</v>
      </c>
    </row>
    <row r="26" spans="1:7" s="5" customFormat="1" x14ac:dyDescent="0.15">
      <c r="A26" s="25" t="s">
        <v>9</v>
      </c>
      <c r="B26" s="33">
        <v>179</v>
      </c>
      <c r="C26" s="33">
        <v>665</v>
      </c>
      <c r="D26" s="33">
        <v>735</v>
      </c>
      <c r="E26" s="33">
        <v>318</v>
      </c>
      <c r="F26" s="33">
        <v>133</v>
      </c>
      <c r="G26" s="33">
        <f t="shared" si="0"/>
        <v>2030</v>
      </c>
    </row>
    <row r="27" spans="1:7" s="5" customFormat="1" x14ac:dyDescent="0.15">
      <c r="A27" s="25" t="s">
        <v>10</v>
      </c>
      <c r="B27" s="33">
        <v>1668</v>
      </c>
      <c r="C27" s="33">
        <v>6986</v>
      </c>
      <c r="D27" s="33">
        <v>9317</v>
      </c>
      <c r="E27" s="33">
        <v>3925</v>
      </c>
      <c r="F27" s="33">
        <v>1916</v>
      </c>
      <c r="G27" s="33">
        <f t="shared" si="0"/>
        <v>23812</v>
      </c>
    </row>
    <row r="28" spans="1:7" s="5" customFormat="1" x14ac:dyDescent="0.15">
      <c r="A28" s="25" t="s">
        <v>11</v>
      </c>
      <c r="B28" s="33">
        <v>1548</v>
      </c>
      <c r="C28" s="33">
        <v>6436</v>
      </c>
      <c r="D28" s="33">
        <v>7884</v>
      </c>
      <c r="E28" s="33">
        <v>3137</v>
      </c>
      <c r="F28" s="33">
        <v>1558</v>
      </c>
      <c r="G28" s="33">
        <f t="shared" si="0"/>
        <v>20563</v>
      </c>
    </row>
    <row r="29" spans="1:7" s="5" customFormat="1" x14ac:dyDescent="0.15">
      <c r="A29" s="25" t="s">
        <v>12</v>
      </c>
      <c r="B29" s="33">
        <v>247</v>
      </c>
      <c r="C29" s="33">
        <v>1539</v>
      </c>
      <c r="D29" s="33">
        <v>1413</v>
      </c>
      <c r="E29" s="33">
        <v>484</v>
      </c>
      <c r="F29" s="33">
        <v>274</v>
      </c>
      <c r="G29" s="33">
        <f t="shared" si="0"/>
        <v>3957</v>
      </c>
    </row>
    <row r="30" spans="1:7" s="5" customFormat="1" x14ac:dyDescent="0.15">
      <c r="A30" s="25" t="s">
        <v>13</v>
      </c>
      <c r="B30" s="33">
        <v>579</v>
      </c>
      <c r="C30" s="33">
        <v>3838</v>
      </c>
      <c r="D30" s="33">
        <v>4403</v>
      </c>
      <c r="E30" s="33">
        <v>1700</v>
      </c>
      <c r="F30" s="33">
        <v>795</v>
      </c>
      <c r="G30" s="33">
        <f t="shared" si="0"/>
        <v>11315</v>
      </c>
    </row>
    <row r="31" spans="1:7" s="30" customFormat="1" x14ac:dyDescent="0.15">
      <c r="A31" s="17" t="s">
        <v>18</v>
      </c>
      <c r="B31" s="34">
        <v>4890</v>
      </c>
      <c r="C31" s="34">
        <v>22524</v>
      </c>
      <c r="D31" s="34">
        <v>26994</v>
      </c>
      <c r="E31" s="34">
        <v>10965</v>
      </c>
      <c r="F31" s="34">
        <v>5389</v>
      </c>
      <c r="G31" s="34">
        <f t="shared" si="0"/>
        <v>70762</v>
      </c>
    </row>
    <row r="32" spans="1:7" s="30" customFormat="1" x14ac:dyDescent="0.15">
      <c r="A32" s="19"/>
      <c r="B32" s="33"/>
      <c r="C32" s="33"/>
      <c r="D32" s="33"/>
      <c r="E32" s="33"/>
      <c r="F32" s="33"/>
      <c r="G32" s="33"/>
    </row>
    <row r="33" spans="1:7" s="5" customFormat="1" x14ac:dyDescent="0.15">
      <c r="A33" s="25" t="s">
        <v>14</v>
      </c>
      <c r="B33" s="33">
        <v>2338</v>
      </c>
      <c r="C33" s="33">
        <v>8195</v>
      </c>
      <c r="D33" s="33">
        <v>8619</v>
      </c>
      <c r="E33" s="33">
        <v>3369</v>
      </c>
      <c r="F33" s="33">
        <v>1682</v>
      </c>
      <c r="G33" s="33">
        <f t="shared" si="0"/>
        <v>24203</v>
      </c>
    </row>
    <row r="34" spans="1:7" s="5" customFormat="1" x14ac:dyDescent="0.15">
      <c r="A34" s="25" t="s">
        <v>15</v>
      </c>
      <c r="B34" s="33">
        <v>1114</v>
      </c>
      <c r="C34" s="33">
        <v>4303</v>
      </c>
      <c r="D34" s="33">
        <v>3794</v>
      </c>
      <c r="E34" s="33">
        <v>1492</v>
      </c>
      <c r="F34" s="33">
        <v>687</v>
      </c>
      <c r="G34" s="33">
        <f t="shared" si="0"/>
        <v>11390</v>
      </c>
    </row>
    <row r="35" spans="1:7" s="30" customFormat="1" x14ac:dyDescent="0.15">
      <c r="A35" s="17" t="s">
        <v>19</v>
      </c>
      <c r="B35" s="36">
        <v>3452</v>
      </c>
      <c r="C35" s="36">
        <v>12498</v>
      </c>
      <c r="D35" s="36">
        <v>12413</v>
      </c>
      <c r="E35" s="36">
        <v>4861</v>
      </c>
      <c r="F35" s="36">
        <v>2369</v>
      </c>
      <c r="G35" s="34">
        <f t="shared" si="0"/>
        <v>35593</v>
      </c>
    </row>
    <row r="36" spans="1:7" s="5" customFormat="1" x14ac:dyDescent="0.15">
      <c r="A36" s="19"/>
      <c r="B36" s="33"/>
      <c r="C36" s="33"/>
      <c r="D36" s="33"/>
      <c r="E36" s="33"/>
      <c r="F36" s="33"/>
      <c r="G36" s="33"/>
    </row>
    <row r="37" spans="1:7" s="30" customFormat="1" x14ac:dyDescent="0.15">
      <c r="A37" s="17" t="s">
        <v>81</v>
      </c>
      <c r="B37" s="36">
        <f>+B35+B31+B23+B17+B9</f>
        <v>48813</v>
      </c>
      <c r="C37" s="36">
        <f t="shared" ref="C37:F37" si="1">+C35+C31+C23+C17+C9</f>
        <v>137675</v>
      </c>
      <c r="D37" s="36">
        <f t="shared" si="1"/>
        <v>118973</v>
      </c>
      <c r="E37" s="36">
        <f t="shared" si="1"/>
        <v>45123</v>
      </c>
      <c r="F37" s="36">
        <f t="shared" si="1"/>
        <v>21800</v>
      </c>
      <c r="G37" s="34">
        <f t="shared" si="0"/>
        <v>372384</v>
      </c>
    </row>
    <row r="38" spans="1:7" s="5" customFormat="1" x14ac:dyDescent="0.15">
      <c r="A38" s="26"/>
      <c r="B38" s="32"/>
      <c r="C38" s="32"/>
      <c r="D38" s="32"/>
      <c r="E38" s="32"/>
      <c r="F38" s="32"/>
      <c r="G38" s="32"/>
    </row>
  </sheetData>
  <mergeCells count="2">
    <mergeCell ref="A2:A3"/>
    <mergeCell ref="B2:G2"/>
  </mergeCells>
  <pageMargins left="0.05" right="0.05" top="0.5" bottom="0.5" header="0" footer="0"/>
  <pageSetup paperSize="9" orientation="portrait" horizontalDpi="300" verticalDpi="300" r:id="rId1"/>
  <headerFooter>
    <oddHeader>tavola3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C29A-7379-4626-8C63-59A0E9E671AB}">
  <dimension ref="A1:F38"/>
  <sheetViews>
    <sheetView zoomScaleNormal="100" workbookViewId="0">
      <selection activeCell="H23" sqref="H23"/>
    </sheetView>
  </sheetViews>
  <sheetFormatPr defaultColWidth="11" defaultRowHeight="9" x14ac:dyDescent="0.15"/>
  <cols>
    <col min="1" max="1" width="41.42578125" style="2" customWidth="1"/>
    <col min="2" max="2" width="9.28515625" style="2" bestFit="1" customWidth="1"/>
    <col min="3" max="3" width="10.7109375" style="2" bestFit="1" customWidth="1"/>
    <col min="4" max="4" width="12.28515625" style="2" bestFit="1" customWidth="1"/>
    <col min="5" max="5" width="11.28515625" style="2" bestFit="1" customWidth="1"/>
    <col min="6" max="6" width="18" style="2" customWidth="1"/>
    <col min="7" max="16384" width="11" style="2"/>
  </cols>
  <sheetData>
    <row r="1" spans="1:6" s="39" customFormat="1" ht="12.75" x14ac:dyDescent="0.25">
      <c r="A1" s="41" t="s">
        <v>321</v>
      </c>
    </row>
    <row r="2" spans="1:6" x14ac:dyDescent="0.15">
      <c r="A2" s="51" t="s">
        <v>66</v>
      </c>
      <c r="B2" s="54" t="s">
        <v>306</v>
      </c>
      <c r="C2" s="54"/>
      <c r="D2" s="54"/>
      <c r="E2" s="54"/>
      <c r="F2" s="54"/>
    </row>
    <row r="3" spans="1:6" ht="60" customHeight="1" x14ac:dyDescent="0.15">
      <c r="A3" s="53"/>
      <c r="B3" s="6" t="s">
        <v>58</v>
      </c>
      <c r="C3" s="6" t="s">
        <v>57</v>
      </c>
      <c r="D3" s="6" t="s">
        <v>56</v>
      </c>
      <c r="E3" s="6" t="s">
        <v>88</v>
      </c>
      <c r="F3" s="6" t="s">
        <v>73</v>
      </c>
    </row>
    <row r="4" spans="1:6" x14ac:dyDescent="0.15">
      <c r="A4" s="9"/>
      <c r="B4" s="10"/>
      <c r="C4" s="10"/>
      <c r="D4" s="10"/>
      <c r="E4" s="11"/>
      <c r="F4" s="11"/>
    </row>
    <row r="5" spans="1:6" x14ac:dyDescent="0.15">
      <c r="A5" s="13" t="s">
        <v>0</v>
      </c>
      <c r="B5" s="33">
        <v>2009</v>
      </c>
      <c r="C5" s="33">
        <v>3398</v>
      </c>
      <c r="D5" s="33">
        <v>1977</v>
      </c>
      <c r="E5" s="33">
        <v>23635</v>
      </c>
      <c r="F5" s="33">
        <f>SUM(B5:E5)</f>
        <v>31019</v>
      </c>
    </row>
    <row r="6" spans="1:6" x14ac:dyDescent="0.15">
      <c r="A6" s="13" t="s">
        <v>74</v>
      </c>
      <c r="B6" s="33">
        <v>76</v>
      </c>
      <c r="C6" s="33">
        <v>240</v>
      </c>
      <c r="D6" s="33">
        <v>90</v>
      </c>
      <c r="E6" s="33">
        <v>902</v>
      </c>
      <c r="F6" s="33">
        <f t="shared" ref="F6:F37" si="0">SUM(B6:E6)</f>
        <v>1308</v>
      </c>
    </row>
    <row r="7" spans="1:6" x14ac:dyDescent="0.15">
      <c r="A7" s="13" t="s">
        <v>3</v>
      </c>
      <c r="B7" s="33">
        <v>924</v>
      </c>
      <c r="C7" s="33">
        <v>1055</v>
      </c>
      <c r="D7" s="33">
        <v>713</v>
      </c>
      <c r="E7" s="33">
        <v>8733</v>
      </c>
      <c r="F7" s="33">
        <f t="shared" si="0"/>
        <v>11425</v>
      </c>
    </row>
    <row r="8" spans="1:6" x14ac:dyDescent="0.15">
      <c r="A8" s="13" t="s">
        <v>1</v>
      </c>
      <c r="B8" s="33">
        <v>4190</v>
      </c>
      <c r="C8" s="33">
        <v>7324</v>
      </c>
      <c r="D8" s="33">
        <v>4902</v>
      </c>
      <c r="E8" s="33">
        <v>42358</v>
      </c>
      <c r="F8" s="33">
        <f t="shared" si="0"/>
        <v>58774</v>
      </c>
    </row>
    <row r="9" spans="1:6" x14ac:dyDescent="0.15">
      <c r="A9" s="17" t="s">
        <v>75</v>
      </c>
      <c r="B9" s="34">
        <v>7199</v>
      </c>
      <c r="C9" s="34">
        <v>12017</v>
      </c>
      <c r="D9" s="34">
        <v>7682</v>
      </c>
      <c r="E9" s="34">
        <v>75628</v>
      </c>
      <c r="F9" s="34">
        <f t="shared" si="0"/>
        <v>102526</v>
      </c>
    </row>
    <row r="10" spans="1:6" x14ac:dyDescent="0.15">
      <c r="A10" s="19"/>
      <c r="B10" s="33"/>
      <c r="C10" s="33"/>
      <c r="D10" s="33"/>
      <c r="E10" s="33"/>
      <c r="F10" s="33"/>
    </row>
    <row r="11" spans="1:6" x14ac:dyDescent="0.15">
      <c r="A11" s="13" t="s">
        <v>76</v>
      </c>
      <c r="B11" s="33">
        <v>624</v>
      </c>
      <c r="C11" s="33">
        <v>1770</v>
      </c>
      <c r="D11" s="33">
        <v>950</v>
      </c>
      <c r="E11" s="33">
        <v>8419</v>
      </c>
      <c r="F11" s="33">
        <f t="shared" si="0"/>
        <v>11763</v>
      </c>
    </row>
    <row r="12" spans="1:6" x14ac:dyDescent="0.15">
      <c r="A12" s="20" t="s">
        <v>77</v>
      </c>
      <c r="B12" s="35">
        <v>280</v>
      </c>
      <c r="C12" s="35">
        <v>863</v>
      </c>
      <c r="D12" s="35">
        <v>561</v>
      </c>
      <c r="E12" s="35">
        <v>3689</v>
      </c>
      <c r="F12" s="35">
        <f t="shared" si="0"/>
        <v>5393</v>
      </c>
    </row>
    <row r="13" spans="1:6" x14ac:dyDescent="0.15">
      <c r="A13" s="24" t="s">
        <v>16</v>
      </c>
      <c r="B13" s="35">
        <v>344</v>
      </c>
      <c r="C13" s="35">
        <v>907</v>
      </c>
      <c r="D13" s="35">
        <v>389</v>
      </c>
      <c r="E13" s="35">
        <v>4730</v>
      </c>
      <c r="F13" s="35">
        <f t="shared" si="0"/>
        <v>6370</v>
      </c>
    </row>
    <row r="14" spans="1:6" x14ac:dyDescent="0.15">
      <c r="A14" s="13" t="s">
        <v>2</v>
      </c>
      <c r="B14" s="33">
        <v>2174</v>
      </c>
      <c r="C14" s="33">
        <v>3727</v>
      </c>
      <c r="D14" s="33">
        <v>2138</v>
      </c>
      <c r="E14" s="33">
        <v>23166</v>
      </c>
      <c r="F14" s="33">
        <f t="shared" si="0"/>
        <v>31205</v>
      </c>
    </row>
    <row r="15" spans="1:6" x14ac:dyDescent="0.15">
      <c r="A15" s="13" t="s">
        <v>78</v>
      </c>
      <c r="B15" s="33">
        <v>462</v>
      </c>
      <c r="C15" s="33">
        <v>1606</v>
      </c>
      <c r="D15" s="33">
        <v>710</v>
      </c>
      <c r="E15" s="33">
        <v>7855</v>
      </c>
      <c r="F15" s="33">
        <f t="shared" si="0"/>
        <v>10633</v>
      </c>
    </row>
    <row r="16" spans="1:6" x14ac:dyDescent="0.15">
      <c r="A16" s="13" t="s">
        <v>79</v>
      </c>
      <c r="B16" s="33">
        <v>1975</v>
      </c>
      <c r="C16" s="33">
        <v>3875</v>
      </c>
      <c r="D16" s="33">
        <v>2314</v>
      </c>
      <c r="E16" s="33">
        <v>19490</v>
      </c>
      <c r="F16" s="33">
        <f t="shared" si="0"/>
        <v>27654</v>
      </c>
    </row>
    <row r="17" spans="1:6" x14ac:dyDescent="0.15">
      <c r="A17" s="17" t="s">
        <v>80</v>
      </c>
      <c r="B17" s="34">
        <v>5235</v>
      </c>
      <c r="C17" s="34">
        <v>10978</v>
      </c>
      <c r="D17" s="34">
        <v>6112</v>
      </c>
      <c r="E17" s="34">
        <v>58930</v>
      </c>
      <c r="F17" s="34">
        <f t="shared" si="0"/>
        <v>81255</v>
      </c>
    </row>
    <row r="18" spans="1:6" x14ac:dyDescent="0.15">
      <c r="A18" s="19"/>
      <c r="B18" s="33"/>
      <c r="C18" s="33"/>
      <c r="D18" s="33"/>
      <c r="E18" s="33"/>
      <c r="F18" s="33"/>
    </row>
    <row r="19" spans="1:6" x14ac:dyDescent="0.15">
      <c r="A19" s="13" t="s">
        <v>4</v>
      </c>
      <c r="B19" s="33">
        <v>1914</v>
      </c>
      <c r="C19" s="33">
        <v>3111</v>
      </c>
      <c r="D19" s="33">
        <v>1882</v>
      </c>
      <c r="E19" s="33">
        <v>20199</v>
      </c>
      <c r="F19" s="33">
        <f t="shared" si="0"/>
        <v>27106</v>
      </c>
    </row>
    <row r="20" spans="1:6" x14ac:dyDescent="0.15">
      <c r="A20" s="25" t="s">
        <v>5</v>
      </c>
      <c r="B20" s="33">
        <v>434</v>
      </c>
      <c r="C20" s="33">
        <v>815</v>
      </c>
      <c r="D20" s="33">
        <v>430</v>
      </c>
      <c r="E20" s="33">
        <v>5651</v>
      </c>
      <c r="F20" s="33">
        <f t="shared" si="0"/>
        <v>7330</v>
      </c>
    </row>
    <row r="21" spans="1:6" x14ac:dyDescent="0.15">
      <c r="A21" s="25" t="s">
        <v>6</v>
      </c>
      <c r="B21" s="33">
        <v>690</v>
      </c>
      <c r="C21" s="33">
        <v>1511</v>
      </c>
      <c r="D21" s="33">
        <v>614</v>
      </c>
      <c r="E21" s="33">
        <v>8536</v>
      </c>
      <c r="F21" s="33">
        <f t="shared" si="0"/>
        <v>11351</v>
      </c>
    </row>
    <row r="22" spans="1:6" x14ac:dyDescent="0.15">
      <c r="A22" s="25" t="s">
        <v>7</v>
      </c>
      <c r="B22" s="33">
        <v>3251</v>
      </c>
      <c r="C22" s="33">
        <v>4561</v>
      </c>
      <c r="D22" s="33">
        <v>3456</v>
      </c>
      <c r="E22" s="33">
        <v>25193</v>
      </c>
      <c r="F22" s="33">
        <f t="shared" si="0"/>
        <v>36461</v>
      </c>
    </row>
    <row r="23" spans="1:6" x14ac:dyDescent="0.15">
      <c r="A23" s="17" t="s">
        <v>17</v>
      </c>
      <c r="B23" s="34">
        <v>6289</v>
      </c>
      <c r="C23" s="34">
        <v>9998</v>
      </c>
      <c r="D23" s="34">
        <v>6382</v>
      </c>
      <c r="E23" s="34">
        <v>59579</v>
      </c>
      <c r="F23" s="34">
        <f t="shared" si="0"/>
        <v>82248</v>
      </c>
    </row>
    <row r="24" spans="1:6" x14ac:dyDescent="0.15">
      <c r="A24" s="19"/>
      <c r="B24" s="33"/>
      <c r="C24" s="33"/>
      <c r="D24" s="33"/>
      <c r="E24" s="33"/>
      <c r="F24" s="33"/>
    </row>
    <row r="25" spans="1:6" x14ac:dyDescent="0.15">
      <c r="A25" s="25" t="s">
        <v>8</v>
      </c>
      <c r="B25" s="33">
        <v>621</v>
      </c>
      <c r="C25" s="33">
        <v>790</v>
      </c>
      <c r="D25" s="33">
        <v>426</v>
      </c>
      <c r="E25" s="33">
        <v>7248</v>
      </c>
      <c r="F25" s="33">
        <f t="shared" si="0"/>
        <v>9085</v>
      </c>
    </row>
    <row r="26" spans="1:6" x14ac:dyDescent="0.15">
      <c r="A26" s="25" t="s">
        <v>9</v>
      </c>
      <c r="B26" s="33">
        <v>205</v>
      </c>
      <c r="C26" s="33">
        <v>162</v>
      </c>
      <c r="D26" s="33">
        <v>104</v>
      </c>
      <c r="E26" s="33">
        <v>1559</v>
      </c>
      <c r="F26" s="33">
        <f t="shared" si="0"/>
        <v>2030</v>
      </c>
    </row>
    <row r="27" spans="1:6" x14ac:dyDescent="0.15">
      <c r="A27" s="25" t="s">
        <v>10</v>
      </c>
      <c r="B27" s="33">
        <v>2755</v>
      </c>
      <c r="C27" s="33">
        <v>1938</v>
      </c>
      <c r="D27" s="33">
        <v>1429</v>
      </c>
      <c r="E27" s="33">
        <v>17690</v>
      </c>
      <c r="F27" s="33">
        <f t="shared" si="0"/>
        <v>23812</v>
      </c>
    </row>
    <row r="28" spans="1:6" x14ac:dyDescent="0.15">
      <c r="A28" s="25" t="s">
        <v>11</v>
      </c>
      <c r="B28" s="33">
        <v>1976</v>
      </c>
      <c r="C28" s="33">
        <v>2245</v>
      </c>
      <c r="D28" s="33">
        <v>1260</v>
      </c>
      <c r="E28" s="33">
        <v>15082</v>
      </c>
      <c r="F28" s="33">
        <f t="shared" si="0"/>
        <v>20563</v>
      </c>
    </row>
    <row r="29" spans="1:6" x14ac:dyDescent="0.15">
      <c r="A29" s="25" t="s">
        <v>12</v>
      </c>
      <c r="B29" s="33">
        <v>370</v>
      </c>
      <c r="C29" s="33">
        <v>324</v>
      </c>
      <c r="D29" s="33">
        <v>174</v>
      </c>
      <c r="E29" s="33">
        <v>3089</v>
      </c>
      <c r="F29" s="33">
        <f t="shared" si="0"/>
        <v>3957</v>
      </c>
    </row>
    <row r="30" spans="1:6" x14ac:dyDescent="0.15">
      <c r="A30" s="25" t="s">
        <v>13</v>
      </c>
      <c r="B30" s="33">
        <v>1158</v>
      </c>
      <c r="C30" s="33">
        <v>693</v>
      </c>
      <c r="D30" s="33">
        <v>497</v>
      </c>
      <c r="E30" s="33">
        <v>8967</v>
      </c>
      <c r="F30" s="33">
        <f t="shared" si="0"/>
        <v>11315</v>
      </c>
    </row>
    <row r="31" spans="1:6" x14ac:dyDescent="0.15">
      <c r="A31" s="17" t="s">
        <v>18</v>
      </c>
      <c r="B31" s="34">
        <v>7085</v>
      </c>
      <c r="C31" s="34">
        <v>6152</v>
      </c>
      <c r="D31" s="34">
        <v>3890</v>
      </c>
      <c r="E31" s="34">
        <v>53635</v>
      </c>
      <c r="F31" s="34">
        <f t="shared" si="0"/>
        <v>70762</v>
      </c>
    </row>
    <row r="32" spans="1:6" x14ac:dyDescent="0.15">
      <c r="A32" s="19"/>
      <c r="B32" s="33"/>
      <c r="C32" s="33"/>
      <c r="D32" s="33"/>
      <c r="E32" s="33"/>
      <c r="F32" s="33"/>
    </row>
    <row r="33" spans="1:6" x14ac:dyDescent="0.15">
      <c r="A33" s="25" t="s">
        <v>14</v>
      </c>
      <c r="B33" s="33">
        <v>3057</v>
      </c>
      <c r="C33" s="33">
        <v>1955</v>
      </c>
      <c r="D33" s="33">
        <v>1621</v>
      </c>
      <c r="E33" s="33">
        <v>17570</v>
      </c>
      <c r="F33" s="33">
        <f t="shared" si="0"/>
        <v>24203</v>
      </c>
    </row>
    <row r="34" spans="1:6" x14ac:dyDescent="0.15">
      <c r="A34" s="25" t="s">
        <v>15</v>
      </c>
      <c r="B34" s="33">
        <v>1312</v>
      </c>
      <c r="C34" s="33">
        <v>973</v>
      </c>
      <c r="D34" s="33">
        <v>763</v>
      </c>
      <c r="E34" s="33">
        <v>8342</v>
      </c>
      <c r="F34" s="33">
        <f t="shared" si="0"/>
        <v>11390</v>
      </c>
    </row>
    <row r="35" spans="1:6" x14ac:dyDescent="0.15">
      <c r="A35" s="17" t="s">
        <v>19</v>
      </c>
      <c r="B35" s="36">
        <v>4369</v>
      </c>
      <c r="C35" s="36">
        <v>2928</v>
      </c>
      <c r="D35" s="36">
        <v>2384</v>
      </c>
      <c r="E35" s="36">
        <v>25912</v>
      </c>
      <c r="F35" s="36">
        <f t="shared" si="0"/>
        <v>35593</v>
      </c>
    </row>
    <row r="36" spans="1:6" x14ac:dyDescent="0.15">
      <c r="A36" s="19"/>
      <c r="B36" s="33"/>
      <c r="C36" s="33"/>
      <c r="D36" s="33"/>
      <c r="E36" s="33"/>
      <c r="F36" s="33"/>
    </row>
    <row r="37" spans="1:6" x14ac:dyDescent="0.15">
      <c r="A37" s="17" t="s">
        <v>81</v>
      </c>
      <c r="B37" s="36">
        <f>+B35+B31+B23+B17+B9</f>
        <v>30177</v>
      </c>
      <c r="C37" s="36">
        <f>+C35+C31+C23+C17+C9</f>
        <v>42073</v>
      </c>
      <c r="D37" s="36">
        <f>+D35+D31+D23+D17+D9</f>
        <v>26450</v>
      </c>
      <c r="E37" s="36">
        <f>+E35+E31+E23+E17+E9</f>
        <v>273684</v>
      </c>
      <c r="F37" s="36">
        <f t="shared" si="0"/>
        <v>372384</v>
      </c>
    </row>
    <row r="38" spans="1:6" x14ac:dyDescent="0.15">
      <c r="A38" s="26"/>
      <c r="B38" s="32"/>
      <c r="C38" s="32"/>
      <c r="D38" s="32"/>
      <c r="E38" s="32"/>
      <c r="F38" s="32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 r:id="rId1"/>
  <headerFooter>
    <oddHeader>tavola4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A3B9-9DDF-465E-9983-D9EAB48C9C0A}">
  <dimension ref="A1:F38"/>
  <sheetViews>
    <sheetView zoomScaleNormal="100" workbookViewId="0">
      <selection activeCell="G47" sqref="G47"/>
    </sheetView>
  </sheetViews>
  <sheetFormatPr defaultColWidth="11" defaultRowHeight="9" x14ac:dyDescent="0.15"/>
  <cols>
    <col min="1" max="1" width="27.42578125" style="2" customWidth="1"/>
    <col min="2" max="6" width="18.42578125" style="2" customWidth="1"/>
    <col min="7" max="16384" width="11" style="2"/>
  </cols>
  <sheetData>
    <row r="1" spans="1:6" s="39" customFormat="1" ht="12.75" x14ac:dyDescent="0.25">
      <c r="A1" s="41" t="s">
        <v>322</v>
      </c>
    </row>
    <row r="2" spans="1:6" x14ac:dyDescent="0.15">
      <c r="A2" s="51" t="s">
        <v>66</v>
      </c>
      <c r="B2" s="54" t="s">
        <v>86</v>
      </c>
      <c r="C2" s="54"/>
      <c r="D2" s="54"/>
      <c r="E2" s="54"/>
      <c r="F2" s="54"/>
    </row>
    <row r="3" spans="1:6" ht="18" x14ac:dyDescent="0.15">
      <c r="A3" s="53"/>
      <c r="B3" s="6" t="s">
        <v>55</v>
      </c>
      <c r="C3" s="6" t="s">
        <v>54</v>
      </c>
      <c r="D3" s="6" t="s">
        <v>53</v>
      </c>
      <c r="E3" s="6" t="s">
        <v>52</v>
      </c>
      <c r="F3" s="6" t="s">
        <v>73</v>
      </c>
    </row>
    <row r="4" spans="1:6" x14ac:dyDescent="0.15">
      <c r="A4" s="9"/>
      <c r="B4" s="10"/>
      <c r="C4" s="10"/>
      <c r="D4" s="10"/>
      <c r="E4" s="11"/>
      <c r="F4" s="11"/>
    </row>
    <row r="5" spans="1:6" x14ac:dyDescent="0.15">
      <c r="A5" s="13" t="s">
        <v>0</v>
      </c>
      <c r="B5" s="33">
        <v>27033</v>
      </c>
      <c r="C5" s="33">
        <v>1744</v>
      </c>
      <c r="D5" s="33">
        <v>1208</v>
      </c>
      <c r="E5" s="33">
        <v>1034</v>
      </c>
      <c r="F5" s="33">
        <f>SUM(B5:E5)</f>
        <v>31019</v>
      </c>
    </row>
    <row r="6" spans="1:6" x14ac:dyDescent="0.15">
      <c r="A6" s="13" t="s">
        <v>74</v>
      </c>
      <c r="B6" s="33">
        <v>1142</v>
      </c>
      <c r="C6" s="33">
        <v>87</v>
      </c>
      <c r="D6" s="33">
        <v>41</v>
      </c>
      <c r="E6" s="33">
        <v>38</v>
      </c>
      <c r="F6" s="33">
        <f t="shared" ref="F6:F37" si="0">SUM(B6:E6)</f>
        <v>1308</v>
      </c>
    </row>
    <row r="7" spans="1:6" x14ac:dyDescent="0.15">
      <c r="A7" s="13" t="s">
        <v>3</v>
      </c>
      <c r="B7" s="33">
        <v>9788</v>
      </c>
      <c r="C7" s="33">
        <v>717</v>
      </c>
      <c r="D7" s="33">
        <v>538</v>
      </c>
      <c r="E7" s="33">
        <v>382</v>
      </c>
      <c r="F7" s="33">
        <f t="shared" si="0"/>
        <v>11425</v>
      </c>
    </row>
    <row r="8" spans="1:6" x14ac:dyDescent="0.15">
      <c r="A8" s="13" t="s">
        <v>1</v>
      </c>
      <c r="B8" s="33">
        <v>49682</v>
      </c>
      <c r="C8" s="33">
        <v>3522</v>
      </c>
      <c r="D8" s="33">
        <v>2782</v>
      </c>
      <c r="E8" s="33">
        <v>2788</v>
      </c>
      <c r="F8" s="33">
        <f t="shared" si="0"/>
        <v>58774</v>
      </c>
    </row>
    <row r="9" spans="1:6" x14ac:dyDescent="0.15">
      <c r="A9" s="17" t="s">
        <v>75</v>
      </c>
      <c r="B9" s="34">
        <v>87645</v>
      </c>
      <c r="C9" s="34">
        <v>6070</v>
      </c>
      <c r="D9" s="34">
        <v>4569</v>
      </c>
      <c r="E9" s="34">
        <v>4242</v>
      </c>
      <c r="F9" s="34">
        <f t="shared" si="0"/>
        <v>102526</v>
      </c>
    </row>
    <row r="10" spans="1:6" x14ac:dyDescent="0.15">
      <c r="A10" s="19"/>
      <c r="B10" s="33"/>
      <c r="C10" s="33"/>
      <c r="D10" s="33"/>
      <c r="E10" s="33"/>
      <c r="F10" s="33"/>
    </row>
    <row r="11" spans="1:6" x14ac:dyDescent="0.15">
      <c r="A11" s="13" t="s">
        <v>76</v>
      </c>
      <c r="B11" s="33">
        <v>10189</v>
      </c>
      <c r="C11" s="33">
        <v>618</v>
      </c>
      <c r="D11" s="33">
        <v>493</v>
      </c>
      <c r="E11" s="33">
        <v>463</v>
      </c>
      <c r="F11" s="33">
        <f t="shared" si="0"/>
        <v>11763</v>
      </c>
    </row>
    <row r="12" spans="1:6" x14ac:dyDescent="0.15">
      <c r="A12" s="20" t="s">
        <v>77</v>
      </c>
      <c r="B12" s="35">
        <v>4552</v>
      </c>
      <c r="C12" s="35">
        <v>366</v>
      </c>
      <c r="D12" s="35">
        <v>272</v>
      </c>
      <c r="E12" s="35">
        <v>203</v>
      </c>
      <c r="F12" s="35">
        <f t="shared" si="0"/>
        <v>5393</v>
      </c>
    </row>
    <row r="13" spans="1:6" x14ac:dyDescent="0.15">
      <c r="A13" s="24" t="s">
        <v>16</v>
      </c>
      <c r="B13" s="35">
        <v>5637</v>
      </c>
      <c r="C13" s="35">
        <v>252</v>
      </c>
      <c r="D13" s="35">
        <v>221</v>
      </c>
      <c r="E13" s="35">
        <v>260</v>
      </c>
      <c r="F13" s="35">
        <f t="shared" si="0"/>
        <v>6370</v>
      </c>
    </row>
    <row r="14" spans="1:6" x14ac:dyDescent="0.15">
      <c r="A14" s="13" t="s">
        <v>2</v>
      </c>
      <c r="B14" s="33">
        <v>26893</v>
      </c>
      <c r="C14" s="33">
        <v>1643</v>
      </c>
      <c r="D14" s="33">
        <v>1344</v>
      </c>
      <c r="E14" s="33">
        <v>1325</v>
      </c>
      <c r="F14" s="33">
        <f t="shared" si="0"/>
        <v>31205</v>
      </c>
    </row>
    <row r="15" spans="1:6" x14ac:dyDescent="0.15">
      <c r="A15" s="13" t="s">
        <v>78</v>
      </c>
      <c r="B15" s="33">
        <v>9461</v>
      </c>
      <c r="C15" s="33">
        <v>502</v>
      </c>
      <c r="D15" s="33">
        <v>368</v>
      </c>
      <c r="E15" s="33">
        <v>302</v>
      </c>
      <c r="F15" s="33">
        <f t="shared" si="0"/>
        <v>10633</v>
      </c>
    </row>
    <row r="16" spans="1:6" x14ac:dyDescent="0.15">
      <c r="A16" s="13" t="s">
        <v>79</v>
      </c>
      <c r="B16" s="33">
        <v>23365</v>
      </c>
      <c r="C16" s="33">
        <v>1835</v>
      </c>
      <c r="D16" s="33">
        <v>1411</v>
      </c>
      <c r="E16" s="33">
        <v>1043</v>
      </c>
      <c r="F16" s="33">
        <f t="shared" si="0"/>
        <v>27654</v>
      </c>
    </row>
    <row r="17" spans="1:6" x14ac:dyDescent="0.15">
      <c r="A17" s="17" t="s">
        <v>80</v>
      </c>
      <c r="B17" s="34">
        <v>69908</v>
      </c>
      <c r="C17" s="34">
        <v>4598</v>
      </c>
      <c r="D17" s="34">
        <v>3616</v>
      </c>
      <c r="E17" s="34">
        <v>3133</v>
      </c>
      <c r="F17" s="34">
        <f t="shared" si="0"/>
        <v>81255</v>
      </c>
    </row>
    <row r="18" spans="1:6" x14ac:dyDescent="0.15">
      <c r="A18" s="19"/>
      <c r="B18" s="33"/>
      <c r="C18" s="33"/>
      <c r="D18" s="33"/>
      <c r="E18" s="33"/>
      <c r="F18" s="33"/>
    </row>
    <row r="19" spans="1:6" x14ac:dyDescent="0.15">
      <c r="A19" s="13" t="s">
        <v>4</v>
      </c>
      <c r="B19" s="33">
        <v>23310</v>
      </c>
      <c r="C19" s="33">
        <v>1764</v>
      </c>
      <c r="D19" s="33">
        <v>1257</v>
      </c>
      <c r="E19" s="33">
        <v>775</v>
      </c>
      <c r="F19" s="33">
        <f t="shared" si="0"/>
        <v>27106</v>
      </c>
    </row>
    <row r="20" spans="1:6" x14ac:dyDescent="0.15">
      <c r="A20" s="25" t="s">
        <v>5</v>
      </c>
      <c r="B20" s="33">
        <v>6466</v>
      </c>
      <c r="C20" s="33">
        <v>412</v>
      </c>
      <c r="D20" s="33">
        <v>273</v>
      </c>
      <c r="E20" s="33">
        <v>179</v>
      </c>
      <c r="F20" s="33">
        <f t="shared" si="0"/>
        <v>7330</v>
      </c>
    </row>
    <row r="21" spans="1:6" x14ac:dyDescent="0.15">
      <c r="A21" s="25" t="s">
        <v>6</v>
      </c>
      <c r="B21" s="33">
        <v>10047</v>
      </c>
      <c r="C21" s="33">
        <v>605</v>
      </c>
      <c r="D21" s="33">
        <v>405</v>
      </c>
      <c r="E21" s="33">
        <v>294</v>
      </c>
      <c r="F21" s="33">
        <f t="shared" si="0"/>
        <v>11351</v>
      </c>
    </row>
    <row r="22" spans="1:6" x14ac:dyDescent="0.15">
      <c r="A22" s="25" t="s">
        <v>7</v>
      </c>
      <c r="B22" s="33">
        <v>29754</v>
      </c>
      <c r="C22" s="33">
        <v>3211</v>
      </c>
      <c r="D22" s="33">
        <v>2088</v>
      </c>
      <c r="E22" s="33">
        <v>1408</v>
      </c>
      <c r="F22" s="33">
        <f t="shared" si="0"/>
        <v>36461</v>
      </c>
    </row>
    <row r="23" spans="1:6" x14ac:dyDescent="0.15">
      <c r="A23" s="17" t="s">
        <v>17</v>
      </c>
      <c r="B23" s="34">
        <v>69577</v>
      </c>
      <c r="C23" s="34">
        <v>5992</v>
      </c>
      <c r="D23" s="34">
        <v>4023</v>
      </c>
      <c r="E23" s="34">
        <v>2656</v>
      </c>
      <c r="F23" s="34">
        <f t="shared" si="0"/>
        <v>82248</v>
      </c>
    </row>
    <row r="24" spans="1:6" x14ac:dyDescent="0.15">
      <c r="A24" s="19"/>
      <c r="B24" s="33"/>
      <c r="C24" s="33"/>
      <c r="D24" s="33"/>
      <c r="E24" s="33"/>
      <c r="F24" s="33"/>
    </row>
    <row r="25" spans="1:6" x14ac:dyDescent="0.15">
      <c r="A25" s="25" t="s">
        <v>8</v>
      </c>
      <c r="B25" s="33">
        <v>8038</v>
      </c>
      <c r="C25" s="33">
        <v>508</v>
      </c>
      <c r="D25" s="33">
        <v>337</v>
      </c>
      <c r="E25" s="33">
        <v>202</v>
      </c>
      <c r="F25" s="33">
        <f t="shared" si="0"/>
        <v>9085</v>
      </c>
    </row>
    <row r="26" spans="1:6" x14ac:dyDescent="0.15">
      <c r="A26" s="25" t="s">
        <v>9</v>
      </c>
      <c r="B26" s="33">
        <v>1721</v>
      </c>
      <c r="C26" s="33">
        <v>126</v>
      </c>
      <c r="D26" s="33">
        <v>89</v>
      </c>
      <c r="E26" s="33">
        <v>94</v>
      </c>
      <c r="F26" s="33">
        <f t="shared" si="0"/>
        <v>2030</v>
      </c>
    </row>
    <row r="27" spans="1:6" x14ac:dyDescent="0.15">
      <c r="A27" s="25" t="s">
        <v>10</v>
      </c>
      <c r="B27" s="33">
        <v>19628</v>
      </c>
      <c r="C27" s="33">
        <v>1758</v>
      </c>
      <c r="D27" s="33">
        <v>1363</v>
      </c>
      <c r="E27" s="33">
        <v>1063</v>
      </c>
      <c r="F27" s="33">
        <f t="shared" si="0"/>
        <v>23812</v>
      </c>
    </row>
    <row r="28" spans="1:6" x14ac:dyDescent="0.15">
      <c r="A28" s="25" t="s">
        <v>11</v>
      </c>
      <c r="B28" s="33">
        <v>17327</v>
      </c>
      <c r="C28" s="33">
        <v>1420</v>
      </c>
      <c r="D28" s="33">
        <v>1100</v>
      </c>
      <c r="E28" s="33">
        <v>716</v>
      </c>
      <c r="F28" s="33">
        <f t="shared" si="0"/>
        <v>20563</v>
      </c>
    </row>
    <row r="29" spans="1:6" x14ac:dyDescent="0.15">
      <c r="A29" s="25" t="s">
        <v>12</v>
      </c>
      <c r="B29" s="33">
        <v>3413</v>
      </c>
      <c r="C29" s="33">
        <v>245</v>
      </c>
      <c r="D29" s="33">
        <v>166</v>
      </c>
      <c r="E29" s="33">
        <v>133</v>
      </c>
      <c r="F29" s="33">
        <f t="shared" si="0"/>
        <v>3957</v>
      </c>
    </row>
    <row r="30" spans="1:6" x14ac:dyDescent="0.15">
      <c r="A30" s="25" t="s">
        <v>13</v>
      </c>
      <c r="B30" s="33">
        <v>9660</v>
      </c>
      <c r="C30" s="33">
        <v>751</v>
      </c>
      <c r="D30" s="33">
        <v>593</v>
      </c>
      <c r="E30" s="33">
        <v>311</v>
      </c>
      <c r="F30" s="33">
        <f t="shared" si="0"/>
        <v>11315</v>
      </c>
    </row>
    <row r="31" spans="1:6" x14ac:dyDescent="0.15">
      <c r="A31" s="17" t="s">
        <v>18</v>
      </c>
      <c r="B31" s="34">
        <v>59787</v>
      </c>
      <c r="C31" s="34">
        <v>4808</v>
      </c>
      <c r="D31" s="34">
        <v>3648</v>
      </c>
      <c r="E31" s="34">
        <v>2519</v>
      </c>
      <c r="F31" s="34">
        <f t="shared" si="0"/>
        <v>70762</v>
      </c>
    </row>
    <row r="32" spans="1:6" x14ac:dyDescent="0.15">
      <c r="A32" s="19"/>
      <c r="B32" s="33"/>
      <c r="C32" s="33"/>
      <c r="D32" s="33"/>
      <c r="E32" s="33"/>
      <c r="F32" s="33"/>
    </row>
    <row r="33" spans="1:6" x14ac:dyDescent="0.15">
      <c r="A33" s="25" t="s">
        <v>14</v>
      </c>
      <c r="B33" s="33">
        <v>19525</v>
      </c>
      <c r="C33" s="33">
        <v>1955</v>
      </c>
      <c r="D33" s="33">
        <v>1608</v>
      </c>
      <c r="E33" s="33">
        <v>1115</v>
      </c>
      <c r="F33" s="33">
        <f t="shared" si="0"/>
        <v>24203</v>
      </c>
    </row>
    <row r="34" spans="1:6" x14ac:dyDescent="0.15">
      <c r="A34" s="25" t="s">
        <v>15</v>
      </c>
      <c r="B34" s="33">
        <v>9315</v>
      </c>
      <c r="C34" s="33">
        <v>738</v>
      </c>
      <c r="D34" s="33">
        <v>767</v>
      </c>
      <c r="E34" s="33">
        <v>570</v>
      </c>
      <c r="F34" s="33">
        <f t="shared" si="0"/>
        <v>11390</v>
      </c>
    </row>
    <row r="35" spans="1:6" x14ac:dyDescent="0.15">
      <c r="A35" s="17" t="s">
        <v>19</v>
      </c>
      <c r="B35" s="36">
        <v>28840</v>
      </c>
      <c r="C35" s="36">
        <v>2693</v>
      </c>
      <c r="D35" s="36">
        <v>2375</v>
      </c>
      <c r="E35" s="36">
        <v>1685</v>
      </c>
      <c r="F35" s="36">
        <f t="shared" si="0"/>
        <v>35593</v>
      </c>
    </row>
    <row r="36" spans="1:6" x14ac:dyDescent="0.15">
      <c r="A36" s="19"/>
      <c r="B36" s="33"/>
      <c r="C36" s="33"/>
      <c r="D36" s="33"/>
      <c r="E36" s="33"/>
      <c r="F36" s="33"/>
    </row>
    <row r="37" spans="1:6" x14ac:dyDescent="0.15">
      <c r="A37" s="17" t="s">
        <v>81</v>
      </c>
      <c r="B37" s="36">
        <f>+B35+B31+B23+B17+B9</f>
        <v>315757</v>
      </c>
      <c r="C37" s="36">
        <f t="shared" ref="C37:E37" si="1">+C35+C31+C23+C17+C9</f>
        <v>24161</v>
      </c>
      <c r="D37" s="36">
        <f t="shared" si="1"/>
        <v>18231</v>
      </c>
      <c r="E37" s="36">
        <f t="shared" si="1"/>
        <v>14235</v>
      </c>
      <c r="F37" s="36">
        <f t="shared" si="0"/>
        <v>372384</v>
      </c>
    </row>
    <row r="38" spans="1:6" x14ac:dyDescent="0.15">
      <c r="A38" s="26"/>
      <c r="B38" s="32"/>
      <c r="C38" s="32"/>
      <c r="D38" s="32"/>
      <c r="E38" s="32"/>
      <c r="F38" s="32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 r:id="rId1"/>
  <headerFooter>
    <oddHeader>tavola5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8E398-1154-4EE6-993D-C049BC2007A7}">
  <dimension ref="A1:I39"/>
  <sheetViews>
    <sheetView zoomScaleNormal="100" workbookViewId="0">
      <selection activeCell="E50" sqref="E50"/>
    </sheetView>
  </sheetViews>
  <sheetFormatPr defaultColWidth="11" defaultRowHeight="9" x14ac:dyDescent="0.15"/>
  <cols>
    <col min="1" max="1" width="38" style="2" customWidth="1"/>
    <col min="2" max="3" width="14.28515625" style="2" customWidth="1"/>
    <col min="4" max="4" width="9.42578125" style="2" customWidth="1"/>
    <col min="5" max="5" width="12" style="2" customWidth="1"/>
    <col min="6" max="6" width="9.42578125" style="2" customWidth="1"/>
    <col min="7" max="7" width="8.7109375" style="2" customWidth="1"/>
    <col min="8" max="8" width="11.140625" style="2" customWidth="1"/>
    <col min="9" max="9" width="9" style="2" customWidth="1"/>
    <col min="10" max="16384" width="11" style="2"/>
  </cols>
  <sheetData>
    <row r="1" spans="1:9" s="39" customFormat="1" ht="12.75" x14ac:dyDescent="0.25">
      <c r="A1" s="41" t="s">
        <v>323</v>
      </c>
      <c r="G1" s="42"/>
      <c r="H1" s="42"/>
      <c r="I1" s="42"/>
    </row>
    <row r="2" spans="1:9" x14ac:dyDescent="0.15">
      <c r="A2" s="51" t="s">
        <v>66</v>
      </c>
      <c r="B2" s="54" t="s">
        <v>87</v>
      </c>
      <c r="C2" s="54"/>
      <c r="D2" s="54"/>
      <c r="E2" s="54"/>
      <c r="F2" s="54"/>
      <c r="G2" s="54"/>
      <c r="H2" s="54"/>
      <c r="I2" s="54"/>
    </row>
    <row r="3" spans="1:9" ht="45" x14ac:dyDescent="0.15">
      <c r="A3" s="53"/>
      <c r="B3" s="6" t="s">
        <v>307</v>
      </c>
      <c r="C3" s="6" t="s">
        <v>46</v>
      </c>
      <c r="D3" s="6" t="s">
        <v>45</v>
      </c>
      <c r="E3" s="6" t="s">
        <v>315</v>
      </c>
      <c r="F3" s="6" t="s">
        <v>44</v>
      </c>
      <c r="G3" s="6" t="s">
        <v>43</v>
      </c>
      <c r="H3" s="7" t="s">
        <v>42</v>
      </c>
      <c r="I3" s="7" t="s">
        <v>73</v>
      </c>
    </row>
    <row r="4" spans="1:9" x14ac:dyDescent="0.15">
      <c r="A4" s="9"/>
      <c r="B4" s="10"/>
      <c r="C4" s="10"/>
      <c r="D4" s="10"/>
      <c r="E4" s="10"/>
      <c r="F4" s="10"/>
      <c r="G4" s="10"/>
      <c r="H4" s="11"/>
      <c r="I4" s="11"/>
    </row>
    <row r="5" spans="1:9" x14ac:dyDescent="0.15">
      <c r="A5" s="13" t="s">
        <v>0</v>
      </c>
      <c r="B5" s="33">
        <v>3527</v>
      </c>
      <c r="C5" s="33">
        <v>4015</v>
      </c>
      <c r="D5" s="33">
        <v>835</v>
      </c>
      <c r="E5" s="33">
        <v>868</v>
      </c>
      <c r="F5" s="33">
        <v>6785</v>
      </c>
      <c r="G5" s="33">
        <v>923</v>
      </c>
      <c r="H5" s="33">
        <v>14066</v>
      </c>
      <c r="I5" s="33">
        <f>SUM(B5:H5)</f>
        <v>31019</v>
      </c>
    </row>
    <row r="6" spans="1:9" x14ac:dyDescent="0.15">
      <c r="A6" s="13" t="s">
        <v>74</v>
      </c>
      <c r="B6" s="33">
        <v>125</v>
      </c>
      <c r="C6" s="33">
        <v>116</v>
      </c>
      <c r="D6" s="33">
        <v>37</v>
      </c>
      <c r="E6" s="33">
        <v>25</v>
      </c>
      <c r="F6" s="33">
        <v>333</v>
      </c>
      <c r="G6" s="33">
        <v>23</v>
      </c>
      <c r="H6" s="33">
        <v>649</v>
      </c>
      <c r="I6" s="33">
        <f t="shared" ref="I6:I37" si="0">SUM(B6:H6)</f>
        <v>1308</v>
      </c>
    </row>
    <row r="7" spans="1:9" x14ac:dyDescent="0.15">
      <c r="A7" s="13" t="s">
        <v>3</v>
      </c>
      <c r="B7" s="33">
        <v>952</v>
      </c>
      <c r="C7" s="33">
        <v>1360</v>
      </c>
      <c r="D7" s="33">
        <v>359</v>
      </c>
      <c r="E7" s="33">
        <v>196</v>
      </c>
      <c r="F7" s="33">
        <v>2980</v>
      </c>
      <c r="G7" s="33">
        <v>205</v>
      </c>
      <c r="H7" s="33">
        <v>5373</v>
      </c>
      <c r="I7" s="33">
        <f t="shared" si="0"/>
        <v>11425</v>
      </c>
    </row>
    <row r="8" spans="1:9" x14ac:dyDescent="0.15">
      <c r="A8" s="13" t="s">
        <v>1</v>
      </c>
      <c r="B8" s="33">
        <v>5579</v>
      </c>
      <c r="C8" s="33">
        <v>6691</v>
      </c>
      <c r="D8" s="33">
        <v>2269</v>
      </c>
      <c r="E8" s="33">
        <v>1908</v>
      </c>
      <c r="F8" s="33">
        <v>13922</v>
      </c>
      <c r="G8" s="33">
        <v>1956</v>
      </c>
      <c r="H8" s="33">
        <v>26449</v>
      </c>
      <c r="I8" s="33">
        <f t="shared" si="0"/>
        <v>58774</v>
      </c>
    </row>
    <row r="9" spans="1:9" x14ac:dyDescent="0.15">
      <c r="A9" s="17" t="s">
        <v>75</v>
      </c>
      <c r="B9" s="34">
        <v>10183</v>
      </c>
      <c r="C9" s="34">
        <v>12182</v>
      </c>
      <c r="D9" s="34">
        <v>3500</v>
      </c>
      <c r="E9" s="34">
        <v>2997</v>
      </c>
      <c r="F9" s="34">
        <v>24020</v>
      </c>
      <c r="G9" s="34">
        <v>3107</v>
      </c>
      <c r="H9" s="34">
        <v>46537</v>
      </c>
      <c r="I9" s="34">
        <f t="shared" si="0"/>
        <v>102526</v>
      </c>
    </row>
    <row r="10" spans="1:9" x14ac:dyDescent="0.15">
      <c r="A10" s="19"/>
      <c r="B10" s="33"/>
      <c r="C10" s="33"/>
      <c r="D10" s="33"/>
      <c r="E10" s="33"/>
      <c r="F10" s="33"/>
      <c r="G10" s="33"/>
      <c r="H10" s="33"/>
      <c r="I10" s="33"/>
    </row>
    <row r="11" spans="1:9" x14ac:dyDescent="0.15">
      <c r="A11" s="13" t="s">
        <v>76</v>
      </c>
      <c r="B11" s="33">
        <v>2386</v>
      </c>
      <c r="C11" s="33">
        <v>1435</v>
      </c>
      <c r="D11" s="33">
        <v>357</v>
      </c>
      <c r="E11" s="33">
        <v>154</v>
      </c>
      <c r="F11" s="33">
        <v>1685</v>
      </c>
      <c r="G11" s="33">
        <v>100</v>
      </c>
      <c r="H11" s="33">
        <v>5646</v>
      </c>
      <c r="I11" s="33">
        <f t="shared" si="0"/>
        <v>11763</v>
      </c>
    </row>
    <row r="12" spans="1:9" x14ac:dyDescent="0.15">
      <c r="A12" s="20" t="s">
        <v>77</v>
      </c>
      <c r="B12" s="35">
        <v>1692</v>
      </c>
      <c r="C12" s="35">
        <v>314</v>
      </c>
      <c r="D12" s="35">
        <v>231</v>
      </c>
      <c r="E12" s="35">
        <v>62</v>
      </c>
      <c r="F12" s="35">
        <v>643</v>
      </c>
      <c r="G12" s="35">
        <v>30</v>
      </c>
      <c r="H12" s="35">
        <v>2421</v>
      </c>
      <c r="I12" s="35">
        <f t="shared" si="0"/>
        <v>5393</v>
      </c>
    </row>
    <row r="13" spans="1:9" x14ac:dyDescent="0.15">
      <c r="A13" s="24" t="s">
        <v>16</v>
      </c>
      <c r="B13" s="35">
        <v>694</v>
      </c>
      <c r="C13" s="35">
        <v>1121</v>
      </c>
      <c r="D13" s="35">
        <v>126</v>
      </c>
      <c r="E13" s="35">
        <v>92</v>
      </c>
      <c r="F13" s="35">
        <v>1042</v>
      </c>
      <c r="G13" s="35">
        <v>70</v>
      </c>
      <c r="H13" s="35">
        <v>3225</v>
      </c>
      <c r="I13" s="35">
        <f t="shared" si="0"/>
        <v>6370</v>
      </c>
    </row>
    <row r="14" spans="1:9" x14ac:dyDescent="0.15">
      <c r="A14" s="13" t="s">
        <v>2</v>
      </c>
      <c r="B14" s="33">
        <v>2634</v>
      </c>
      <c r="C14" s="33">
        <v>4886</v>
      </c>
      <c r="D14" s="33">
        <v>891</v>
      </c>
      <c r="E14" s="33">
        <v>555</v>
      </c>
      <c r="F14" s="33">
        <v>8717</v>
      </c>
      <c r="G14" s="33">
        <v>779</v>
      </c>
      <c r="H14" s="33">
        <v>12743</v>
      </c>
      <c r="I14" s="33">
        <f t="shared" si="0"/>
        <v>31205</v>
      </c>
    </row>
    <row r="15" spans="1:9" x14ac:dyDescent="0.15">
      <c r="A15" s="13" t="s">
        <v>78</v>
      </c>
      <c r="B15" s="33">
        <v>910</v>
      </c>
      <c r="C15" s="33">
        <v>1694</v>
      </c>
      <c r="D15" s="33">
        <v>224</v>
      </c>
      <c r="E15" s="33">
        <v>136</v>
      </c>
      <c r="F15" s="33">
        <v>2402</v>
      </c>
      <c r="G15" s="33">
        <v>92</v>
      </c>
      <c r="H15" s="33">
        <v>5175</v>
      </c>
      <c r="I15" s="33">
        <f t="shared" si="0"/>
        <v>10633</v>
      </c>
    </row>
    <row r="16" spans="1:9" x14ac:dyDescent="0.15">
      <c r="A16" s="13" t="s">
        <v>79</v>
      </c>
      <c r="B16" s="33">
        <v>2690</v>
      </c>
      <c r="C16" s="33">
        <v>6209</v>
      </c>
      <c r="D16" s="33">
        <v>943</v>
      </c>
      <c r="E16" s="33">
        <v>525</v>
      </c>
      <c r="F16" s="33">
        <v>7014</v>
      </c>
      <c r="G16" s="33">
        <v>244</v>
      </c>
      <c r="H16" s="33">
        <v>10029</v>
      </c>
      <c r="I16" s="33">
        <f t="shared" si="0"/>
        <v>27654</v>
      </c>
    </row>
    <row r="17" spans="1:9" x14ac:dyDescent="0.15">
      <c r="A17" s="17" t="s">
        <v>80</v>
      </c>
      <c r="B17" s="34">
        <v>8620</v>
      </c>
      <c r="C17" s="34">
        <v>14224</v>
      </c>
      <c r="D17" s="34">
        <v>2415</v>
      </c>
      <c r="E17" s="34">
        <v>1370</v>
      </c>
      <c r="F17" s="34">
        <v>19818</v>
      </c>
      <c r="G17" s="34">
        <v>1215</v>
      </c>
      <c r="H17" s="34">
        <v>33593</v>
      </c>
      <c r="I17" s="34">
        <f t="shared" si="0"/>
        <v>81255</v>
      </c>
    </row>
    <row r="18" spans="1:9" x14ac:dyDescent="0.15">
      <c r="A18" s="19"/>
      <c r="B18" s="33"/>
      <c r="C18" s="33"/>
      <c r="D18" s="33"/>
      <c r="E18" s="33"/>
      <c r="F18" s="33"/>
      <c r="G18" s="33"/>
      <c r="H18" s="33"/>
      <c r="I18" s="33"/>
    </row>
    <row r="19" spans="1:9" x14ac:dyDescent="0.15">
      <c r="A19" s="13" t="s">
        <v>4</v>
      </c>
      <c r="B19" s="33">
        <v>3084</v>
      </c>
      <c r="C19" s="33">
        <v>5579</v>
      </c>
      <c r="D19" s="33">
        <v>674</v>
      </c>
      <c r="E19" s="33">
        <v>637</v>
      </c>
      <c r="F19" s="33">
        <v>6560</v>
      </c>
      <c r="G19" s="33">
        <v>615</v>
      </c>
      <c r="H19" s="33">
        <v>9957</v>
      </c>
      <c r="I19" s="33">
        <f t="shared" si="0"/>
        <v>27106</v>
      </c>
    </row>
    <row r="20" spans="1:9" x14ac:dyDescent="0.15">
      <c r="A20" s="25" t="s">
        <v>5</v>
      </c>
      <c r="B20" s="33">
        <v>583</v>
      </c>
      <c r="C20" s="33">
        <v>1452</v>
      </c>
      <c r="D20" s="33">
        <v>264</v>
      </c>
      <c r="E20" s="33">
        <v>138</v>
      </c>
      <c r="F20" s="33">
        <v>1812</v>
      </c>
      <c r="G20" s="33">
        <v>99</v>
      </c>
      <c r="H20" s="33">
        <v>2982</v>
      </c>
      <c r="I20" s="33">
        <f t="shared" si="0"/>
        <v>7330</v>
      </c>
    </row>
    <row r="21" spans="1:9" x14ac:dyDescent="0.15">
      <c r="A21" s="25" t="s">
        <v>6</v>
      </c>
      <c r="B21" s="33">
        <v>1256</v>
      </c>
      <c r="C21" s="33">
        <v>1667</v>
      </c>
      <c r="D21" s="33">
        <v>361</v>
      </c>
      <c r="E21" s="33">
        <v>197</v>
      </c>
      <c r="F21" s="33">
        <v>3295</v>
      </c>
      <c r="G21" s="33">
        <v>75</v>
      </c>
      <c r="H21" s="33">
        <v>4500</v>
      </c>
      <c r="I21" s="33">
        <f t="shared" si="0"/>
        <v>11351</v>
      </c>
    </row>
    <row r="22" spans="1:9" x14ac:dyDescent="0.15">
      <c r="A22" s="25" t="s">
        <v>7</v>
      </c>
      <c r="B22" s="33">
        <v>3005</v>
      </c>
      <c r="C22" s="33">
        <v>5595</v>
      </c>
      <c r="D22" s="33">
        <v>1394</v>
      </c>
      <c r="E22" s="33">
        <v>1496</v>
      </c>
      <c r="F22" s="33">
        <v>9314</v>
      </c>
      <c r="G22" s="33">
        <v>1257</v>
      </c>
      <c r="H22" s="33">
        <v>14400</v>
      </c>
      <c r="I22" s="33">
        <f t="shared" si="0"/>
        <v>36461</v>
      </c>
    </row>
    <row r="23" spans="1:9" x14ac:dyDescent="0.15">
      <c r="A23" s="17" t="s">
        <v>17</v>
      </c>
      <c r="B23" s="34">
        <v>7928</v>
      </c>
      <c r="C23" s="34">
        <v>14293</v>
      </c>
      <c r="D23" s="34">
        <v>2693</v>
      </c>
      <c r="E23" s="34">
        <v>2468</v>
      </c>
      <c r="F23" s="34">
        <v>20981</v>
      </c>
      <c r="G23" s="34">
        <v>2046</v>
      </c>
      <c r="H23" s="34">
        <v>31839</v>
      </c>
      <c r="I23" s="34">
        <f t="shared" si="0"/>
        <v>82248</v>
      </c>
    </row>
    <row r="24" spans="1:9" x14ac:dyDescent="0.15">
      <c r="A24" s="19"/>
      <c r="B24" s="33"/>
      <c r="C24" s="33"/>
      <c r="D24" s="33"/>
      <c r="E24" s="33"/>
      <c r="F24" s="33"/>
      <c r="G24" s="33"/>
      <c r="H24" s="33"/>
      <c r="I24" s="33"/>
    </row>
    <row r="25" spans="1:9" x14ac:dyDescent="0.15">
      <c r="A25" s="25" t="s">
        <v>8</v>
      </c>
      <c r="B25" s="33">
        <v>788</v>
      </c>
      <c r="C25" s="33">
        <v>1474</v>
      </c>
      <c r="D25" s="33">
        <v>331</v>
      </c>
      <c r="E25" s="33">
        <v>235</v>
      </c>
      <c r="F25" s="33">
        <v>2651</v>
      </c>
      <c r="G25" s="33">
        <v>233</v>
      </c>
      <c r="H25" s="33">
        <v>3373</v>
      </c>
      <c r="I25" s="33">
        <f t="shared" si="0"/>
        <v>9085</v>
      </c>
    </row>
    <row r="26" spans="1:9" x14ac:dyDescent="0.15">
      <c r="A26" s="25" t="s">
        <v>9</v>
      </c>
      <c r="B26" s="33">
        <v>269</v>
      </c>
      <c r="C26" s="33">
        <v>343</v>
      </c>
      <c r="D26" s="33">
        <v>150</v>
      </c>
      <c r="E26" s="33">
        <v>31</v>
      </c>
      <c r="F26" s="33">
        <v>540</v>
      </c>
      <c r="G26" s="33">
        <v>33</v>
      </c>
      <c r="H26" s="33">
        <v>664</v>
      </c>
      <c r="I26" s="33">
        <f t="shared" si="0"/>
        <v>2030</v>
      </c>
    </row>
    <row r="27" spans="1:9" x14ac:dyDescent="0.15">
      <c r="A27" s="25" t="s">
        <v>10</v>
      </c>
      <c r="B27" s="33">
        <v>2022</v>
      </c>
      <c r="C27" s="33">
        <v>3885</v>
      </c>
      <c r="D27" s="33">
        <v>1910</v>
      </c>
      <c r="E27" s="33">
        <v>571</v>
      </c>
      <c r="F27" s="33">
        <v>6552</v>
      </c>
      <c r="G27" s="33">
        <v>558</v>
      </c>
      <c r="H27" s="33">
        <v>8314</v>
      </c>
      <c r="I27" s="33">
        <f t="shared" si="0"/>
        <v>23812</v>
      </c>
    </row>
    <row r="28" spans="1:9" x14ac:dyDescent="0.15">
      <c r="A28" s="25" t="s">
        <v>11</v>
      </c>
      <c r="B28" s="33">
        <v>2035</v>
      </c>
      <c r="C28" s="33">
        <v>3397</v>
      </c>
      <c r="D28" s="33">
        <v>1364</v>
      </c>
      <c r="E28" s="33">
        <v>415</v>
      </c>
      <c r="F28" s="33">
        <v>5593</v>
      </c>
      <c r="G28" s="33">
        <v>347</v>
      </c>
      <c r="H28" s="33">
        <v>7412</v>
      </c>
      <c r="I28" s="33">
        <f t="shared" si="0"/>
        <v>20563</v>
      </c>
    </row>
    <row r="29" spans="1:9" x14ac:dyDescent="0.15">
      <c r="A29" s="25" t="s">
        <v>12</v>
      </c>
      <c r="B29" s="33">
        <v>519</v>
      </c>
      <c r="C29" s="33">
        <v>543</v>
      </c>
      <c r="D29" s="33">
        <v>244</v>
      </c>
      <c r="E29" s="33">
        <v>55</v>
      </c>
      <c r="F29" s="33">
        <v>995</v>
      </c>
      <c r="G29" s="33">
        <v>62</v>
      </c>
      <c r="H29" s="33">
        <v>1539</v>
      </c>
      <c r="I29" s="33">
        <f t="shared" si="0"/>
        <v>3957</v>
      </c>
    </row>
    <row r="30" spans="1:9" x14ac:dyDescent="0.15">
      <c r="A30" s="25" t="s">
        <v>13</v>
      </c>
      <c r="B30" s="33">
        <v>1289</v>
      </c>
      <c r="C30" s="33">
        <v>1619</v>
      </c>
      <c r="D30" s="33">
        <v>613</v>
      </c>
      <c r="E30" s="33">
        <v>284</v>
      </c>
      <c r="F30" s="33">
        <v>2876</v>
      </c>
      <c r="G30" s="33">
        <v>145</v>
      </c>
      <c r="H30" s="33">
        <v>4489</v>
      </c>
      <c r="I30" s="33">
        <f t="shared" si="0"/>
        <v>11315</v>
      </c>
    </row>
    <row r="31" spans="1:9" x14ac:dyDescent="0.15">
      <c r="A31" s="17" t="s">
        <v>18</v>
      </c>
      <c r="B31" s="34">
        <v>6922</v>
      </c>
      <c r="C31" s="34">
        <v>11261</v>
      </c>
      <c r="D31" s="34">
        <v>4612</v>
      </c>
      <c r="E31" s="34">
        <v>1591</v>
      </c>
      <c r="F31" s="34">
        <v>19207</v>
      </c>
      <c r="G31" s="34">
        <v>1378</v>
      </c>
      <c r="H31" s="34">
        <v>25791</v>
      </c>
      <c r="I31" s="34">
        <f t="shared" si="0"/>
        <v>70762</v>
      </c>
    </row>
    <row r="32" spans="1:9" x14ac:dyDescent="0.15">
      <c r="A32" s="19"/>
      <c r="B32" s="33"/>
      <c r="C32" s="33"/>
      <c r="D32" s="33"/>
      <c r="E32" s="33"/>
      <c r="F32" s="33"/>
      <c r="G32" s="33"/>
      <c r="H32" s="33"/>
      <c r="I32" s="33"/>
    </row>
    <row r="33" spans="1:9" x14ac:dyDescent="0.15">
      <c r="A33" s="25" t="s">
        <v>14</v>
      </c>
      <c r="B33" s="33">
        <v>2055</v>
      </c>
      <c r="C33" s="33">
        <v>3140</v>
      </c>
      <c r="D33" s="33">
        <v>1837</v>
      </c>
      <c r="E33" s="33">
        <v>724</v>
      </c>
      <c r="F33" s="33">
        <v>6225</v>
      </c>
      <c r="G33" s="33">
        <v>784</v>
      </c>
      <c r="H33" s="33">
        <v>9438</v>
      </c>
      <c r="I33" s="33">
        <f t="shared" si="0"/>
        <v>24203</v>
      </c>
    </row>
    <row r="34" spans="1:9" x14ac:dyDescent="0.15">
      <c r="A34" s="25" t="s">
        <v>15</v>
      </c>
      <c r="B34" s="33">
        <v>1306</v>
      </c>
      <c r="C34" s="33">
        <v>821</v>
      </c>
      <c r="D34" s="33">
        <v>1037</v>
      </c>
      <c r="E34" s="33">
        <v>136</v>
      </c>
      <c r="F34" s="33">
        <v>3937</v>
      </c>
      <c r="G34" s="33">
        <v>164</v>
      </c>
      <c r="H34" s="33">
        <v>3989</v>
      </c>
      <c r="I34" s="33">
        <f t="shared" si="0"/>
        <v>11390</v>
      </c>
    </row>
    <row r="35" spans="1:9" x14ac:dyDescent="0.15">
      <c r="A35" s="17" t="s">
        <v>19</v>
      </c>
      <c r="B35" s="36">
        <v>3361</v>
      </c>
      <c r="C35" s="36">
        <v>3961</v>
      </c>
      <c r="D35" s="36">
        <v>2874</v>
      </c>
      <c r="E35" s="36">
        <v>860</v>
      </c>
      <c r="F35" s="36">
        <v>10162</v>
      </c>
      <c r="G35" s="36">
        <v>948</v>
      </c>
      <c r="H35" s="36">
        <v>13427</v>
      </c>
      <c r="I35" s="36">
        <f t="shared" si="0"/>
        <v>35593</v>
      </c>
    </row>
    <row r="36" spans="1:9" x14ac:dyDescent="0.15">
      <c r="A36" s="19"/>
      <c r="B36" s="33"/>
      <c r="C36" s="33"/>
      <c r="D36" s="33"/>
      <c r="E36" s="33"/>
      <c r="F36" s="33"/>
      <c r="G36" s="33"/>
      <c r="H36" s="33"/>
      <c r="I36" s="33"/>
    </row>
    <row r="37" spans="1:9" x14ac:dyDescent="0.15">
      <c r="A37" s="17" t="s">
        <v>81</v>
      </c>
      <c r="B37" s="36">
        <f>+B35+B31+B23+B17+B9</f>
        <v>37014</v>
      </c>
      <c r="C37" s="36">
        <f t="shared" ref="C37:H37" si="1">+C35+C31+C23+C17+C9</f>
        <v>55921</v>
      </c>
      <c r="D37" s="36">
        <f t="shared" si="1"/>
        <v>16094</v>
      </c>
      <c r="E37" s="36">
        <f t="shared" si="1"/>
        <v>9286</v>
      </c>
      <c r="F37" s="36">
        <f t="shared" si="1"/>
        <v>94188</v>
      </c>
      <c r="G37" s="36">
        <f t="shared" si="1"/>
        <v>8694</v>
      </c>
      <c r="H37" s="36">
        <f t="shared" si="1"/>
        <v>151187</v>
      </c>
      <c r="I37" s="36">
        <f t="shared" si="0"/>
        <v>372384</v>
      </c>
    </row>
    <row r="38" spans="1:9" x14ac:dyDescent="0.15">
      <c r="A38" s="26"/>
      <c r="B38" s="32"/>
      <c r="C38" s="32"/>
      <c r="D38" s="32"/>
      <c r="E38" s="32"/>
      <c r="F38" s="32"/>
      <c r="G38" s="32"/>
      <c r="H38" s="32"/>
      <c r="I38" s="32"/>
    </row>
    <row r="39" spans="1:9" x14ac:dyDescent="0.15">
      <c r="A39" s="43" t="s">
        <v>314</v>
      </c>
    </row>
  </sheetData>
  <mergeCells count="2">
    <mergeCell ref="A2:A3"/>
    <mergeCell ref="B2:I2"/>
  </mergeCells>
  <pageMargins left="0.05" right="0.05" top="0.5" bottom="0.5" header="0" footer="0"/>
  <pageSetup paperSize="9" orientation="portrait" horizontalDpi="300" verticalDpi="300" r:id="rId1"/>
  <headerFooter>
    <oddHeader>tavola6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F230-7360-4054-88D6-D3F9F72561B4}">
  <dimension ref="A1:L22"/>
  <sheetViews>
    <sheetView zoomScaleNormal="100" workbookViewId="0">
      <selection activeCell="B29" sqref="B29"/>
    </sheetView>
  </sheetViews>
  <sheetFormatPr defaultColWidth="11" defaultRowHeight="9" x14ac:dyDescent="0.15"/>
  <cols>
    <col min="1" max="1" width="41.42578125" style="2" customWidth="1"/>
    <col min="2" max="2" width="15.85546875" style="2" bestFit="1" customWidth="1"/>
    <col min="3" max="3" width="10.5703125" style="2" bestFit="1" customWidth="1"/>
    <col min="4" max="4" width="10.42578125" style="2" bestFit="1" customWidth="1"/>
    <col min="5" max="5" width="9.7109375" style="2" bestFit="1" customWidth="1"/>
    <col min="6" max="6" width="8.5703125" style="2" bestFit="1" customWidth="1"/>
    <col min="7" max="7" width="2.85546875" style="2" customWidth="1"/>
    <col min="8" max="8" width="15.85546875" style="2" customWidth="1"/>
    <col min="9" max="9" width="10.5703125" style="2" bestFit="1" customWidth="1"/>
    <col min="10" max="10" width="10.42578125" style="2" bestFit="1" customWidth="1"/>
    <col min="11" max="11" width="9.7109375" style="2" bestFit="1" customWidth="1"/>
    <col min="12" max="12" width="8.5703125" style="2" bestFit="1" customWidth="1"/>
    <col min="13" max="16384" width="11" style="2"/>
  </cols>
  <sheetData>
    <row r="1" spans="1:12" s="39" customFormat="1" ht="12.75" x14ac:dyDescent="0.25">
      <c r="A1" s="41" t="s">
        <v>324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15">
      <c r="A2" s="51" t="s">
        <v>305</v>
      </c>
      <c r="B2" s="54" t="s">
        <v>67</v>
      </c>
      <c r="C2" s="54"/>
      <c r="D2" s="54"/>
      <c r="E2" s="54"/>
      <c r="F2" s="54"/>
      <c r="G2" s="3"/>
      <c r="H2" s="54" t="s">
        <v>68</v>
      </c>
      <c r="I2" s="54"/>
      <c r="J2" s="54"/>
      <c r="K2" s="54"/>
      <c r="L2" s="54"/>
    </row>
    <row r="3" spans="1:12" x14ac:dyDescent="0.15">
      <c r="A3" s="52"/>
      <c r="B3" s="54" t="s">
        <v>84</v>
      </c>
      <c r="C3" s="54"/>
      <c r="D3" s="54"/>
      <c r="E3" s="54"/>
      <c r="F3" s="54"/>
      <c r="G3" s="5"/>
      <c r="H3" s="54" t="s">
        <v>84</v>
      </c>
      <c r="I3" s="54"/>
      <c r="J3" s="54"/>
      <c r="K3" s="54"/>
      <c r="L3" s="54"/>
    </row>
    <row r="4" spans="1:12" ht="27" x14ac:dyDescent="0.15">
      <c r="A4" s="53"/>
      <c r="B4" s="6" t="s">
        <v>69</v>
      </c>
      <c r="C4" s="6" t="s">
        <v>70</v>
      </c>
      <c r="D4" s="6" t="s">
        <v>71</v>
      </c>
      <c r="E4" s="7" t="s">
        <v>72</v>
      </c>
      <c r="F4" s="7" t="s">
        <v>73</v>
      </c>
      <c r="G4" s="8"/>
      <c r="H4" s="6" t="s">
        <v>69</v>
      </c>
      <c r="I4" s="6" t="s">
        <v>70</v>
      </c>
      <c r="J4" s="6" t="s">
        <v>71</v>
      </c>
      <c r="K4" s="7" t="s">
        <v>72</v>
      </c>
      <c r="L4" s="7" t="s">
        <v>73</v>
      </c>
    </row>
    <row r="5" spans="1:12" x14ac:dyDescent="0.15">
      <c r="A5" s="9"/>
      <c r="B5" s="10"/>
      <c r="C5" s="10"/>
      <c r="D5" s="10"/>
      <c r="E5" s="11"/>
      <c r="F5" s="12"/>
      <c r="G5" s="5"/>
      <c r="H5" s="10"/>
      <c r="I5" s="10"/>
      <c r="J5" s="10"/>
      <c r="K5" s="11"/>
      <c r="L5" s="12"/>
    </row>
    <row r="6" spans="1:12" x14ac:dyDescent="0.15">
      <c r="A6" s="13" t="s">
        <v>41</v>
      </c>
      <c r="B6" s="14">
        <v>56731</v>
      </c>
      <c r="C6" s="14">
        <v>241</v>
      </c>
      <c r="D6" s="14">
        <v>1919</v>
      </c>
      <c r="E6" s="14">
        <v>898</v>
      </c>
      <c r="F6" s="14">
        <f>SUM(B6:E6)</f>
        <v>59789</v>
      </c>
      <c r="G6" s="15"/>
      <c r="H6" s="15">
        <v>11160.21</v>
      </c>
      <c r="I6" s="15">
        <v>2383.1799999999998</v>
      </c>
      <c r="J6" s="15">
        <v>6361.63</v>
      </c>
      <c r="K6" s="15">
        <v>3660.82</v>
      </c>
      <c r="L6" s="14">
        <f>SUM(H6:K6)</f>
        <v>23565.84</v>
      </c>
    </row>
    <row r="7" spans="1:12" x14ac:dyDescent="0.15">
      <c r="A7" s="13" t="s">
        <v>40</v>
      </c>
      <c r="B7" s="14">
        <v>101042</v>
      </c>
      <c r="C7" s="14">
        <v>49</v>
      </c>
      <c r="D7" s="14">
        <v>61</v>
      </c>
      <c r="E7" s="14">
        <v>9798</v>
      </c>
      <c r="F7" s="14">
        <f t="shared" ref="F7:F19" si="0">SUM(B7:E7)</f>
        <v>110950</v>
      </c>
      <c r="G7" s="15"/>
      <c r="H7" s="15">
        <v>11379.87</v>
      </c>
      <c r="I7" s="15">
        <v>185.58</v>
      </c>
      <c r="J7" s="15">
        <v>429.3</v>
      </c>
      <c r="K7" s="15">
        <v>12387.38</v>
      </c>
      <c r="L7" s="14">
        <f t="shared" ref="L7:L19" si="1">SUM(H7:K7)</f>
        <v>24382.129999999997</v>
      </c>
    </row>
    <row r="8" spans="1:12" x14ac:dyDescent="0.15">
      <c r="A8" s="13" t="s">
        <v>39</v>
      </c>
      <c r="B8" s="14">
        <v>64533</v>
      </c>
      <c r="C8" s="14">
        <v>134</v>
      </c>
      <c r="D8" s="14">
        <v>499</v>
      </c>
      <c r="E8" s="14">
        <v>1021</v>
      </c>
      <c r="F8" s="14">
        <f t="shared" si="0"/>
        <v>66187</v>
      </c>
      <c r="G8" s="16"/>
      <c r="H8" s="15">
        <v>9787.89</v>
      </c>
      <c r="I8" s="15">
        <v>1531.18</v>
      </c>
      <c r="J8" s="15">
        <v>339.7</v>
      </c>
      <c r="K8" s="15">
        <v>397.32</v>
      </c>
      <c r="L8" s="14">
        <f t="shared" si="1"/>
        <v>12056.09</v>
      </c>
    </row>
    <row r="9" spans="1:12" x14ac:dyDescent="0.15">
      <c r="A9" s="13" t="s">
        <v>38</v>
      </c>
      <c r="B9" s="14">
        <v>7297</v>
      </c>
      <c r="C9" s="14">
        <v>1311</v>
      </c>
      <c r="D9" s="14">
        <v>2231</v>
      </c>
      <c r="E9" s="14">
        <v>3117</v>
      </c>
      <c r="F9" s="14">
        <f t="shared" si="0"/>
        <v>13956</v>
      </c>
      <c r="G9" s="15"/>
      <c r="H9" s="15">
        <v>28749.84</v>
      </c>
      <c r="I9" s="15">
        <v>21293.91</v>
      </c>
      <c r="J9" s="15">
        <v>23471.919999999998</v>
      </c>
      <c r="K9" s="15">
        <v>60738.69</v>
      </c>
      <c r="L9" s="14">
        <f t="shared" si="1"/>
        <v>134254.35999999999</v>
      </c>
    </row>
    <row r="10" spans="1:12" x14ac:dyDescent="0.15">
      <c r="A10" s="13" t="s">
        <v>37</v>
      </c>
      <c r="B10" s="14">
        <v>11125</v>
      </c>
      <c r="C10" s="14">
        <v>516</v>
      </c>
      <c r="D10" s="14">
        <v>264</v>
      </c>
      <c r="E10" s="14">
        <v>147</v>
      </c>
      <c r="F10" s="14">
        <f t="shared" si="0"/>
        <v>12052</v>
      </c>
      <c r="G10" s="16"/>
      <c r="H10" s="14">
        <v>26952.400000000001</v>
      </c>
      <c r="I10" s="14">
        <v>10732.15</v>
      </c>
      <c r="J10" s="14">
        <v>35774.21</v>
      </c>
      <c r="K10" s="14">
        <v>20963.349999999999</v>
      </c>
      <c r="L10" s="14">
        <f t="shared" si="1"/>
        <v>94422.110000000015</v>
      </c>
    </row>
    <row r="11" spans="1:12" x14ac:dyDescent="0.15">
      <c r="A11" s="13" t="s">
        <v>36</v>
      </c>
      <c r="B11" s="15">
        <v>24717</v>
      </c>
      <c r="C11" s="15">
        <v>7366</v>
      </c>
      <c r="D11" s="15">
        <v>2495</v>
      </c>
      <c r="E11" s="15">
        <v>849</v>
      </c>
      <c r="F11" s="14">
        <f t="shared" si="0"/>
        <v>35427</v>
      </c>
      <c r="G11" s="15"/>
      <c r="H11" s="15">
        <v>28735.01</v>
      </c>
      <c r="I11" s="15">
        <v>361968.05</v>
      </c>
      <c r="J11" s="15">
        <v>51981.69</v>
      </c>
      <c r="K11" s="15">
        <v>24377.74</v>
      </c>
      <c r="L11" s="14">
        <f t="shared" si="1"/>
        <v>467062.49</v>
      </c>
    </row>
    <row r="12" spans="1:12" x14ac:dyDescent="0.15">
      <c r="A12" s="13" t="s">
        <v>35</v>
      </c>
      <c r="B12" s="15">
        <v>6715</v>
      </c>
      <c r="C12" s="15">
        <v>5</v>
      </c>
      <c r="D12" s="15">
        <v>143</v>
      </c>
      <c r="E12" s="15">
        <v>112</v>
      </c>
      <c r="F12" s="14">
        <f t="shared" si="0"/>
        <v>6975</v>
      </c>
      <c r="G12" s="15"/>
      <c r="H12" s="15">
        <v>2066.65</v>
      </c>
      <c r="I12" s="15">
        <v>11.31</v>
      </c>
      <c r="J12" s="15">
        <v>375.95</v>
      </c>
      <c r="K12" s="15">
        <v>86.48</v>
      </c>
      <c r="L12" s="14">
        <f t="shared" si="1"/>
        <v>2540.39</v>
      </c>
    </row>
    <row r="13" spans="1:12" x14ac:dyDescent="0.15">
      <c r="A13" s="13" t="s">
        <v>34</v>
      </c>
      <c r="B13" s="14">
        <v>1219</v>
      </c>
      <c r="C13" s="14">
        <v>4493</v>
      </c>
      <c r="D13" s="14">
        <v>137</v>
      </c>
      <c r="E13" s="14">
        <v>592</v>
      </c>
      <c r="F13" s="14">
        <f t="shared" si="0"/>
        <v>6441</v>
      </c>
      <c r="G13" s="15"/>
      <c r="H13" s="15">
        <v>842.93</v>
      </c>
      <c r="I13" s="15">
        <v>99242.13</v>
      </c>
      <c r="J13" s="15">
        <v>358.51</v>
      </c>
      <c r="K13" s="15">
        <v>3125.34</v>
      </c>
      <c r="L13" s="14">
        <f t="shared" si="1"/>
        <v>103568.90999999999</v>
      </c>
    </row>
    <row r="14" spans="1:12" x14ac:dyDescent="0.15">
      <c r="A14" s="13" t="s">
        <v>33</v>
      </c>
      <c r="B14" s="14">
        <v>7230</v>
      </c>
      <c r="C14" s="14">
        <v>1</v>
      </c>
      <c r="D14" s="14">
        <v>113</v>
      </c>
      <c r="E14" s="14">
        <v>97</v>
      </c>
      <c r="F14" s="14">
        <f t="shared" si="0"/>
        <v>7441</v>
      </c>
      <c r="G14" s="15"/>
      <c r="H14" s="15">
        <v>3008.94</v>
      </c>
      <c r="I14" s="15">
        <v>7.89</v>
      </c>
      <c r="J14" s="15">
        <v>100.91</v>
      </c>
      <c r="K14" s="15">
        <v>21.45</v>
      </c>
      <c r="L14" s="14">
        <f t="shared" si="1"/>
        <v>3139.1899999999996</v>
      </c>
    </row>
    <row r="15" spans="1:12" x14ac:dyDescent="0.15">
      <c r="A15" s="13" t="s">
        <v>32</v>
      </c>
      <c r="B15" s="14">
        <v>3828</v>
      </c>
      <c r="C15" s="14">
        <v>0</v>
      </c>
      <c r="D15" s="14">
        <v>914</v>
      </c>
      <c r="E15" s="14">
        <v>76</v>
      </c>
      <c r="F15" s="14">
        <f t="shared" si="0"/>
        <v>4818</v>
      </c>
      <c r="G15" s="15"/>
      <c r="H15" s="15">
        <v>998.82</v>
      </c>
      <c r="I15" s="14"/>
      <c r="J15" s="15">
        <v>1824</v>
      </c>
      <c r="K15" s="15">
        <v>2.97</v>
      </c>
      <c r="L15" s="14">
        <f t="shared" si="1"/>
        <v>2825.79</v>
      </c>
    </row>
    <row r="16" spans="1:12" x14ac:dyDescent="0.15">
      <c r="A16" s="13" t="s">
        <v>31</v>
      </c>
      <c r="B16" s="14">
        <v>4287</v>
      </c>
      <c r="C16" s="14">
        <v>1</v>
      </c>
      <c r="D16" s="14">
        <v>219</v>
      </c>
      <c r="E16" s="14">
        <v>38</v>
      </c>
      <c r="F16" s="14">
        <f t="shared" si="0"/>
        <v>4545</v>
      </c>
      <c r="G16" s="15"/>
      <c r="H16" s="15">
        <v>2779.26</v>
      </c>
      <c r="I16" s="15">
        <v>3</v>
      </c>
      <c r="J16" s="15">
        <v>1078.8900000000001</v>
      </c>
      <c r="K16" s="15">
        <v>137.35</v>
      </c>
      <c r="L16" s="14">
        <f t="shared" si="1"/>
        <v>3998.5000000000005</v>
      </c>
    </row>
    <row r="17" spans="1:12" x14ac:dyDescent="0.15">
      <c r="A17" s="13" t="s">
        <v>30</v>
      </c>
      <c r="B17" s="14">
        <v>3005</v>
      </c>
      <c r="C17" s="14">
        <v>0</v>
      </c>
      <c r="D17" s="14">
        <v>233</v>
      </c>
      <c r="E17" s="14">
        <v>14010</v>
      </c>
      <c r="F17" s="14">
        <f t="shared" si="0"/>
        <v>17248</v>
      </c>
      <c r="G17" s="15"/>
      <c r="H17" s="15">
        <v>1033.5899999999999</v>
      </c>
      <c r="I17" s="14"/>
      <c r="J17" s="15">
        <v>415.38</v>
      </c>
      <c r="K17" s="15">
        <v>9220.33</v>
      </c>
      <c r="L17" s="14">
        <f t="shared" si="1"/>
        <v>10669.3</v>
      </c>
    </row>
    <row r="18" spans="1:12" x14ac:dyDescent="0.15">
      <c r="A18" s="13" t="s">
        <v>29</v>
      </c>
      <c r="B18" s="14">
        <v>24429</v>
      </c>
      <c r="C18" s="14">
        <v>0</v>
      </c>
      <c r="D18" s="14">
        <v>108</v>
      </c>
      <c r="E18" s="14">
        <v>301</v>
      </c>
      <c r="F18" s="14">
        <f t="shared" si="0"/>
        <v>24838</v>
      </c>
      <c r="G18" s="16"/>
      <c r="H18" s="14">
        <v>48021.25</v>
      </c>
      <c r="I18" s="14"/>
      <c r="J18" s="14">
        <v>282.24</v>
      </c>
      <c r="K18" s="14">
        <v>2354.39</v>
      </c>
      <c r="L18" s="14">
        <f t="shared" si="1"/>
        <v>50657.88</v>
      </c>
    </row>
    <row r="19" spans="1:12" x14ac:dyDescent="0.15">
      <c r="A19" s="13" t="s">
        <v>28</v>
      </c>
      <c r="B19" s="15">
        <v>937</v>
      </c>
      <c r="C19" s="15">
        <v>122</v>
      </c>
      <c r="D19" s="15">
        <v>155</v>
      </c>
      <c r="E19" s="15">
        <v>503</v>
      </c>
      <c r="F19" s="14">
        <f t="shared" si="0"/>
        <v>1717</v>
      </c>
      <c r="G19" s="15"/>
      <c r="H19" s="15">
        <v>1683.5</v>
      </c>
      <c r="I19" s="15">
        <v>1454.81</v>
      </c>
      <c r="J19" s="15">
        <v>605.52</v>
      </c>
      <c r="K19" s="15">
        <v>1264.94</v>
      </c>
      <c r="L19" s="14">
        <f t="shared" si="1"/>
        <v>5008.7700000000004</v>
      </c>
    </row>
    <row r="20" spans="1:12" x14ac:dyDescent="0.15">
      <c r="A20" s="13"/>
      <c r="B20" s="14"/>
      <c r="C20" s="14"/>
      <c r="D20" s="14"/>
      <c r="E20" s="14"/>
      <c r="F20" s="14"/>
      <c r="G20" s="15"/>
      <c r="H20" s="15"/>
      <c r="I20" s="15"/>
      <c r="J20" s="15"/>
      <c r="K20" s="15"/>
      <c r="L20" s="14"/>
    </row>
    <row r="21" spans="1:12" x14ac:dyDescent="0.15">
      <c r="A21" s="17" t="s">
        <v>73</v>
      </c>
      <c r="B21" s="18">
        <f>SUM(B6:B20)</f>
        <v>317095</v>
      </c>
      <c r="C21" s="18">
        <f>SUM(C6:C20)</f>
        <v>14239</v>
      </c>
      <c r="D21" s="18">
        <f>SUM(D6:D20)</f>
        <v>9491</v>
      </c>
      <c r="E21" s="18">
        <f>SUM(E6:E20)</f>
        <v>31559</v>
      </c>
      <c r="F21" s="18">
        <f t="shared" ref="F21" si="2">SUM(B21:E21)</f>
        <v>372384</v>
      </c>
      <c r="G21" s="16"/>
      <c r="H21" s="18">
        <f>SUM(H6:H20)</f>
        <v>177200.15999999997</v>
      </c>
      <c r="I21" s="18">
        <f>SUM(I6:I20)</f>
        <v>498813.19</v>
      </c>
      <c r="J21" s="18">
        <f>SUM(J6:J20)</f>
        <v>123399.85</v>
      </c>
      <c r="K21" s="18">
        <f>SUM(K6:K20)</f>
        <v>138738.55000000002</v>
      </c>
      <c r="L21" s="18">
        <f t="shared" ref="L21" si="3">SUM(H21:K21)</f>
        <v>938151.75</v>
      </c>
    </row>
    <row r="22" spans="1:12" x14ac:dyDescent="0.15">
      <c r="A22" s="26"/>
      <c r="B22" s="27"/>
      <c r="C22" s="27"/>
      <c r="D22" s="27"/>
      <c r="E22" s="27"/>
      <c r="F22" s="27"/>
      <c r="G22" s="28"/>
      <c r="H22" s="28"/>
      <c r="I22" s="28"/>
      <c r="J22" s="28"/>
      <c r="K22" s="28"/>
      <c r="L22" s="27"/>
    </row>
  </sheetData>
  <mergeCells count="5">
    <mergeCell ref="A2:A4"/>
    <mergeCell ref="B2:F2"/>
    <mergeCell ref="H2:L2"/>
    <mergeCell ref="B3:F3"/>
    <mergeCell ref="H3:L3"/>
  </mergeCells>
  <pageMargins left="0.05" right="0.05" top="0.5" bottom="0.5" header="0" footer="0"/>
  <pageSetup paperSize="9" orientation="portrait" horizontalDpi="300" verticalDpi="300" r:id="rId1"/>
  <headerFooter>
    <oddHeader>tavola7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92E1-576D-4474-B543-D5EF725DF9CE}">
  <dimension ref="A1:F12"/>
  <sheetViews>
    <sheetView zoomScaleNormal="100" workbookViewId="0">
      <selection activeCell="C25" sqref="C25"/>
    </sheetView>
  </sheetViews>
  <sheetFormatPr defaultColWidth="11" defaultRowHeight="9" x14ac:dyDescent="0.15"/>
  <cols>
    <col min="1" max="1" width="32.42578125" style="2" customWidth="1"/>
    <col min="2" max="6" width="14" style="2" customWidth="1"/>
    <col min="7" max="16384" width="11" style="2"/>
  </cols>
  <sheetData>
    <row r="1" spans="1:6" s="39" customFormat="1" ht="12.75" x14ac:dyDescent="0.25">
      <c r="A1" s="41" t="s">
        <v>325</v>
      </c>
    </row>
    <row r="2" spans="1:6" x14ac:dyDescent="0.15">
      <c r="A2" s="51" t="s">
        <v>85</v>
      </c>
      <c r="B2" s="54" t="s">
        <v>84</v>
      </c>
      <c r="C2" s="54"/>
      <c r="D2" s="54"/>
      <c r="E2" s="54"/>
      <c r="F2" s="54"/>
    </row>
    <row r="3" spans="1:6" ht="27" x14ac:dyDescent="0.15">
      <c r="A3" s="53"/>
      <c r="B3" s="6" t="s">
        <v>69</v>
      </c>
      <c r="C3" s="6" t="s">
        <v>70</v>
      </c>
      <c r="D3" s="6" t="s">
        <v>71</v>
      </c>
      <c r="E3" s="7" t="s">
        <v>72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4" t="s">
        <v>309</v>
      </c>
      <c r="B5" s="14">
        <v>30021</v>
      </c>
      <c r="C5" s="14">
        <v>1264</v>
      </c>
      <c r="D5" s="14">
        <v>2277</v>
      </c>
      <c r="E5" s="14">
        <v>15251</v>
      </c>
      <c r="F5" s="14">
        <f>SUM(B5:E5)</f>
        <v>48813</v>
      </c>
    </row>
    <row r="6" spans="1:6" x14ac:dyDescent="0.15">
      <c r="A6" s="4" t="s">
        <v>310</v>
      </c>
      <c r="B6" s="14">
        <v>123581</v>
      </c>
      <c r="C6" s="14">
        <v>5075</v>
      </c>
      <c r="D6" s="14">
        <v>3297</v>
      </c>
      <c r="E6" s="14">
        <v>5722</v>
      </c>
      <c r="F6" s="14">
        <f t="shared" ref="F6:F9" si="0">SUM(B6:E6)</f>
        <v>137675</v>
      </c>
    </row>
    <row r="7" spans="1:6" x14ac:dyDescent="0.15">
      <c r="A7" s="4" t="s">
        <v>311</v>
      </c>
      <c r="B7" s="14">
        <v>105787</v>
      </c>
      <c r="C7" s="14">
        <v>5415</v>
      </c>
      <c r="D7" s="14">
        <v>2238</v>
      </c>
      <c r="E7" s="14">
        <v>5533</v>
      </c>
      <c r="F7" s="14">
        <f t="shared" si="0"/>
        <v>118973</v>
      </c>
    </row>
    <row r="8" spans="1:6" x14ac:dyDescent="0.15">
      <c r="A8" s="4" t="s">
        <v>312</v>
      </c>
      <c r="B8" s="14">
        <v>38930</v>
      </c>
      <c r="C8" s="14">
        <v>1829</v>
      </c>
      <c r="D8" s="14">
        <v>992</v>
      </c>
      <c r="E8" s="14">
        <v>3372</v>
      </c>
      <c r="F8" s="14">
        <f t="shared" si="0"/>
        <v>45123</v>
      </c>
    </row>
    <row r="9" spans="1:6" x14ac:dyDescent="0.15">
      <c r="A9" s="4" t="s">
        <v>313</v>
      </c>
      <c r="B9" s="14">
        <v>18776</v>
      </c>
      <c r="C9" s="14">
        <v>656</v>
      </c>
      <c r="D9" s="14">
        <v>687</v>
      </c>
      <c r="E9" s="14">
        <v>1681</v>
      </c>
      <c r="F9" s="14">
        <f t="shared" si="0"/>
        <v>21800</v>
      </c>
    </row>
    <row r="10" spans="1:6" x14ac:dyDescent="0.15">
      <c r="A10" s="13"/>
      <c r="B10" s="14"/>
      <c r="C10" s="14"/>
      <c r="D10" s="14"/>
      <c r="E10" s="14"/>
      <c r="F10" s="14"/>
    </row>
    <row r="11" spans="1:6" x14ac:dyDescent="0.15">
      <c r="A11" s="17" t="s">
        <v>73</v>
      </c>
      <c r="B11" s="18">
        <f>SUM(B5:B10)</f>
        <v>317095</v>
      </c>
      <c r="C11" s="18">
        <f t="shared" ref="C11:F11" si="1">SUM(C5:C10)</f>
        <v>14239</v>
      </c>
      <c r="D11" s="18">
        <f t="shared" si="1"/>
        <v>9491</v>
      </c>
      <c r="E11" s="18">
        <f t="shared" si="1"/>
        <v>31559</v>
      </c>
      <c r="F11" s="18">
        <f t="shared" si="1"/>
        <v>372384</v>
      </c>
    </row>
    <row r="12" spans="1:6" x14ac:dyDescent="0.15">
      <c r="A12" s="26"/>
      <c r="B12" s="27"/>
      <c r="C12" s="27"/>
      <c r="D12" s="27"/>
      <c r="E12" s="27"/>
      <c r="F12" s="27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9B43-F681-4C41-9707-37853537F47E}">
  <dimension ref="A1:F11"/>
  <sheetViews>
    <sheetView zoomScaleNormal="100" workbookViewId="0">
      <selection sqref="A1:XFD1"/>
    </sheetView>
  </sheetViews>
  <sheetFormatPr defaultColWidth="11" defaultRowHeight="9" x14ac:dyDescent="0.15"/>
  <cols>
    <col min="1" max="1" width="41.28515625" style="2" customWidth="1"/>
    <col min="2" max="6" width="15.140625" style="2" customWidth="1"/>
    <col min="7" max="16384" width="11" style="2"/>
  </cols>
  <sheetData>
    <row r="1" spans="1:6" s="39" customFormat="1" ht="12.75" x14ac:dyDescent="0.25">
      <c r="A1" s="41" t="s">
        <v>326</v>
      </c>
    </row>
    <row r="2" spans="1:6" x14ac:dyDescent="0.15">
      <c r="A2" s="51" t="s">
        <v>306</v>
      </c>
      <c r="B2" s="54" t="s">
        <v>84</v>
      </c>
      <c r="C2" s="54"/>
      <c r="D2" s="54"/>
      <c r="E2" s="54"/>
      <c r="F2" s="54"/>
    </row>
    <row r="3" spans="1:6" ht="27" x14ac:dyDescent="0.15">
      <c r="A3" s="53"/>
      <c r="B3" s="6" t="s">
        <v>69</v>
      </c>
      <c r="C3" s="6" t="s">
        <v>70</v>
      </c>
      <c r="D3" s="6" t="s">
        <v>71</v>
      </c>
      <c r="E3" s="7" t="s">
        <v>72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13" t="s">
        <v>24</v>
      </c>
      <c r="B5" s="14">
        <v>16371</v>
      </c>
      <c r="C5" s="14">
        <v>7129</v>
      </c>
      <c r="D5" s="14">
        <v>1463</v>
      </c>
      <c r="E5" s="14">
        <v>5214</v>
      </c>
      <c r="F5" s="14">
        <f>SUM(B5:E5)</f>
        <v>30177</v>
      </c>
    </row>
    <row r="6" spans="1:6" x14ac:dyDescent="0.15">
      <c r="A6" s="13" t="s">
        <v>25</v>
      </c>
      <c r="B6" s="14">
        <v>37074</v>
      </c>
      <c r="C6" s="14">
        <v>444</v>
      </c>
      <c r="D6" s="14">
        <v>1224</v>
      </c>
      <c r="E6" s="14">
        <v>3331</v>
      </c>
      <c r="F6" s="14">
        <f>SUM(B6:E6)</f>
        <v>42073</v>
      </c>
    </row>
    <row r="7" spans="1:6" x14ac:dyDescent="0.15">
      <c r="A7" s="13" t="s">
        <v>26</v>
      </c>
      <c r="B7" s="14">
        <v>13652</v>
      </c>
      <c r="C7" s="14">
        <v>5556</v>
      </c>
      <c r="D7" s="14">
        <v>2855</v>
      </c>
      <c r="E7" s="14">
        <v>4387</v>
      </c>
      <c r="F7" s="14">
        <f>SUM(B7:E7)</f>
        <v>26450</v>
      </c>
    </row>
    <row r="8" spans="1:6" x14ac:dyDescent="0.15">
      <c r="A8" s="13" t="s">
        <v>27</v>
      </c>
      <c r="B8" s="14">
        <v>249998</v>
      </c>
      <c r="C8" s="14">
        <v>1110</v>
      </c>
      <c r="D8" s="14">
        <v>3949</v>
      </c>
      <c r="E8" s="14">
        <v>18627</v>
      </c>
      <c r="F8" s="14">
        <f>SUM(B8:E8)</f>
        <v>273684</v>
      </c>
    </row>
    <row r="9" spans="1:6" x14ac:dyDescent="0.15">
      <c r="A9" s="13"/>
      <c r="B9" s="14"/>
      <c r="C9" s="14"/>
      <c r="D9" s="14"/>
      <c r="E9" s="14"/>
      <c r="F9" s="14"/>
    </row>
    <row r="10" spans="1:6" x14ac:dyDescent="0.15">
      <c r="A10" s="44" t="s">
        <v>73</v>
      </c>
      <c r="B10" s="18">
        <f>SUM(B5:B9)</f>
        <v>317095</v>
      </c>
      <c r="C10" s="18">
        <f>SUM(C5:C9)</f>
        <v>14239</v>
      </c>
      <c r="D10" s="18">
        <f>SUM(D5:D9)</f>
        <v>9491</v>
      </c>
      <c r="E10" s="18">
        <f>SUM(E5:E9)</f>
        <v>31559</v>
      </c>
      <c r="F10" s="18">
        <f>SUM(F5:F9)</f>
        <v>372384</v>
      </c>
    </row>
    <row r="11" spans="1:6" x14ac:dyDescent="0.15">
      <c r="A11" s="26"/>
      <c r="B11" s="27"/>
      <c r="C11" s="27"/>
      <c r="D11" s="27"/>
      <c r="E11" s="27"/>
      <c r="F11" s="27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3ECA-0E54-491C-B63E-4FC9697849E1}">
  <dimension ref="A1:F14"/>
  <sheetViews>
    <sheetView zoomScaleNormal="100" workbookViewId="0">
      <selection activeCell="D29" sqref="D29"/>
    </sheetView>
  </sheetViews>
  <sheetFormatPr defaultColWidth="11" defaultRowHeight="9" x14ac:dyDescent="0.15"/>
  <cols>
    <col min="1" max="1" width="34.140625" style="2" customWidth="1"/>
    <col min="2" max="2" width="16" style="2" customWidth="1"/>
    <col min="3" max="6" width="13.42578125" style="2" customWidth="1"/>
    <col min="7" max="16384" width="11" style="2"/>
  </cols>
  <sheetData>
    <row r="1" spans="1:6" s="39" customFormat="1" ht="12.75" x14ac:dyDescent="0.25">
      <c r="A1" s="41" t="s">
        <v>327</v>
      </c>
    </row>
    <row r="2" spans="1:6" x14ac:dyDescent="0.15">
      <c r="A2" s="51" t="s">
        <v>86</v>
      </c>
      <c r="B2" s="54" t="s">
        <v>84</v>
      </c>
      <c r="C2" s="54"/>
      <c r="D2" s="54"/>
      <c r="E2" s="54"/>
      <c r="F2" s="54"/>
    </row>
    <row r="3" spans="1:6" ht="27" x14ac:dyDescent="0.15">
      <c r="A3" s="53"/>
      <c r="B3" s="6" t="s">
        <v>69</v>
      </c>
      <c r="C3" s="6" t="s">
        <v>70</v>
      </c>
      <c r="D3" s="6" t="s">
        <v>71</v>
      </c>
      <c r="E3" s="7" t="s">
        <v>72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13" t="s">
        <v>65</v>
      </c>
      <c r="B5" s="14">
        <v>287072</v>
      </c>
      <c r="C5" s="14">
        <v>1554</v>
      </c>
      <c r="D5" s="14">
        <v>5173</v>
      </c>
      <c r="E5" s="14">
        <v>21958</v>
      </c>
      <c r="F5" s="14">
        <f>SUM(B5:E5)</f>
        <v>315757</v>
      </c>
    </row>
    <row r="6" spans="1:6" x14ac:dyDescent="0.15">
      <c r="A6" s="13" t="s">
        <v>54</v>
      </c>
      <c r="B6" s="14">
        <v>16890</v>
      </c>
      <c r="C6" s="14">
        <v>2043</v>
      </c>
      <c r="D6" s="14">
        <v>1361</v>
      </c>
      <c r="E6" s="14">
        <v>3867</v>
      </c>
      <c r="F6" s="14">
        <f>SUM(B6:E6)</f>
        <v>24161</v>
      </c>
    </row>
    <row r="7" spans="1:6" x14ac:dyDescent="0.15">
      <c r="A7" s="13" t="s">
        <v>53</v>
      </c>
      <c r="B7" s="14">
        <v>9282</v>
      </c>
      <c r="C7" s="14">
        <v>4333</v>
      </c>
      <c r="D7" s="14">
        <v>1261</v>
      </c>
      <c r="E7" s="14">
        <v>3355</v>
      </c>
      <c r="F7" s="14">
        <f>SUM(B7:E7)</f>
        <v>18231</v>
      </c>
    </row>
    <row r="8" spans="1:6" x14ac:dyDescent="0.15">
      <c r="A8" s="13" t="s">
        <v>64</v>
      </c>
      <c r="B8" s="14">
        <v>3851</v>
      </c>
      <c r="C8" s="14">
        <v>6309</v>
      </c>
      <c r="D8" s="14">
        <v>1696</v>
      </c>
      <c r="E8" s="14">
        <v>2379</v>
      </c>
      <c r="F8" s="14">
        <f>SUM(B8:E8)</f>
        <v>14235</v>
      </c>
    </row>
    <row r="9" spans="1:6" x14ac:dyDescent="0.15">
      <c r="A9" s="13"/>
    </row>
    <row r="10" spans="1:6" x14ac:dyDescent="0.15">
      <c r="A10" s="44" t="s">
        <v>73</v>
      </c>
      <c r="B10" s="18">
        <f>SUM(B5:B9)</f>
        <v>317095</v>
      </c>
      <c r="C10" s="18">
        <f>SUM(C5:C9)</f>
        <v>14239</v>
      </c>
      <c r="D10" s="18">
        <f>SUM(D5:D9)</f>
        <v>9491</v>
      </c>
      <c r="E10" s="18">
        <f>SUM(E5:E9)</f>
        <v>31559</v>
      </c>
      <c r="F10" s="18">
        <f>SUM(B10:E10)</f>
        <v>372384</v>
      </c>
    </row>
    <row r="11" spans="1:6" x14ac:dyDescent="0.15">
      <c r="A11" s="26"/>
      <c r="B11" s="27"/>
      <c r="C11" s="27"/>
      <c r="D11" s="27"/>
      <c r="E11" s="27"/>
      <c r="F11" s="27"/>
    </row>
    <row r="13" spans="1:6" x14ac:dyDescent="0.15">
      <c r="B13" s="18"/>
      <c r="C13" s="18"/>
      <c r="D13" s="18"/>
      <c r="E13" s="18"/>
      <c r="F13" s="18"/>
    </row>
    <row r="14" spans="1:6" x14ac:dyDescent="0.15">
      <c r="E14" s="36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tavola10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EEEF-97DB-41BE-91C4-4CB757BE580B}">
  <dimension ref="A1:F15"/>
  <sheetViews>
    <sheetView zoomScaleNormal="100" workbookViewId="0">
      <selection activeCell="C36" sqref="C36"/>
    </sheetView>
  </sheetViews>
  <sheetFormatPr defaultColWidth="11" defaultRowHeight="9" x14ac:dyDescent="0.15"/>
  <cols>
    <col min="1" max="1" width="42.140625" style="2" customWidth="1"/>
    <col min="2" max="3" width="15.85546875" style="2" bestFit="1" customWidth="1"/>
    <col min="4" max="5" width="13.85546875" style="2" bestFit="1" customWidth="1"/>
    <col min="6" max="6" width="12.85546875" style="2" bestFit="1" customWidth="1"/>
    <col min="7" max="16384" width="11" style="2"/>
  </cols>
  <sheetData>
    <row r="1" spans="1:6" s="39" customFormat="1" ht="12.75" x14ac:dyDescent="0.25">
      <c r="A1" s="41" t="s">
        <v>328</v>
      </c>
    </row>
    <row r="2" spans="1:6" x14ac:dyDescent="0.15">
      <c r="A2" s="51" t="s">
        <v>316</v>
      </c>
      <c r="B2" s="54" t="s">
        <v>84</v>
      </c>
      <c r="C2" s="54"/>
      <c r="D2" s="54"/>
      <c r="E2" s="54"/>
      <c r="F2" s="54"/>
    </row>
    <row r="3" spans="1:6" ht="27" x14ac:dyDescent="0.15">
      <c r="A3" s="53"/>
      <c r="B3" s="6" t="s">
        <v>69</v>
      </c>
      <c r="C3" s="6" t="s">
        <v>70</v>
      </c>
      <c r="D3" s="6" t="s">
        <v>71</v>
      </c>
      <c r="E3" s="7" t="s">
        <v>72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13" t="s">
        <v>63</v>
      </c>
      <c r="B5" s="14">
        <v>36999</v>
      </c>
      <c r="C5" s="14">
        <v>0</v>
      </c>
      <c r="D5" s="14">
        <v>10</v>
      </c>
      <c r="E5" s="14">
        <v>5</v>
      </c>
      <c r="F5" s="14">
        <f>SUM(B5:E5)</f>
        <v>37014</v>
      </c>
    </row>
    <row r="6" spans="1:6" x14ac:dyDescent="0.15">
      <c r="A6" s="13" t="s">
        <v>62</v>
      </c>
      <c r="B6" s="14">
        <v>55881</v>
      </c>
      <c r="C6" s="14">
        <v>0</v>
      </c>
      <c r="D6" s="14">
        <v>5</v>
      </c>
      <c r="E6" s="14">
        <v>35</v>
      </c>
      <c r="F6" s="14">
        <f t="shared" ref="F6:F11" si="0">SUM(B6:E6)</f>
        <v>55921</v>
      </c>
    </row>
    <row r="7" spans="1:6" x14ac:dyDescent="0.15">
      <c r="A7" s="13" t="s">
        <v>61</v>
      </c>
      <c r="B7" s="14">
        <v>155</v>
      </c>
      <c r="C7" s="14">
        <v>14239</v>
      </c>
      <c r="D7" s="14">
        <v>77</v>
      </c>
      <c r="E7" s="14">
        <v>1623</v>
      </c>
      <c r="F7" s="14">
        <f t="shared" si="0"/>
        <v>16094</v>
      </c>
    </row>
    <row r="8" spans="1:6" x14ac:dyDescent="0.15">
      <c r="A8" s="13" t="s">
        <v>60</v>
      </c>
      <c r="B8" s="14">
        <v>5958</v>
      </c>
      <c r="C8" s="14">
        <v>0</v>
      </c>
      <c r="D8" s="14">
        <v>2882</v>
      </c>
      <c r="E8" s="14">
        <v>446</v>
      </c>
      <c r="F8" s="14">
        <f t="shared" si="0"/>
        <v>9286</v>
      </c>
    </row>
    <row r="9" spans="1:6" x14ac:dyDescent="0.15">
      <c r="A9" s="13" t="s">
        <v>44</v>
      </c>
      <c r="B9" s="14">
        <v>84555</v>
      </c>
      <c r="C9" s="14">
        <v>0</v>
      </c>
      <c r="D9" s="14">
        <v>7</v>
      </c>
      <c r="E9" s="14">
        <v>9626</v>
      </c>
      <c r="F9" s="14">
        <f t="shared" si="0"/>
        <v>94188</v>
      </c>
    </row>
    <row r="10" spans="1:6" x14ac:dyDescent="0.15">
      <c r="A10" s="13" t="s">
        <v>43</v>
      </c>
      <c r="B10" s="14">
        <v>6425</v>
      </c>
      <c r="C10" s="14">
        <v>0</v>
      </c>
      <c r="D10" s="14">
        <v>1791</v>
      </c>
      <c r="E10" s="14">
        <v>478</v>
      </c>
      <c r="F10" s="14">
        <f t="shared" si="0"/>
        <v>8694</v>
      </c>
    </row>
    <row r="11" spans="1:6" x14ac:dyDescent="0.15">
      <c r="A11" s="13" t="s">
        <v>59</v>
      </c>
      <c r="B11" s="14">
        <v>127122</v>
      </c>
      <c r="C11" s="14">
        <v>0</v>
      </c>
      <c r="D11" s="14">
        <v>4719</v>
      </c>
      <c r="E11" s="14">
        <v>19346</v>
      </c>
      <c r="F11" s="14">
        <f t="shared" si="0"/>
        <v>151187</v>
      </c>
    </row>
    <row r="12" spans="1:6" x14ac:dyDescent="0.15">
      <c r="A12" s="13"/>
    </row>
    <row r="13" spans="1:6" x14ac:dyDescent="0.15">
      <c r="A13" s="44" t="s">
        <v>73</v>
      </c>
      <c r="B13" s="18">
        <f>SUM(B5:B12)</f>
        <v>317095</v>
      </c>
      <c r="C13" s="18">
        <f>SUM(C5:C12)</f>
        <v>14239</v>
      </c>
      <c r="D13" s="18">
        <f>SUM(D5:D12)</f>
        <v>9491</v>
      </c>
      <c r="E13" s="18">
        <f>SUM(E5:E12)</f>
        <v>31559</v>
      </c>
      <c r="F13" s="18">
        <f>SUM(F5:F12)</f>
        <v>372384</v>
      </c>
    </row>
    <row r="14" spans="1:6" x14ac:dyDescent="0.15">
      <c r="A14" s="26"/>
      <c r="B14" s="27"/>
      <c r="C14" s="27"/>
      <c r="D14" s="27"/>
      <c r="E14" s="27"/>
      <c r="F14" s="27"/>
    </row>
    <row r="15" spans="1:6" x14ac:dyDescent="0.15">
      <c r="A15" s="43" t="s">
        <v>314</v>
      </c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tavola11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64A05-3D70-48C1-A1E3-EA1F5A6AC9DA}">
  <dimension ref="A1:G21"/>
  <sheetViews>
    <sheetView zoomScaleNormal="100" workbookViewId="0">
      <selection activeCell="D39" sqref="D39"/>
    </sheetView>
  </sheetViews>
  <sheetFormatPr defaultColWidth="15.140625" defaultRowHeight="9" x14ac:dyDescent="0.15"/>
  <cols>
    <col min="1" max="1" width="43.140625" style="2" customWidth="1"/>
    <col min="2" max="7" width="10.42578125" style="2" customWidth="1"/>
    <col min="8" max="16384" width="15.140625" style="2"/>
  </cols>
  <sheetData>
    <row r="1" spans="1:7" s="39" customFormat="1" ht="12.75" x14ac:dyDescent="0.25">
      <c r="A1" s="41" t="s">
        <v>329</v>
      </c>
      <c r="B1" s="42"/>
      <c r="C1" s="42"/>
      <c r="D1" s="42"/>
      <c r="E1" s="42"/>
      <c r="F1" s="42"/>
      <c r="G1" s="42"/>
    </row>
    <row r="2" spans="1:7" x14ac:dyDescent="0.15">
      <c r="A2" s="51" t="s">
        <v>304</v>
      </c>
      <c r="B2" s="54" t="s">
        <v>85</v>
      </c>
      <c r="C2" s="54"/>
      <c r="D2" s="54"/>
      <c r="E2" s="54"/>
      <c r="F2" s="54"/>
      <c r="G2" s="54"/>
    </row>
    <row r="3" spans="1:7" x14ac:dyDescent="0.15">
      <c r="A3" s="53"/>
      <c r="B3" s="6" t="s">
        <v>309</v>
      </c>
      <c r="C3" s="6" t="s">
        <v>310</v>
      </c>
      <c r="D3" s="6" t="s">
        <v>311</v>
      </c>
      <c r="E3" s="7" t="s">
        <v>312</v>
      </c>
      <c r="F3" s="7" t="s">
        <v>313</v>
      </c>
      <c r="G3" s="7" t="s">
        <v>73</v>
      </c>
    </row>
    <row r="4" spans="1:7" x14ac:dyDescent="0.15">
      <c r="A4" s="9"/>
      <c r="B4" s="10"/>
      <c r="C4" s="10"/>
      <c r="D4" s="10"/>
      <c r="E4" s="11"/>
      <c r="F4" s="12"/>
    </row>
    <row r="5" spans="1:7" x14ac:dyDescent="0.15">
      <c r="A5" s="13" t="s">
        <v>41</v>
      </c>
      <c r="B5" s="14">
        <v>5236</v>
      </c>
      <c r="C5" s="14">
        <v>25239</v>
      </c>
      <c r="D5" s="14">
        <v>18977</v>
      </c>
      <c r="E5" s="14">
        <v>6481</v>
      </c>
      <c r="F5" s="14">
        <v>3856</v>
      </c>
      <c r="G5" s="14">
        <f>SUM(B5:F5)</f>
        <v>59789</v>
      </c>
    </row>
    <row r="6" spans="1:7" x14ac:dyDescent="0.15">
      <c r="A6" s="13" t="s">
        <v>40</v>
      </c>
      <c r="B6" s="14">
        <v>7523</v>
      </c>
      <c r="C6" s="14">
        <v>32855</v>
      </c>
      <c r="D6" s="14">
        <v>42619</v>
      </c>
      <c r="E6" s="14">
        <v>19641</v>
      </c>
      <c r="F6" s="14">
        <v>8312</v>
      </c>
      <c r="G6" s="14">
        <f t="shared" ref="G6:G18" si="0">SUM(B6:F6)</f>
        <v>110950</v>
      </c>
    </row>
    <row r="7" spans="1:7" x14ac:dyDescent="0.15">
      <c r="A7" s="13" t="s">
        <v>39</v>
      </c>
      <c r="B7" s="14">
        <v>7692</v>
      </c>
      <c r="C7" s="14">
        <v>25723</v>
      </c>
      <c r="D7" s="14">
        <v>21185</v>
      </c>
      <c r="E7" s="14">
        <v>7006</v>
      </c>
      <c r="F7" s="14">
        <v>4581</v>
      </c>
      <c r="G7" s="14">
        <f t="shared" si="0"/>
        <v>66187</v>
      </c>
    </row>
    <row r="8" spans="1:7" x14ac:dyDescent="0.15">
      <c r="A8" s="13" t="s">
        <v>38</v>
      </c>
      <c r="B8" s="14">
        <v>4166</v>
      </c>
      <c r="C8" s="14">
        <v>4877</v>
      </c>
      <c r="D8" s="14">
        <v>2976</v>
      </c>
      <c r="E8" s="14">
        <v>1145</v>
      </c>
      <c r="F8" s="14">
        <v>792</v>
      </c>
      <c r="G8" s="14">
        <f t="shared" si="0"/>
        <v>13956</v>
      </c>
    </row>
    <row r="9" spans="1:7" x14ac:dyDescent="0.15">
      <c r="A9" s="13" t="s">
        <v>37</v>
      </c>
      <c r="B9" s="14">
        <v>1988</v>
      </c>
      <c r="C9" s="14">
        <v>6346</v>
      </c>
      <c r="D9" s="14">
        <v>2813</v>
      </c>
      <c r="E9" s="14">
        <v>630</v>
      </c>
      <c r="F9" s="14">
        <v>275</v>
      </c>
      <c r="G9" s="14">
        <f t="shared" si="0"/>
        <v>12052</v>
      </c>
    </row>
    <row r="10" spans="1:7" x14ac:dyDescent="0.15">
      <c r="A10" s="13" t="s">
        <v>36</v>
      </c>
      <c r="B10" s="15">
        <v>3864</v>
      </c>
      <c r="C10" s="15">
        <v>14910</v>
      </c>
      <c r="D10" s="15">
        <v>11554</v>
      </c>
      <c r="E10" s="15">
        <v>3438</v>
      </c>
      <c r="F10" s="15">
        <v>1661</v>
      </c>
      <c r="G10" s="14">
        <f t="shared" si="0"/>
        <v>35427</v>
      </c>
    </row>
    <row r="11" spans="1:7" x14ac:dyDescent="0.15">
      <c r="A11" s="13" t="s">
        <v>35</v>
      </c>
      <c r="B11" s="15">
        <v>358</v>
      </c>
      <c r="C11" s="15">
        <v>2398</v>
      </c>
      <c r="D11" s="15">
        <v>2757</v>
      </c>
      <c r="E11" s="15">
        <v>1132</v>
      </c>
      <c r="F11" s="15">
        <v>330</v>
      </c>
      <c r="G11" s="14">
        <f t="shared" si="0"/>
        <v>6975</v>
      </c>
    </row>
    <row r="12" spans="1:7" x14ac:dyDescent="0.15">
      <c r="A12" s="13" t="s">
        <v>34</v>
      </c>
      <c r="B12" s="14">
        <v>463</v>
      </c>
      <c r="C12" s="14">
        <v>2138</v>
      </c>
      <c r="D12" s="14">
        <v>2440</v>
      </c>
      <c r="E12" s="14">
        <v>916</v>
      </c>
      <c r="F12" s="14">
        <v>484</v>
      </c>
      <c r="G12" s="14">
        <f t="shared" si="0"/>
        <v>6441</v>
      </c>
    </row>
    <row r="13" spans="1:7" x14ac:dyDescent="0.15">
      <c r="A13" s="13" t="s">
        <v>33</v>
      </c>
      <c r="B13" s="14">
        <v>272</v>
      </c>
      <c r="C13" s="14">
        <v>3448</v>
      </c>
      <c r="D13" s="14">
        <v>2510</v>
      </c>
      <c r="E13" s="14">
        <v>860</v>
      </c>
      <c r="F13" s="14">
        <v>351</v>
      </c>
      <c r="G13" s="14">
        <f t="shared" si="0"/>
        <v>7441</v>
      </c>
    </row>
    <row r="14" spans="1:7" x14ac:dyDescent="0.15">
      <c r="A14" s="13" t="s">
        <v>32</v>
      </c>
      <c r="B14" s="14">
        <v>477</v>
      </c>
      <c r="C14" s="14">
        <v>2243</v>
      </c>
      <c r="D14" s="14">
        <v>1355</v>
      </c>
      <c r="E14" s="14">
        <v>495</v>
      </c>
      <c r="F14" s="14">
        <v>248</v>
      </c>
      <c r="G14" s="14">
        <f t="shared" si="0"/>
        <v>4818</v>
      </c>
    </row>
    <row r="15" spans="1:7" x14ac:dyDescent="0.15">
      <c r="A15" s="13" t="s">
        <v>49</v>
      </c>
      <c r="B15" s="14">
        <v>162</v>
      </c>
      <c r="C15" s="14">
        <v>2333</v>
      </c>
      <c r="D15" s="14">
        <v>1599</v>
      </c>
      <c r="E15" s="14">
        <v>352</v>
      </c>
      <c r="F15" s="14">
        <v>99</v>
      </c>
      <c r="G15" s="14">
        <f t="shared" si="0"/>
        <v>4545</v>
      </c>
    </row>
    <row r="16" spans="1:7" x14ac:dyDescent="0.15">
      <c r="A16" s="13" t="s">
        <v>30</v>
      </c>
      <c r="B16" s="14">
        <v>12086</v>
      </c>
      <c r="C16" s="14">
        <v>3877</v>
      </c>
      <c r="D16" s="14">
        <v>1055</v>
      </c>
      <c r="E16" s="14">
        <v>185</v>
      </c>
      <c r="F16" s="14">
        <v>45</v>
      </c>
      <c r="G16" s="14">
        <f t="shared" si="0"/>
        <v>17248</v>
      </c>
    </row>
    <row r="17" spans="1:7" x14ac:dyDescent="0.15">
      <c r="A17" s="13" t="s">
        <v>29</v>
      </c>
      <c r="B17" s="14">
        <v>4079</v>
      </c>
      <c r="C17" s="14">
        <v>10696</v>
      </c>
      <c r="D17" s="14">
        <v>6721</v>
      </c>
      <c r="E17" s="14">
        <v>2655</v>
      </c>
      <c r="F17" s="14">
        <v>687</v>
      </c>
      <c r="G17" s="14">
        <f t="shared" si="0"/>
        <v>24838</v>
      </c>
    </row>
    <row r="18" spans="1:7" x14ac:dyDescent="0.15">
      <c r="A18" s="13" t="s">
        <v>28</v>
      </c>
      <c r="B18" s="15">
        <v>447</v>
      </c>
      <c r="C18" s="15">
        <v>592</v>
      </c>
      <c r="D18" s="15">
        <v>412</v>
      </c>
      <c r="E18" s="15">
        <v>187</v>
      </c>
      <c r="F18" s="15">
        <v>79</v>
      </c>
      <c r="G18" s="14">
        <f t="shared" si="0"/>
        <v>1717</v>
      </c>
    </row>
    <row r="19" spans="1:7" x14ac:dyDescent="0.15">
      <c r="A19" s="13"/>
      <c r="B19" s="14"/>
      <c r="C19" s="14"/>
      <c r="D19" s="14"/>
      <c r="E19" s="14"/>
      <c r="F19" s="14"/>
      <c r="G19" s="14"/>
    </row>
    <row r="20" spans="1:7" x14ac:dyDescent="0.15">
      <c r="A20" s="17" t="s">
        <v>73</v>
      </c>
      <c r="B20" s="18">
        <f t="shared" ref="B20:G20" si="1">SUM(B5:B19)</f>
        <v>48813</v>
      </c>
      <c r="C20" s="18">
        <f t="shared" si="1"/>
        <v>137675</v>
      </c>
      <c r="D20" s="18">
        <f t="shared" si="1"/>
        <v>118973</v>
      </c>
      <c r="E20" s="18">
        <f t="shared" si="1"/>
        <v>45123</v>
      </c>
      <c r="F20" s="18">
        <f t="shared" si="1"/>
        <v>21800</v>
      </c>
      <c r="G20" s="18">
        <f t="shared" si="1"/>
        <v>372384</v>
      </c>
    </row>
    <row r="21" spans="1:7" x14ac:dyDescent="0.15">
      <c r="A21" s="26"/>
      <c r="B21" s="27"/>
      <c r="C21" s="27"/>
      <c r="D21" s="27"/>
      <c r="E21" s="27"/>
      <c r="F21" s="27"/>
      <c r="G21" s="27"/>
    </row>
  </sheetData>
  <mergeCells count="2">
    <mergeCell ref="A2:A3"/>
    <mergeCell ref="B2:G2"/>
  </mergeCells>
  <pageMargins left="0.05" right="0.05" top="0.5" bottom="0.5" header="0" footer="0"/>
  <pageSetup paperSize="9" orientation="portrait" horizontalDpi="300" verticalDpi="300" r:id="rId1"/>
  <headerFooter>
    <oddHeader>tavola12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0A59-B3AA-4F9F-BA35-A8E60B8FAD87}">
  <dimension ref="A1:F21"/>
  <sheetViews>
    <sheetView zoomScaleNormal="100" workbookViewId="0">
      <selection activeCell="C31" sqref="C31"/>
    </sheetView>
  </sheetViews>
  <sheetFormatPr defaultColWidth="11" defaultRowHeight="10.15" customHeight="1" x14ac:dyDescent="0.15"/>
  <cols>
    <col min="1" max="1" width="47.42578125" style="2" customWidth="1"/>
    <col min="2" max="2" width="11.7109375" style="2" customWidth="1"/>
    <col min="3" max="3" width="14.85546875" style="2" bestFit="1" customWidth="1"/>
    <col min="4" max="4" width="17.85546875" style="2" bestFit="1" customWidth="1"/>
    <col min="5" max="5" width="15.85546875" style="2" bestFit="1" customWidth="1"/>
    <col min="6" max="6" width="12.85546875" style="2" bestFit="1" customWidth="1"/>
    <col min="7" max="16384" width="11" style="2"/>
  </cols>
  <sheetData>
    <row r="1" spans="1:6" s="39" customFormat="1" ht="12.75" x14ac:dyDescent="0.25">
      <c r="A1" s="41" t="s">
        <v>330</v>
      </c>
    </row>
    <row r="2" spans="1:6" ht="9" x14ac:dyDescent="0.15">
      <c r="A2" s="51" t="s">
        <v>304</v>
      </c>
      <c r="B2" s="54" t="s">
        <v>306</v>
      </c>
      <c r="C2" s="54"/>
      <c r="D2" s="54"/>
      <c r="E2" s="54"/>
      <c r="F2" s="54"/>
    </row>
    <row r="3" spans="1:6" ht="27" x14ac:dyDescent="0.15">
      <c r="A3" s="53"/>
      <c r="B3" s="6" t="s">
        <v>24</v>
      </c>
      <c r="C3" s="6" t="s">
        <v>25</v>
      </c>
      <c r="D3" s="6" t="s">
        <v>26</v>
      </c>
      <c r="E3" s="7" t="s">
        <v>27</v>
      </c>
      <c r="F3" s="7" t="s">
        <v>73</v>
      </c>
    </row>
    <row r="4" spans="1:6" ht="9" x14ac:dyDescent="0.15">
      <c r="A4" s="9"/>
      <c r="B4" s="10"/>
      <c r="C4" s="10"/>
      <c r="D4" s="10"/>
      <c r="E4" s="11"/>
      <c r="F4" s="12"/>
    </row>
    <row r="5" spans="1:6" ht="9" x14ac:dyDescent="0.15">
      <c r="A5" s="13" t="s">
        <v>41</v>
      </c>
      <c r="B5" s="14">
        <v>1451</v>
      </c>
      <c r="C5" s="14">
        <v>12659</v>
      </c>
      <c r="D5" s="14">
        <v>3422</v>
      </c>
      <c r="E5" s="14">
        <v>42257</v>
      </c>
      <c r="F5" s="14">
        <f>SUM(B5:E5)</f>
        <v>59789</v>
      </c>
    </row>
    <row r="6" spans="1:6" ht="9" x14ac:dyDescent="0.15">
      <c r="A6" s="13" t="s">
        <v>40</v>
      </c>
      <c r="B6" s="14">
        <v>3777</v>
      </c>
      <c r="C6" s="14">
        <v>14052</v>
      </c>
      <c r="D6" s="14">
        <v>3334</v>
      </c>
      <c r="E6" s="14">
        <v>89787</v>
      </c>
      <c r="F6" s="14">
        <f t="shared" ref="F6:F18" si="0">SUM(B6:E6)</f>
        <v>110950</v>
      </c>
    </row>
    <row r="7" spans="1:6" ht="9" x14ac:dyDescent="0.15">
      <c r="A7" s="13" t="s">
        <v>39</v>
      </c>
      <c r="B7" s="14">
        <v>2071</v>
      </c>
      <c r="C7" s="14">
        <v>6094</v>
      </c>
      <c r="D7" s="14">
        <v>1467</v>
      </c>
      <c r="E7" s="14">
        <v>56555</v>
      </c>
      <c r="F7" s="14">
        <f t="shared" si="0"/>
        <v>66187</v>
      </c>
    </row>
    <row r="8" spans="1:6" ht="9" x14ac:dyDescent="0.15">
      <c r="A8" s="13" t="s">
        <v>38</v>
      </c>
      <c r="B8" s="14">
        <v>3794</v>
      </c>
      <c r="C8" s="14">
        <v>1548</v>
      </c>
      <c r="D8" s="14">
        <v>4254</v>
      </c>
      <c r="E8" s="14">
        <v>4360</v>
      </c>
      <c r="F8" s="14">
        <f t="shared" si="0"/>
        <v>13956</v>
      </c>
    </row>
    <row r="9" spans="1:6" ht="9" x14ac:dyDescent="0.15">
      <c r="A9" s="13" t="s">
        <v>37</v>
      </c>
      <c r="B9" s="14">
        <v>1812</v>
      </c>
      <c r="C9" s="14">
        <v>687</v>
      </c>
      <c r="D9" s="14">
        <v>1269</v>
      </c>
      <c r="E9" s="14">
        <v>8284</v>
      </c>
      <c r="F9" s="14">
        <f t="shared" si="0"/>
        <v>12052</v>
      </c>
    </row>
    <row r="10" spans="1:6" ht="9" x14ac:dyDescent="0.15">
      <c r="A10" s="13" t="s">
        <v>36</v>
      </c>
      <c r="B10" s="15">
        <v>5739</v>
      </c>
      <c r="C10" s="15">
        <v>2913</v>
      </c>
      <c r="D10" s="15">
        <v>6101</v>
      </c>
      <c r="E10" s="15">
        <v>20674</v>
      </c>
      <c r="F10" s="14">
        <f t="shared" si="0"/>
        <v>35427</v>
      </c>
    </row>
    <row r="11" spans="1:6" ht="9" x14ac:dyDescent="0.15">
      <c r="A11" s="13" t="s">
        <v>35</v>
      </c>
      <c r="B11" s="15">
        <v>266</v>
      </c>
      <c r="C11" s="15">
        <v>459</v>
      </c>
      <c r="D11" s="15">
        <v>219</v>
      </c>
      <c r="E11" s="15">
        <v>6031</v>
      </c>
      <c r="F11" s="14">
        <f t="shared" si="0"/>
        <v>6975</v>
      </c>
    </row>
    <row r="12" spans="1:6" ht="9" x14ac:dyDescent="0.15">
      <c r="A12" s="13" t="s">
        <v>34</v>
      </c>
      <c r="B12" s="14">
        <v>3109</v>
      </c>
      <c r="C12" s="14">
        <v>276</v>
      </c>
      <c r="D12" s="14">
        <v>1477</v>
      </c>
      <c r="E12" s="14">
        <v>1579</v>
      </c>
      <c r="F12" s="14">
        <f t="shared" si="0"/>
        <v>6441</v>
      </c>
    </row>
    <row r="13" spans="1:6" ht="9" x14ac:dyDescent="0.15">
      <c r="A13" s="13" t="s">
        <v>33</v>
      </c>
      <c r="B13" s="14">
        <v>393</v>
      </c>
      <c r="C13" s="14">
        <v>586</v>
      </c>
      <c r="D13" s="14">
        <v>375</v>
      </c>
      <c r="E13" s="14">
        <v>6087</v>
      </c>
      <c r="F13" s="14">
        <f t="shared" si="0"/>
        <v>7441</v>
      </c>
    </row>
    <row r="14" spans="1:6" ht="9" x14ac:dyDescent="0.15">
      <c r="A14" s="13" t="s">
        <v>32</v>
      </c>
      <c r="B14" s="14">
        <v>172</v>
      </c>
      <c r="C14" s="14">
        <v>278</v>
      </c>
      <c r="D14" s="14">
        <v>306</v>
      </c>
      <c r="E14" s="14">
        <v>4062</v>
      </c>
      <c r="F14" s="14">
        <f t="shared" si="0"/>
        <v>4818</v>
      </c>
    </row>
    <row r="15" spans="1:6" ht="9" x14ac:dyDescent="0.15">
      <c r="A15" s="13" t="s">
        <v>49</v>
      </c>
      <c r="B15" s="14">
        <v>218</v>
      </c>
      <c r="C15" s="14">
        <v>252</v>
      </c>
      <c r="D15" s="14">
        <v>298</v>
      </c>
      <c r="E15" s="14">
        <v>3777</v>
      </c>
      <c r="F15" s="14">
        <f t="shared" si="0"/>
        <v>4545</v>
      </c>
    </row>
    <row r="16" spans="1:6" ht="9" x14ac:dyDescent="0.15">
      <c r="A16" s="13" t="s">
        <v>30</v>
      </c>
      <c r="B16" s="14">
        <v>2032</v>
      </c>
      <c r="C16" s="14">
        <v>622</v>
      </c>
      <c r="D16" s="14">
        <v>719</v>
      </c>
      <c r="E16" s="14">
        <v>13875</v>
      </c>
      <c r="F16" s="14">
        <f t="shared" si="0"/>
        <v>17248</v>
      </c>
    </row>
    <row r="17" spans="1:6" ht="9" x14ac:dyDescent="0.15">
      <c r="A17" s="13" t="s">
        <v>29</v>
      </c>
      <c r="B17" s="14">
        <v>5032</v>
      </c>
      <c r="C17" s="14">
        <v>1465</v>
      </c>
      <c r="D17" s="14">
        <v>2963</v>
      </c>
      <c r="E17" s="14">
        <v>15378</v>
      </c>
      <c r="F17" s="14">
        <f t="shared" si="0"/>
        <v>24838</v>
      </c>
    </row>
    <row r="18" spans="1:6" ht="9" x14ac:dyDescent="0.15">
      <c r="A18" s="13" t="s">
        <v>28</v>
      </c>
      <c r="B18" s="15">
        <v>311</v>
      </c>
      <c r="C18" s="15">
        <v>182</v>
      </c>
      <c r="D18" s="15">
        <v>246</v>
      </c>
      <c r="E18" s="15">
        <v>978</v>
      </c>
      <c r="F18" s="14">
        <f t="shared" si="0"/>
        <v>1717</v>
      </c>
    </row>
    <row r="19" spans="1:6" ht="9" x14ac:dyDescent="0.15">
      <c r="A19" s="13"/>
      <c r="B19" s="14"/>
      <c r="C19" s="14"/>
      <c r="D19" s="14"/>
      <c r="E19" s="14"/>
      <c r="F19" s="14"/>
    </row>
    <row r="20" spans="1:6" ht="9" x14ac:dyDescent="0.15">
      <c r="A20" s="17" t="s">
        <v>73</v>
      </c>
      <c r="B20" s="18">
        <f>SUM(B5:B19)</f>
        <v>30177</v>
      </c>
      <c r="C20" s="18">
        <f t="shared" ref="C20:F20" si="1">SUM(C5:C19)</f>
        <v>42073</v>
      </c>
      <c r="D20" s="18">
        <f t="shared" si="1"/>
        <v>26450</v>
      </c>
      <c r="E20" s="18">
        <f t="shared" si="1"/>
        <v>273684</v>
      </c>
      <c r="F20" s="18">
        <f t="shared" si="1"/>
        <v>372384</v>
      </c>
    </row>
    <row r="21" spans="1:6" ht="9" x14ac:dyDescent="0.15">
      <c r="A21" s="26"/>
      <c r="B21" s="27"/>
      <c r="C21" s="27"/>
      <c r="D21" s="27"/>
      <c r="E21" s="27"/>
      <c r="F21" s="27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E898-982D-48D8-8CCD-6C66E6B81341}">
  <dimension ref="A1:F21"/>
  <sheetViews>
    <sheetView zoomScaleNormal="100" workbookViewId="0">
      <selection activeCell="D35" sqref="D35"/>
    </sheetView>
  </sheetViews>
  <sheetFormatPr defaultColWidth="11" defaultRowHeight="9" x14ac:dyDescent="0.15"/>
  <cols>
    <col min="1" max="1" width="40.85546875" style="2" customWidth="1"/>
    <col min="2" max="6" width="15.7109375" style="2" customWidth="1"/>
    <col min="7" max="16384" width="11" style="2"/>
  </cols>
  <sheetData>
    <row r="1" spans="1:6" s="39" customFormat="1" ht="12.75" x14ac:dyDescent="0.25">
      <c r="A1" s="41" t="s">
        <v>331</v>
      </c>
    </row>
    <row r="2" spans="1:6" x14ac:dyDescent="0.15">
      <c r="A2" s="51" t="s">
        <v>304</v>
      </c>
      <c r="B2" s="54" t="s">
        <v>86</v>
      </c>
      <c r="C2" s="54"/>
      <c r="D2" s="54"/>
      <c r="E2" s="54"/>
      <c r="F2" s="54"/>
    </row>
    <row r="3" spans="1:6" ht="18" x14ac:dyDescent="0.15">
      <c r="A3" s="53"/>
      <c r="B3" s="6" t="s">
        <v>65</v>
      </c>
      <c r="C3" s="6" t="s">
        <v>54</v>
      </c>
      <c r="D3" s="6" t="s">
        <v>53</v>
      </c>
      <c r="E3" s="7" t="s">
        <v>52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13" t="s">
        <v>41</v>
      </c>
      <c r="B5" s="14">
        <v>54916</v>
      </c>
      <c r="C5" s="14">
        <v>2912</v>
      </c>
      <c r="D5" s="14">
        <v>1517</v>
      </c>
      <c r="E5" s="14">
        <v>444</v>
      </c>
      <c r="F5" s="14">
        <f>SUM(B5:E5)</f>
        <v>59789</v>
      </c>
    </row>
    <row r="6" spans="1:6" x14ac:dyDescent="0.15">
      <c r="A6" s="13" t="s">
        <v>40</v>
      </c>
      <c r="B6" s="14">
        <v>103839</v>
      </c>
      <c r="C6" s="14">
        <v>4641</v>
      </c>
      <c r="D6" s="14">
        <v>2004</v>
      </c>
      <c r="E6" s="14">
        <v>466</v>
      </c>
      <c r="F6" s="14">
        <f t="shared" ref="F6:F18" si="0">SUM(B6:E6)</f>
        <v>110950</v>
      </c>
    </row>
    <row r="7" spans="1:6" x14ac:dyDescent="0.15">
      <c r="A7" s="13" t="s">
        <v>39</v>
      </c>
      <c r="B7" s="14">
        <v>62649</v>
      </c>
      <c r="C7" s="14">
        <v>2406</v>
      </c>
      <c r="D7" s="14">
        <v>932</v>
      </c>
      <c r="E7" s="14">
        <v>200</v>
      </c>
      <c r="F7" s="14">
        <f t="shared" si="0"/>
        <v>66187</v>
      </c>
    </row>
    <row r="8" spans="1:6" x14ac:dyDescent="0.15">
      <c r="A8" s="13" t="s">
        <v>38</v>
      </c>
      <c r="B8" s="14">
        <v>5908</v>
      </c>
      <c r="C8" s="14">
        <v>1479</v>
      </c>
      <c r="D8" s="14">
        <v>3244</v>
      </c>
      <c r="E8" s="14">
        <v>3325</v>
      </c>
      <c r="F8" s="14">
        <f t="shared" si="0"/>
        <v>13956</v>
      </c>
    </row>
    <row r="9" spans="1:6" x14ac:dyDescent="0.15">
      <c r="A9" s="13" t="s">
        <v>37</v>
      </c>
      <c r="B9" s="14">
        <v>8971</v>
      </c>
      <c r="C9" s="14">
        <v>982</v>
      </c>
      <c r="D9" s="14">
        <v>1150</v>
      </c>
      <c r="E9" s="14">
        <v>949</v>
      </c>
      <c r="F9" s="14">
        <f t="shared" si="0"/>
        <v>12052</v>
      </c>
    </row>
    <row r="10" spans="1:6" x14ac:dyDescent="0.15">
      <c r="A10" s="13" t="s">
        <v>36</v>
      </c>
      <c r="B10" s="15">
        <v>23587</v>
      </c>
      <c r="C10" s="15">
        <v>2692</v>
      </c>
      <c r="D10" s="15">
        <v>3598</v>
      </c>
      <c r="E10" s="15">
        <v>5550</v>
      </c>
      <c r="F10" s="14">
        <f t="shared" si="0"/>
        <v>35427</v>
      </c>
    </row>
    <row r="11" spans="1:6" x14ac:dyDescent="0.15">
      <c r="A11" s="13" t="s">
        <v>35</v>
      </c>
      <c r="B11" s="15">
        <v>6490</v>
      </c>
      <c r="C11" s="15">
        <v>244</v>
      </c>
      <c r="D11" s="15">
        <v>198</v>
      </c>
      <c r="E11" s="15">
        <v>43</v>
      </c>
      <c r="F11" s="14">
        <f t="shared" si="0"/>
        <v>6975</v>
      </c>
    </row>
    <row r="12" spans="1:6" x14ac:dyDescent="0.15">
      <c r="A12" s="13" t="s">
        <v>34</v>
      </c>
      <c r="B12" s="14">
        <v>1855</v>
      </c>
      <c r="C12" s="14">
        <v>1206</v>
      </c>
      <c r="D12" s="14">
        <v>1695</v>
      </c>
      <c r="E12" s="14">
        <v>1685</v>
      </c>
      <c r="F12" s="14">
        <f t="shared" si="0"/>
        <v>6441</v>
      </c>
    </row>
    <row r="13" spans="1:6" x14ac:dyDescent="0.15">
      <c r="A13" s="13" t="s">
        <v>33</v>
      </c>
      <c r="B13" s="14">
        <v>6673</v>
      </c>
      <c r="C13" s="14">
        <v>510</v>
      </c>
      <c r="D13" s="14">
        <v>200</v>
      </c>
      <c r="E13" s="14">
        <v>58</v>
      </c>
      <c r="F13" s="14">
        <f t="shared" si="0"/>
        <v>7441</v>
      </c>
    </row>
    <row r="14" spans="1:6" x14ac:dyDescent="0.15">
      <c r="A14" s="13" t="s">
        <v>32</v>
      </c>
      <c r="B14" s="14">
        <v>4340</v>
      </c>
      <c r="C14" s="14">
        <v>256</v>
      </c>
      <c r="D14" s="14">
        <v>148</v>
      </c>
      <c r="E14" s="14">
        <v>74</v>
      </c>
      <c r="F14" s="14">
        <f t="shared" si="0"/>
        <v>4818</v>
      </c>
    </row>
    <row r="15" spans="1:6" x14ac:dyDescent="0.15">
      <c r="A15" s="13" t="s">
        <v>31</v>
      </c>
      <c r="B15" s="14">
        <v>4029</v>
      </c>
      <c r="C15" s="14">
        <v>280</v>
      </c>
      <c r="D15" s="14">
        <v>157</v>
      </c>
      <c r="E15" s="14">
        <v>79</v>
      </c>
      <c r="F15" s="14">
        <f t="shared" si="0"/>
        <v>4545</v>
      </c>
    </row>
    <row r="16" spans="1:6" x14ac:dyDescent="0.15">
      <c r="A16" s="13" t="s">
        <v>30</v>
      </c>
      <c r="B16" s="14">
        <v>14497</v>
      </c>
      <c r="C16" s="14">
        <v>1793</v>
      </c>
      <c r="D16" s="14">
        <v>749</v>
      </c>
      <c r="E16" s="14">
        <v>209</v>
      </c>
      <c r="F16" s="14">
        <f t="shared" si="0"/>
        <v>17248</v>
      </c>
    </row>
    <row r="17" spans="1:6" x14ac:dyDescent="0.15">
      <c r="A17" s="13" t="s">
        <v>29</v>
      </c>
      <c r="B17" s="14">
        <v>16843</v>
      </c>
      <c r="C17" s="14">
        <v>4523</v>
      </c>
      <c r="D17" s="14">
        <v>2449</v>
      </c>
      <c r="E17" s="14">
        <v>1023</v>
      </c>
      <c r="F17" s="14">
        <f t="shared" si="0"/>
        <v>24838</v>
      </c>
    </row>
    <row r="18" spans="1:6" x14ac:dyDescent="0.15">
      <c r="A18" s="13" t="s">
        <v>28</v>
      </c>
      <c r="B18" s="15">
        <v>1160</v>
      </c>
      <c r="C18" s="15">
        <v>237</v>
      </c>
      <c r="D18" s="15">
        <v>190</v>
      </c>
      <c r="E18" s="15">
        <v>130</v>
      </c>
      <c r="F18" s="14">
        <f t="shared" si="0"/>
        <v>1717</v>
      </c>
    </row>
    <row r="19" spans="1:6" x14ac:dyDescent="0.15">
      <c r="A19" s="13"/>
      <c r="B19" s="14"/>
      <c r="C19" s="14"/>
      <c r="D19" s="14"/>
      <c r="E19" s="14"/>
      <c r="F19" s="14"/>
    </row>
    <row r="20" spans="1:6" x14ac:dyDescent="0.15">
      <c r="A20" s="17" t="s">
        <v>73</v>
      </c>
      <c r="B20" s="18">
        <f>SUM(B5:B18)</f>
        <v>315757</v>
      </c>
      <c r="C20" s="18">
        <f>SUM(C5:C18)</f>
        <v>24161</v>
      </c>
      <c r="D20" s="18">
        <f>SUM(D5:D18)</f>
        <v>18231</v>
      </c>
      <c r="E20" s="18">
        <f>SUM(E5:E18)</f>
        <v>14235</v>
      </c>
      <c r="F20" s="18">
        <f>SUM(F5:F18)</f>
        <v>372384</v>
      </c>
    </row>
    <row r="21" spans="1:6" x14ac:dyDescent="0.15">
      <c r="A21" s="26"/>
      <c r="B21" s="27"/>
      <c r="C21" s="27"/>
      <c r="D21" s="27"/>
      <c r="E21" s="27"/>
      <c r="F21" s="27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tavola14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BF1F-44D1-4FD4-BD6B-C2EB958287B5}">
  <dimension ref="A1:I22"/>
  <sheetViews>
    <sheetView zoomScaleNormal="100" workbookViewId="0">
      <selection activeCell="B35" sqref="B35"/>
    </sheetView>
  </sheetViews>
  <sheetFormatPr defaultColWidth="11" defaultRowHeight="9" x14ac:dyDescent="0.15"/>
  <cols>
    <col min="1" max="1" width="43.85546875" style="2" bestFit="1" customWidth="1"/>
    <col min="2" max="2" width="13.140625" style="2" customWidth="1"/>
    <col min="3" max="9" width="12.7109375" style="2" customWidth="1"/>
    <col min="10" max="16384" width="11" style="2"/>
  </cols>
  <sheetData>
    <row r="1" spans="1:9" s="39" customFormat="1" ht="12.75" x14ac:dyDescent="0.25">
      <c r="A1" s="41" t="s">
        <v>332</v>
      </c>
    </row>
    <row r="2" spans="1:9" ht="18" customHeight="1" x14ac:dyDescent="0.15">
      <c r="A2" s="51" t="s">
        <v>304</v>
      </c>
      <c r="B2" s="54" t="s">
        <v>87</v>
      </c>
      <c r="C2" s="54"/>
      <c r="D2" s="54"/>
      <c r="E2" s="54"/>
      <c r="F2" s="54"/>
      <c r="G2" s="54"/>
      <c r="H2" s="54"/>
      <c r="I2" s="54"/>
    </row>
    <row r="3" spans="1:9" ht="45" x14ac:dyDescent="0.15">
      <c r="A3" s="53"/>
      <c r="B3" s="6" t="s">
        <v>47</v>
      </c>
      <c r="C3" s="6" t="s">
        <v>46</v>
      </c>
      <c r="D3" s="6" t="s">
        <v>45</v>
      </c>
      <c r="E3" s="6" t="s">
        <v>315</v>
      </c>
      <c r="F3" s="6" t="s">
        <v>44</v>
      </c>
      <c r="G3" s="6" t="s">
        <v>43</v>
      </c>
      <c r="H3" s="7" t="s">
        <v>42</v>
      </c>
      <c r="I3" s="7" t="s">
        <v>73</v>
      </c>
    </row>
    <row r="4" spans="1:9" x14ac:dyDescent="0.15">
      <c r="A4" s="9"/>
      <c r="B4" s="10"/>
      <c r="C4" s="10"/>
      <c r="D4" s="10"/>
      <c r="E4" s="10"/>
      <c r="F4" s="10"/>
      <c r="G4" s="10"/>
      <c r="H4" s="11"/>
      <c r="I4" s="12"/>
    </row>
    <row r="5" spans="1:9" x14ac:dyDescent="0.15">
      <c r="A5" s="13" t="s">
        <v>41</v>
      </c>
      <c r="B5" s="14">
        <v>2781</v>
      </c>
      <c r="C5" s="14">
        <v>16669</v>
      </c>
      <c r="D5" s="14">
        <v>502</v>
      </c>
      <c r="E5" s="14">
        <v>2935</v>
      </c>
      <c r="F5" s="14">
        <v>244</v>
      </c>
      <c r="G5" s="14">
        <v>931</v>
      </c>
      <c r="H5" s="14">
        <v>35727</v>
      </c>
      <c r="I5" s="14">
        <f t="shared" ref="I5:I18" si="0">SUM(B5:H5)</f>
        <v>59789</v>
      </c>
    </row>
    <row r="6" spans="1:9" x14ac:dyDescent="0.15">
      <c r="A6" s="13" t="s">
        <v>40</v>
      </c>
      <c r="B6" s="14">
        <v>226</v>
      </c>
      <c r="C6" s="14">
        <v>4030</v>
      </c>
      <c r="D6" s="14">
        <v>86</v>
      </c>
      <c r="E6" s="14">
        <v>154</v>
      </c>
      <c r="F6" s="14">
        <v>93796</v>
      </c>
      <c r="G6" s="14">
        <v>72</v>
      </c>
      <c r="H6" s="14">
        <v>12586</v>
      </c>
      <c r="I6" s="14">
        <f t="shared" si="0"/>
        <v>110950</v>
      </c>
    </row>
    <row r="7" spans="1:9" x14ac:dyDescent="0.15">
      <c r="A7" s="13" t="s">
        <v>39</v>
      </c>
      <c r="B7" s="14">
        <v>3123</v>
      </c>
      <c r="C7" s="14">
        <v>26336</v>
      </c>
      <c r="D7" s="14">
        <v>204</v>
      </c>
      <c r="E7" s="14">
        <v>1075</v>
      </c>
      <c r="F7" s="14">
        <v>56</v>
      </c>
      <c r="G7" s="14">
        <v>417</v>
      </c>
      <c r="H7" s="14">
        <v>34976</v>
      </c>
      <c r="I7" s="14">
        <f t="shared" si="0"/>
        <v>66187</v>
      </c>
    </row>
    <row r="8" spans="1:9" x14ac:dyDescent="0.15">
      <c r="A8" s="13" t="s">
        <v>38</v>
      </c>
      <c r="B8" s="14">
        <v>538</v>
      </c>
      <c r="C8" s="14">
        <v>1338</v>
      </c>
      <c r="D8" s="14">
        <v>1844</v>
      </c>
      <c r="E8" s="14">
        <v>1217</v>
      </c>
      <c r="F8" s="14">
        <v>71</v>
      </c>
      <c r="G8" s="14">
        <v>413</v>
      </c>
      <c r="H8" s="14">
        <v>8535</v>
      </c>
      <c r="I8" s="14">
        <f t="shared" si="0"/>
        <v>13956</v>
      </c>
    </row>
    <row r="9" spans="1:9" x14ac:dyDescent="0.15">
      <c r="A9" s="13" t="s">
        <v>37</v>
      </c>
      <c r="B9" s="15">
        <v>9223</v>
      </c>
      <c r="C9" s="15">
        <v>368</v>
      </c>
      <c r="D9" s="15">
        <v>595</v>
      </c>
      <c r="E9" s="15">
        <v>231</v>
      </c>
      <c r="F9" s="15">
        <v>2</v>
      </c>
      <c r="G9" s="15">
        <v>363</v>
      </c>
      <c r="H9" s="15">
        <v>1270</v>
      </c>
      <c r="I9" s="14">
        <f t="shared" si="0"/>
        <v>12052</v>
      </c>
    </row>
    <row r="10" spans="1:9" x14ac:dyDescent="0.15">
      <c r="A10" s="13" t="s">
        <v>36</v>
      </c>
      <c r="B10" s="15">
        <v>15175</v>
      </c>
      <c r="C10" s="15">
        <v>3715</v>
      </c>
      <c r="D10" s="15">
        <v>7659</v>
      </c>
      <c r="E10" s="15">
        <v>1800</v>
      </c>
      <c r="F10" s="15">
        <v>3</v>
      </c>
      <c r="G10" s="15">
        <v>3722</v>
      </c>
      <c r="H10" s="15">
        <v>3353</v>
      </c>
      <c r="I10" s="14">
        <f t="shared" si="0"/>
        <v>35427</v>
      </c>
    </row>
    <row r="11" spans="1:9" x14ac:dyDescent="0.15">
      <c r="A11" s="13" t="s">
        <v>35</v>
      </c>
      <c r="B11" s="14">
        <v>2906</v>
      </c>
      <c r="C11" s="14">
        <v>1216</v>
      </c>
      <c r="D11" s="14">
        <v>22</v>
      </c>
      <c r="E11" s="14">
        <v>255</v>
      </c>
      <c r="F11" s="14">
        <v>0</v>
      </c>
      <c r="G11" s="14">
        <v>386</v>
      </c>
      <c r="H11" s="14">
        <v>2190</v>
      </c>
      <c r="I11" s="14">
        <f t="shared" si="0"/>
        <v>6975</v>
      </c>
    </row>
    <row r="12" spans="1:9" x14ac:dyDescent="0.15">
      <c r="A12" s="13" t="s">
        <v>34</v>
      </c>
      <c r="B12" s="14">
        <v>112</v>
      </c>
      <c r="C12" s="14">
        <v>256</v>
      </c>
      <c r="D12" s="14">
        <v>4967</v>
      </c>
      <c r="E12" s="14">
        <v>196</v>
      </c>
      <c r="F12" s="14">
        <v>0</v>
      </c>
      <c r="G12" s="14">
        <v>15</v>
      </c>
      <c r="H12" s="14">
        <v>895</v>
      </c>
      <c r="I12" s="14">
        <f t="shared" si="0"/>
        <v>6441</v>
      </c>
    </row>
    <row r="13" spans="1:9" x14ac:dyDescent="0.15">
      <c r="A13" s="13" t="s">
        <v>33</v>
      </c>
      <c r="B13" s="14">
        <v>677</v>
      </c>
      <c r="C13" s="14">
        <v>1214</v>
      </c>
      <c r="D13" s="14">
        <v>3</v>
      </c>
      <c r="E13" s="14">
        <v>180</v>
      </c>
      <c r="F13" s="14">
        <v>0</v>
      </c>
      <c r="G13" s="14">
        <v>128</v>
      </c>
      <c r="H13" s="14">
        <v>5239</v>
      </c>
      <c r="I13" s="14">
        <f t="shared" si="0"/>
        <v>7441</v>
      </c>
    </row>
    <row r="14" spans="1:9" x14ac:dyDescent="0.15">
      <c r="A14" s="13" t="s">
        <v>32</v>
      </c>
      <c r="B14" s="14">
        <v>570</v>
      </c>
      <c r="C14" s="14">
        <v>232</v>
      </c>
      <c r="D14" s="14">
        <v>1</v>
      </c>
      <c r="E14" s="14">
        <v>554</v>
      </c>
      <c r="F14" s="14">
        <v>0</v>
      </c>
      <c r="G14" s="14">
        <v>288</v>
      </c>
      <c r="H14" s="14">
        <v>3173</v>
      </c>
      <c r="I14" s="14">
        <f t="shared" si="0"/>
        <v>4818</v>
      </c>
    </row>
    <row r="15" spans="1:9" x14ac:dyDescent="0.15">
      <c r="A15" s="13" t="s">
        <v>31</v>
      </c>
      <c r="B15" s="14">
        <v>1591</v>
      </c>
      <c r="C15" s="14">
        <v>271</v>
      </c>
      <c r="D15" s="14">
        <v>6</v>
      </c>
      <c r="E15" s="14">
        <v>409</v>
      </c>
      <c r="F15" s="14">
        <v>0</v>
      </c>
      <c r="G15" s="14">
        <v>1539</v>
      </c>
      <c r="H15" s="14">
        <v>729</v>
      </c>
      <c r="I15" s="14">
        <f t="shared" si="0"/>
        <v>4545</v>
      </c>
    </row>
    <row r="16" spans="1:9" x14ac:dyDescent="0.15">
      <c r="A16" s="13" t="s">
        <v>30</v>
      </c>
      <c r="B16" s="14">
        <v>85</v>
      </c>
      <c r="C16" s="14">
        <v>168</v>
      </c>
      <c r="D16" s="14">
        <v>1</v>
      </c>
      <c r="E16" s="14">
        <v>106</v>
      </c>
      <c r="F16" s="14">
        <v>1</v>
      </c>
      <c r="G16" s="14">
        <v>376</v>
      </c>
      <c r="H16" s="14">
        <v>16511</v>
      </c>
      <c r="I16" s="14">
        <f t="shared" si="0"/>
        <v>17248</v>
      </c>
    </row>
    <row r="17" spans="1:9" x14ac:dyDescent="0.15">
      <c r="A17" s="13" t="s">
        <v>29</v>
      </c>
      <c r="B17" s="15">
        <v>7</v>
      </c>
      <c r="C17" s="15">
        <v>87</v>
      </c>
      <c r="D17" s="15">
        <v>2</v>
      </c>
      <c r="E17" s="15">
        <v>134</v>
      </c>
      <c r="F17" s="15">
        <v>1</v>
      </c>
      <c r="G17" s="15">
        <v>39</v>
      </c>
      <c r="H17" s="15">
        <v>24568</v>
      </c>
      <c r="I17" s="14">
        <f t="shared" si="0"/>
        <v>24838</v>
      </c>
    </row>
    <row r="18" spans="1:9" x14ac:dyDescent="0.15">
      <c r="A18" s="13" t="s">
        <v>28</v>
      </c>
      <c r="B18" s="14">
        <v>0</v>
      </c>
      <c r="C18" s="14">
        <v>21</v>
      </c>
      <c r="D18" s="14">
        <v>202</v>
      </c>
      <c r="E18" s="14">
        <v>40</v>
      </c>
      <c r="F18" s="14">
        <v>14</v>
      </c>
      <c r="G18" s="14">
        <v>5</v>
      </c>
      <c r="H18" s="14">
        <v>1435</v>
      </c>
      <c r="I18" s="14">
        <f t="shared" si="0"/>
        <v>1717</v>
      </c>
    </row>
    <row r="19" spans="1:9" x14ac:dyDescent="0.15">
      <c r="A19" s="13"/>
    </row>
    <row r="20" spans="1:9" x14ac:dyDescent="0.15">
      <c r="A20" s="17" t="s">
        <v>73</v>
      </c>
      <c r="B20" s="18">
        <f t="shared" ref="B20:I20" si="1">SUM(B5:B19)</f>
        <v>37014</v>
      </c>
      <c r="C20" s="18">
        <f t="shared" si="1"/>
        <v>55921</v>
      </c>
      <c r="D20" s="18">
        <f t="shared" si="1"/>
        <v>16094</v>
      </c>
      <c r="E20" s="18">
        <f t="shared" si="1"/>
        <v>9286</v>
      </c>
      <c r="F20" s="18">
        <f t="shared" si="1"/>
        <v>94188</v>
      </c>
      <c r="G20" s="18">
        <f t="shared" si="1"/>
        <v>8694</v>
      </c>
      <c r="H20" s="18">
        <f t="shared" si="1"/>
        <v>151187</v>
      </c>
      <c r="I20" s="18">
        <f t="shared" si="1"/>
        <v>372384</v>
      </c>
    </row>
    <row r="21" spans="1:9" x14ac:dyDescent="0.15">
      <c r="A21" s="26"/>
      <c r="B21" s="45"/>
      <c r="C21" s="45"/>
      <c r="D21" s="45"/>
      <c r="E21" s="45"/>
      <c r="F21" s="45"/>
      <c r="G21" s="45"/>
      <c r="H21" s="45"/>
      <c r="I21" s="45"/>
    </row>
    <row r="22" spans="1:9" x14ac:dyDescent="0.15">
      <c r="A22" s="43" t="s">
        <v>314</v>
      </c>
    </row>
  </sheetData>
  <mergeCells count="2">
    <mergeCell ref="A2:A3"/>
    <mergeCell ref="B2:I2"/>
  </mergeCells>
  <pageMargins left="0.05" right="0.05" top="0.5" bottom="0.5" header="0" footer="0"/>
  <pageSetup paperSize="9" orientation="portrait" horizontalDpi="300" verticalDpi="300"/>
  <headerFooter>
    <oddHeader>tavola15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8E72-887E-4880-9C3D-B11220A0D3F3}">
  <dimension ref="A1:G21"/>
  <sheetViews>
    <sheetView zoomScaleNormal="100" workbookViewId="0">
      <selection activeCell="E53" sqref="E53"/>
    </sheetView>
  </sheetViews>
  <sheetFormatPr defaultColWidth="11" defaultRowHeight="9" x14ac:dyDescent="0.15"/>
  <cols>
    <col min="1" max="1" width="39.5703125" style="2" customWidth="1"/>
    <col min="2" max="7" width="14.5703125" style="2" customWidth="1"/>
    <col min="8" max="16384" width="11" style="2"/>
  </cols>
  <sheetData>
    <row r="1" spans="1:7" s="39" customFormat="1" ht="12.75" x14ac:dyDescent="0.25">
      <c r="A1" s="41" t="s">
        <v>333</v>
      </c>
    </row>
    <row r="2" spans="1:7" ht="16.899999999999999" customHeight="1" x14ac:dyDescent="0.15">
      <c r="A2" s="51" t="s">
        <v>306</v>
      </c>
      <c r="B2" s="54" t="s">
        <v>85</v>
      </c>
      <c r="C2" s="54"/>
      <c r="D2" s="54"/>
      <c r="E2" s="54"/>
      <c r="F2" s="54"/>
      <c r="G2" s="54"/>
    </row>
    <row r="3" spans="1:7" ht="22.9" customHeight="1" x14ac:dyDescent="0.15">
      <c r="A3" s="53"/>
      <c r="B3" s="6" t="s">
        <v>20</v>
      </c>
      <c r="C3" s="6" t="s">
        <v>21</v>
      </c>
      <c r="D3" s="6" t="s">
        <v>22</v>
      </c>
      <c r="E3" s="7" t="s">
        <v>23</v>
      </c>
      <c r="F3" s="7" t="s">
        <v>308</v>
      </c>
      <c r="G3" s="7" t="s">
        <v>73</v>
      </c>
    </row>
    <row r="4" spans="1:7" x14ac:dyDescent="0.15">
      <c r="A4" s="9"/>
      <c r="B4" s="10"/>
      <c r="C4" s="10"/>
      <c r="D4" s="10"/>
      <c r="E4" s="11"/>
      <c r="F4" s="11"/>
      <c r="G4" s="12"/>
    </row>
    <row r="5" spans="1:7" x14ac:dyDescent="0.15">
      <c r="A5" s="13" t="s">
        <v>24</v>
      </c>
      <c r="B5" s="14">
        <v>7273</v>
      </c>
      <c r="C5" s="14">
        <v>9372</v>
      </c>
      <c r="D5" s="14">
        <v>8749</v>
      </c>
      <c r="E5" s="14">
        <v>3596</v>
      </c>
      <c r="F5" s="14">
        <v>1187</v>
      </c>
      <c r="G5" s="14">
        <f>SUM(B5:F5)</f>
        <v>30177</v>
      </c>
    </row>
    <row r="6" spans="1:7" x14ac:dyDescent="0.15">
      <c r="A6" s="13" t="s">
        <v>25</v>
      </c>
      <c r="B6" s="14">
        <v>4494</v>
      </c>
      <c r="C6" s="14">
        <v>14949</v>
      </c>
      <c r="D6" s="14">
        <v>14526</v>
      </c>
      <c r="E6" s="14">
        <v>5988</v>
      </c>
      <c r="F6" s="14">
        <v>2116</v>
      </c>
      <c r="G6" s="14">
        <f>SUM(B6:F6)</f>
        <v>42073</v>
      </c>
    </row>
    <row r="7" spans="1:7" x14ac:dyDescent="0.15">
      <c r="A7" s="13" t="s">
        <v>26</v>
      </c>
      <c r="B7" s="14">
        <v>7564</v>
      </c>
      <c r="C7" s="14">
        <v>10497</v>
      </c>
      <c r="D7" s="14">
        <v>6296</v>
      </c>
      <c r="E7" s="14">
        <v>1783</v>
      </c>
      <c r="F7" s="14">
        <v>310</v>
      </c>
      <c r="G7" s="14">
        <f>SUM(B7:F7)</f>
        <v>26450</v>
      </c>
    </row>
    <row r="8" spans="1:7" x14ac:dyDescent="0.15">
      <c r="A8" s="13" t="s">
        <v>27</v>
      </c>
      <c r="B8" s="14">
        <v>29482</v>
      </c>
      <c r="C8" s="14">
        <v>102857</v>
      </c>
      <c r="D8" s="14">
        <v>89402</v>
      </c>
      <c r="E8" s="14">
        <v>33756</v>
      </c>
      <c r="F8" s="14">
        <v>18187</v>
      </c>
      <c r="G8" s="14">
        <f>SUM(B8:F8)</f>
        <v>273684</v>
      </c>
    </row>
    <row r="9" spans="1:7" x14ac:dyDescent="0.15">
      <c r="A9" s="13"/>
      <c r="B9" s="14"/>
      <c r="C9" s="14"/>
      <c r="D9" s="14"/>
      <c r="E9" s="14"/>
      <c r="F9" s="14"/>
      <c r="G9" s="14"/>
    </row>
    <row r="10" spans="1:7" x14ac:dyDescent="0.15">
      <c r="A10" s="44" t="s">
        <v>73</v>
      </c>
      <c r="B10" s="18">
        <f t="shared" ref="B10:G10" si="0">SUM(B5:B9)</f>
        <v>48813</v>
      </c>
      <c r="C10" s="18">
        <f t="shared" si="0"/>
        <v>137675</v>
      </c>
      <c r="D10" s="18">
        <f t="shared" si="0"/>
        <v>118973</v>
      </c>
      <c r="E10" s="18">
        <f t="shared" si="0"/>
        <v>45123</v>
      </c>
      <c r="F10" s="18">
        <f t="shared" si="0"/>
        <v>21800</v>
      </c>
      <c r="G10" s="18">
        <f t="shared" si="0"/>
        <v>372384</v>
      </c>
    </row>
    <row r="11" spans="1:7" x14ac:dyDescent="0.15">
      <c r="A11" s="26"/>
      <c r="B11" s="27"/>
      <c r="C11" s="27"/>
      <c r="D11" s="27"/>
      <c r="E11" s="27"/>
      <c r="F11" s="27"/>
      <c r="G11" s="27"/>
    </row>
    <row r="21" spans="6:7" x14ac:dyDescent="0.15">
      <c r="F21" s="36"/>
      <c r="G21" s="36"/>
    </row>
  </sheetData>
  <mergeCells count="2">
    <mergeCell ref="A2:A3"/>
    <mergeCell ref="B2:G2"/>
  </mergeCells>
  <pageMargins left="0.05" right="0.05" top="0.5" bottom="0.5" header="0" footer="0"/>
  <pageSetup paperSize="9" orientation="portrait" horizontalDpi="300" verticalDpi="300" r:id="rId1"/>
  <headerFooter>
    <oddHeader>tavola16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E9CD6-2832-4EA0-9592-B5C36F2128D0}">
  <dimension ref="A1:G11"/>
  <sheetViews>
    <sheetView zoomScaleNormal="100" workbookViewId="0">
      <selection sqref="A1:XFD1"/>
    </sheetView>
  </sheetViews>
  <sheetFormatPr defaultColWidth="11" defaultRowHeight="9" x14ac:dyDescent="0.15"/>
  <cols>
    <col min="1" max="1" width="45.85546875" style="2" customWidth="1"/>
    <col min="2" max="7" width="11.42578125" style="2" customWidth="1"/>
    <col min="8" max="16384" width="11" style="2"/>
  </cols>
  <sheetData>
    <row r="1" spans="1:7" s="39" customFormat="1" ht="12.75" x14ac:dyDescent="0.25">
      <c r="A1" s="41" t="s">
        <v>334</v>
      </c>
    </row>
    <row r="2" spans="1:7" ht="19.899999999999999" customHeight="1" x14ac:dyDescent="0.15">
      <c r="A2" s="51" t="s">
        <v>86</v>
      </c>
      <c r="B2" s="54" t="s">
        <v>85</v>
      </c>
      <c r="C2" s="54"/>
      <c r="D2" s="54"/>
      <c r="E2" s="54"/>
      <c r="F2" s="54"/>
      <c r="G2" s="54"/>
    </row>
    <row r="3" spans="1:7" ht="27.6" customHeight="1" x14ac:dyDescent="0.15">
      <c r="A3" s="53"/>
      <c r="B3" s="6" t="s">
        <v>309</v>
      </c>
      <c r="C3" s="6" t="s">
        <v>310</v>
      </c>
      <c r="D3" s="6" t="s">
        <v>311</v>
      </c>
      <c r="E3" s="7" t="s">
        <v>312</v>
      </c>
      <c r="F3" s="7" t="s">
        <v>313</v>
      </c>
      <c r="G3" s="7" t="s">
        <v>73</v>
      </c>
    </row>
    <row r="4" spans="1:7" x14ac:dyDescent="0.15">
      <c r="A4" s="9"/>
      <c r="B4" s="10"/>
      <c r="C4" s="10"/>
      <c r="D4" s="10"/>
      <c r="E4" s="11"/>
      <c r="F4" s="11"/>
      <c r="G4" s="12"/>
    </row>
    <row r="5" spans="1:7" x14ac:dyDescent="0.15">
      <c r="A5" s="13" t="s">
        <v>65</v>
      </c>
      <c r="B5" s="14">
        <v>33976</v>
      </c>
      <c r="C5" s="14">
        <v>117806</v>
      </c>
      <c r="D5" s="14">
        <v>103928</v>
      </c>
      <c r="E5" s="14">
        <v>39744</v>
      </c>
      <c r="F5" s="14">
        <v>20303</v>
      </c>
      <c r="G5" s="14">
        <f>SUM(B5:F5)</f>
        <v>315757</v>
      </c>
    </row>
    <row r="6" spans="1:7" x14ac:dyDescent="0.15">
      <c r="A6" s="13" t="s">
        <v>54</v>
      </c>
      <c r="B6" s="14">
        <v>4934</v>
      </c>
      <c r="C6" s="14">
        <v>8452</v>
      </c>
      <c r="D6" s="14">
        <v>6787</v>
      </c>
      <c r="E6" s="14">
        <v>2988</v>
      </c>
      <c r="F6" s="14">
        <v>1000</v>
      </c>
      <c r="G6" s="14">
        <f t="shared" ref="G6:G8" si="0">SUM(B6:F6)</f>
        <v>24161</v>
      </c>
    </row>
    <row r="7" spans="1:7" x14ac:dyDescent="0.15">
      <c r="A7" s="13" t="s">
        <v>53</v>
      </c>
      <c r="B7" s="14">
        <v>4743</v>
      </c>
      <c r="C7" s="14">
        <v>6182</v>
      </c>
      <c r="D7" s="14">
        <v>5231</v>
      </c>
      <c r="E7" s="14">
        <v>1716</v>
      </c>
      <c r="F7" s="14">
        <v>359</v>
      </c>
      <c r="G7" s="14">
        <f t="shared" si="0"/>
        <v>18231</v>
      </c>
    </row>
    <row r="8" spans="1:7" x14ac:dyDescent="0.15">
      <c r="A8" s="13" t="s">
        <v>64</v>
      </c>
      <c r="B8" s="14">
        <v>5160</v>
      </c>
      <c r="C8" s="14">
        <v>5235</v>
      </c>
      <c r="D8" s="14">
        <v>3027</v>
      </c>
      <c r="E8" s="14">
        <v>675</v>
      </c>
      <c r="F8" s="14">
        <v>138</v>
      </c>
      <c r="G8" s="14">
        <f t="shared" si="0"/>
        <v>14235</v>
      </c>
    </row>
    <row r="9" spans="1:7" x14ac:dyDescent="0.15">
      <c r="A9" s="13"/>
    </row>
    <row r="10" spans="1:7" x14ac:dyDescent="0.15">
      <c r="A10" s="44" t="s">
        <v>73</v>
      </c>
      <c r="B10" s="18">
        <f t="shared" ref="B10:G10" si="1">SUM(B5:B9)</f>
        <v>48813</v>
      </c>
      <c r="C10" s="18">
        <f t="shared" si="1"/>
        <v>137675</v>
      </c>
      <c r="D10" s="18">
        <f t="shared" si="1"/>
        <v>118973</v>
      </c>
      <c r="E10" s="18">
        <f t="shared" si="1"/>
        <v>45123</v>
      </c>
      <c r="F10" s="18">
        <f t="shared" si="1"/>
        <v>21800</v>
      </c>
      <c r="G10" s="18">
        <f t="shared" si="1"/>
        <v>372384</v>
      </c>
    </row>
    <row r="11" spans="1:7" x14ac:dyDescent="0.15">
      <c r="A11" s="26"/>
      <c r="B11" s="27"/>
      <c r="C11" s="27"/>
      <c r="D11" s="27"/>
      <c r="E11" s="27"/>
      <c r="F11" s="27"/>
      <c r="G11" s="27"/>
    </row>
  </sheetData>
  <mergeCells count="2">
    <mergeCell ref="A2:A3"/>
    <mergeCell ref="B2:G2"/>
  </mergeCells>
  <pageMargins left="0.05" right="0.05" top="0.5" bottom="0.5" header="0" footer="0"/>
  <pageSetup paperSize="9" orientation="portrait" horizontalDpi="300" verticalDpi="300" r:id="rId1"/>
  <headerFooter>
    <oddHeader>tavola17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C992-E267-4787-8F3D-D6AA1CE99DFB}">
  <dimension ref="A1:G16"/>
  <sheetViews>
    <sheetView zoomScaleNormal="100" workbookViewId="0">
      <selection activeCell="A23" sqref="A23"/>
    </sheetView>
  </sheetViews>
  <sheetFormatPr defaultColWidth="11" defaultRowHeight="9" x14ac:dyDescent="0.15"/>
  <cols>
    <col min="1" max="1" width="55.85546875" style="2" bestFit="1" customWidth="1"/>
    <col min="2" max="7" width="11.85546875" style="2" customWidth="1"/>
    <col min="8" max="16384" width="11" style="2"/>
  </cols>
  <sheetData>
    <row r="1" spans="1:7" s="39" customFormat="1" ht="12.75" x14ac:dyDescent="0.25">
      <c r="A1" s="41" t="s">
        <v>335</v>
      </c>
    </row>
    <row r="2" spans="1:7" ht="15.6" customHeight="1" x14ac:dyDescent="0.15">
      <c r="A2" s="51" t="s">
        <v>87</v>
      </c>
      <c r="B2" s="54" t="s">
        <v>85</v>
      </c>
      <c r="C2" s="54"/>
      <c r="D2" s="54"/>
      <c r="E2" s="54"/>
      <c r="F2" s="54"/>
      <c r="G2" s="54"/>
    </row>
    <row r="3" spans="1:7" ht="15.6" customHeight="1" x14ac:dyDescent="0.15">
      <c r="A3" s="53"/>
      <c r="B3" s="6" t="s">
        <v>309</v>
      </c>
      <c r="C3" s="6" t="s">
        <v>310</v>
      </c>
      <c r="D3" s="6" t="s">
        <v>311</v>
      </c>
      <c r="E3" s="7" t="s">
        <v>312</v>
      </c>
      <c r="F3" s="7" t="s">
        <v>313</v>
      </c>
      <c r="G3" s="7" t="s">
        <v>73</v>
      </c>
    </row>
    <row r="4" spans="1:7" x14ac:dyDescent="0.15">
      <c r="A4" s="9"/>
      <c r="B4" s="10"/>
      <c r="C4" s="10"/>
      <c r="D4" s="10"/>
      <c r="E4" s="10"/>
      <c r="F4" s="11"/>
      <c r="G4" s="12"/>
    </row>
    <row r="5" spans="1:7" x14ac:dyDescent="0.15">
      <c r="A5" s="13" t="s">
        <v>63</v>
      </c>
      <c r="B5" s="14">
        <v>3801</v>
      </c>
      <c r="C5" s="14">
        <v>17818</v>
      </c>
      <c r="D5" s="14">
        <v>10294</v>
      </c>
      <c r="E5" s="14">
        <v>3433</v>
      </c>
      <c r="F5" s="14">
        <v>1668</v>
      </c>
      <c r="G5" s="14">
        <f>SUM(B5:F5)</f>
        <v>37014</v>
      </c>
    </row>
    <row r="6" spans="1:7" x14ac:dyDescent="0.15">
      <c r="A6" s="13" t="s">
        <v>62</v>
      </c>
      <c r="B6" s="14">
        <v>6214</v>
      </c>
      <c r="C6" s="14">
        <v>18773</v>
      </c>
      <c r="D6" s="14">
        <v>17308</v>
      </c>
      <c r="E6" s="14">
        <v>8198</v>
      </c>
      <c r="F6" s="14">
        <v>5428</v>
      </c>
      <c r="G6" s="14">
        <f t="shared" ref="G6:G11" si="0">SUM(B6:F6)</f>
        <v>55921</v>
      </c>
    </row>
    <row r="7" spans="1:7" x14ac:dyDescent="0.15">
      <c r="A7" s="13" t="s">
        <v>61</v>
      </c>
      <c r="B7" s="14">
        <v>1400</v>
      </c>
      <c r="C7" s="14">
        <v>5455</v>
      </c>
      <c r="D7" s="14">
        <v>6076</v>
      </c>
      <c r="E7" s="14">
        <v>2303</v>
      </c>
      <c r="F7" s="14">
        <v>860</v>
      </c>
      <c r="G7" s="14">
        <f t="shared" si="0"/>
        <v>16094</v>
      </c>
    </row>
    <row r="8" spans="1:7" x14ac:dyDescent="0.15">
      <c r="A8" s="13" t="s">
        <v>317</v>
      </c>
      <c r="B8" s="14">
        <v>1144</v>
      </c>
      <c r="C8" s="14">
        <v>2383</v>
      </c>
      <c r="D8" s="14">
        <v>2093</v>
      </c>
      <c r="E8" s="14">
        <v>1813</v>
      </c>
      <c r="F8" s="14">
        <v>1853</v>
      </c>
      <c r="G8" s="14">
        <f t="shared" si="0"/>
        <v>9286</v>
      </c>
    </row>
    <row r="9" spans="1:7" x14ac:dyDescent="0.15">
      <c r="A9" s="13" t="s">
        <v>44</v>
      </c>
      <c r="B9" s="14">
        <v>6060</v>
      </c>
      <c r="C9" s="14">
        <v>27032</v>
      </c>
      <c r="D9" s="14">
        <v>37374</v>
      </c>
      <c r="E9" s="14">
        <v>16928</v>
      </c>
      <c r="F9" s="14">
        <v>6794</v>
      </c>
      <c r="G9" s="14">
        <f t="shared" si="0"/>
        <v>94188</v>
      </c>
    </row>
    <row r="10" spans="1:7" x14ac:dyDescent="0.15">
      <c r="A10" s="13" t="s">
        <v>43</v>
      </c>
      <c r="B10" s="14">
        <v>1009</v>
      </c>
      <c r="C10" s="14">
        <v>4031</v>
      </c>
      <c r="D10" s="14">
        <v>3428</v>
      </c>
      <c r="E10" s="14">
        <v>226</v>
      </c>
      <c r="F10" s="14">
        <v>0</v>
      </c>
      <c r="G10" s="14">
        <f t="shared" si="0"/>
        <v>8694</v>
      </c>
    </row>
    <row r="11" spans="1:7" x14ac:dyDescent="0.15">
      <c r="A11" s="13" t="s">
        <v>59</v>
      </c>
      <c r="B11" s="14">
        <v>29185</v>
      </c>
      <c r="C11" s="14">
        <v>62183</v>
      </c>
      <c r="D11" s="14">
        <v>42400</v>
      </c>
      <c r="E11" s="14">
        <v>12222</v>
      </c>
      <c r="F11" s="14">
        <v>5197</v>
      </c>
      <c r="G11" s="14">
        <f t="shared" si="0"/>
        <v>151187</v>
      </c>
    </row>
    <row r="12" spans="1:7" x14ac:dyDescent="0.15">
      <c r="A12" s="13"/>
    </row>
    <row r="13" spans="1:7" x14ac:dyDescent="0.15">
      <c r="A13" s="44" t="s">
        <v>73</v>
      </c>
      <c r="B13" s="18">
        <f t="shared" ref="B13:G13" si="1">SUM(B5:B12)</f>
        <v>48813</v>
      </c>
      <c r="C13" s="18">
        <f t="shared" si="1"/>
        <v>137675</v>
      </c>
      <c r="D13" s="18">
        <f t="shared" si="1"/>
        <v>118973</v>
      </c>
      <c r="E13" s="18">
        <f t="shared" si="1"/>
        <v>45123</v>
      </c>
      <c r="F13" s="18">
        <f t="shared" si="1"/>
        <v>21800</v>
      </c>
      <c r="G13" s="18">
        <f t="shared" si="1"/>
        <v>372384</v>
      </c>
    </row>
    <row r="14" spans="1:7" x14ac:dyDescent="0.15">
      <c r="A14" s="26"/>
      <c r="B14" s="27"/>
      <c r="C14" s="27"/>
      <c r="D14" s="27"/>
      <c r="E14" s="27"/>
      <c r="F14" s="27"/>
      <c r="G14" s="27"/>
    </row>
    <row r="15" spans="1:7" x14ac:dyDescent="0.15">
      <c r="A15" s="43" t="s">
        <v>314</v>
      </c>
    </row>
    <row r="16" spans="1:7" x14ac:dyDescent="0.15">
      <c r="B16" s="18"/>
      <c r="C16" s="18"/>
      <c r="D16" s="18"/>
      <c r="E16" s="18"/>
      <c r="F16" s="18"/>
      <c r="G16" s="18"/>
    </row>
  </sheetData>
  <mergeCells count="2">
    <mergeCell ref="A2:A3"/>
    <mergeCell ref="B2:G2"/>
  </mergeCells>
  <pageMargins left="0.05" right="0.05" top="0.5" bottom="0.5" header="0" footer="0"/>
  <pageSetup paperSize="9" orientation="portrait" horizontalDpi="300" verticalDpi="300"/>
  <headerFooter>
    <oddHeader>tavola18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BF5D-640E-4809-B214-3801387D37B2}">
  <dimension ref="A1:F11"/>
  <sheetViews>
    <sheetView zoomScaleNormal="100" workbookViewId="0">
      <selection activeCell="B29" sqref="B29"/>
    </sheetView>
  </sheetViews>
  <sheetFormatPr defaultColWidth="11" defaultRowHeight="9" x14ac:dyDescent="0.15"/>
  <cols>
    <col min="1" max="1" width="43.28515625" style="2" customWidth="1"/>
    <col min="2" max="6" width="13.42578125" style="2" customWidth="1"/>
    <col min="7" max="16384" width="11" style="2"/>
  </cols>
  <sheetData>
    <row r="1" spans="1:6" s="39" customFormat="1" ht="12.75" x14ac:dyDescent="0.25">
      <c r="A1" s="41" t="s">
        <v>336</v>
      </c>
    </row>
    <row r="2" spans="1:6" ht="20.45" customHeight="1" x14ac:dyDescent="0.15">
      <c r="A2" s="51" t="s">
        <v>306</v>
      </c>
      <c r="B2" s="54" t="s">
        <v>86</v>
      </c>
      <c r="C2" s="54"/>
      <c r="D2" s="54"/>
      <c r="E2" s="54"/>
      <c r="F2" s="54"/>
    </row>
    <row r="3" spans="1:6" ht="18" x14ac:dyDescent="0.15">
      <c r="A3" s="53"/>
      <c r="B3" s="6" t="s">
        <v>55</v>
      </c>
      <c r="C3" s="6" t="s">
        <v>54</v>
      </c>
      <c r="D3" s="6" t="s">
        <v>53</v>
      </c>
      <c r="E3" s="7" t="s">
        <v>52</v>
      </c>
      <c r="F3" s="7" t="s">
        <v>73</v>
      </c>
    </row>
    <row r="4" spans="1:6" x14ac:dyDescent="0.15">
      <c r="A4" s="9"/>
      <c r="B4" s="10"/>
      <c r="C4" s="10"/>
      <c r="D4" s="10"/>
      <c r="E4" s="11"/>
      <c r="F4" s="12"/>
    </row>
    <row r="5" spans="1:6" x14ac:dyDescent="0.15">
      <c r="A5" s="13" t="s">
        <v>24</v>
      </c>
      <c r="B5" s="14">
        <v>0</v>
      </c>
      <c r="C5" s="14">
        <v>15249</v>
      </c>
      <c r="D5" s="14">
        <v>9663</v>
      </c>
      <c r="E5" s="14">
        <v>5265</v>
      </c>
      <c r="F5" s="14">
        <f>SUM(B5:E5)</f>
        <v>30177</v>
      </c>
    </row>
    <row r="6" spans="1:6" x14ac:dyDescent="0.15">
      <c r="A6" s="13" t="s">
        <v>25</v>
      </c>
      <c r="B6" s="14">
        <v>42073</v>
      </c>
      <c r="C6" s="14">
        <v>0</v>
      </c>
      <c r="D6" s="14">
        <v>0</v>
      </c>
      <c r="E6" s="14">
        <v>0</v>
      </c>
      <c r="F6" s="14">
        <f>SUM(B6:E6)</f>
        <v>42073</v>
      </c>
    </row>
    <row r="7" spans="1:6" x14ac:dyDescent="0.15">
      <c r="A7" s="13" t="s">
        <v>26</v>
      </c>
      <c r="B7" s="14">
        <v>0</v>
      </c>
      <c r="C7" s="14">
        <v>8912</v>
      </c>
      <c r="D7" s="14">
        <v>8568</v>
      </c>
      <c r="E7" s="14">
        <v>8970</v>
      </c>
      <c r="F7" s="14">
        <f>SUM(B7:E7)</f>
        <v>26450</v>
      </c>
    </row>
    <row r="8" spans="1:6" x14ac:dyDescent="0.15">
      <c r="A8" s="13" t="s">
        <v>27</v>
      </c>
      <c r="B8" s="14">
        <v>273684</v>
      </c>
      <c r="C8" s="14">
        <v>0</v>
      </c>
      <c r="D8" s="14">
        <v>0</v>
      </c>
      <c r="E8" s="14">
        <v>0</v>
      </c>
      <c r="F8" s="14">
        <f>SUM(B8:E8)</f>
        <v>273684</v>
      </c>
    </row>
    <row r="9" spans="1:6" x14ac:dyDescent="0.15">
      <c r="A9" s="13"/>
      <c r="B9" s="14"/>
      <c r="C9" s="14"/>
      <c r="D9" s="14"/>
      <c r="E9" s="14"/>
      <c r="F9" s="14"/>
    </row>
    <row r="10" spans="1:6" x14ac:dyDescent="0.15">
      <c r="A10" s="44" t="s">
        <v>73</v>
      </c>
      <c r="B10" s="18">
        <f>SUM(B5:B9)</f>
        <v>315757</v>
      </c>
      <c r="C10" s="18">
        <f>SUM(C5:C9)</f>
        <v>24161</v>
      </c>
      <c r="D10" s="18">
        <f>SUM(D5:D9)</f>
        <v>18231</v>
      </c>
      <c r="E10" s="18">
        <f>SUM(E5:E9)</f>
        <v>14235</v>
      </c>
      <c r="F10" s="18">
        <f>SUM(B10:E10)</f>
        <v>372384</v>
      </c>
    </row>
    <row r="11" spans="1:6" x14ac:dyDescent="0.15">
      <c r="A11" s="26"/>
      <c r="B11" s="27"/>
      <c r="C11" s="27"/>
      <c r="D11" s="27"/>
      <c r="E11" s="27"/>
      <c r="F11" s="27"/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tavola19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272E7-51A2-4E4B-AAE1-C9ED1031127A}">
  <dimension ref="A1:I12"/>
  <sheetViews>
    <sheetView zoomScaleNormal="100" workbookViewId="0">
      <selection sqref="A1:XFD1"/>
    </sheetView>
  </sheetViews>
  <sheetFormatPr defaultColWidth="11" defaultRowHeight="9" x14ac:dyDescent="0.15"/>
  <cols>
    <col min="1" max="1" width="42.85546875" style="2" bestFit="1" customWidth="1"/>
    <col min="2" max="2" width="13.140625" style="2" customWidth="1"/>
    <col min="3" max="9" width="12.140625" style="2" customWidth="1"/>
    <col min="10" max="16384" width="11" style="2"/>
  </cols>
  <sheetData>
    <row r="1" spans="1:9" s="39" customFormat="1" ht="12.75" x14ac:dyDescent="0.25">
      <c r="A1" s="41" t="s">
        <v>337</v>
      </c>
    </row>
    <row r="2" spans="1:9" ht="18" customHeight="1" x14ac:dyDescent="0.15">
      <c r="A2" s="51" t="s">
        <v>306</v>
      </c>
      <c r="B2" s="54" t="s">
        <v>87</v>
      </c>
      <c r="C2" s="54"/>
      <c r="D2" s="54"/>
      <c r="E2" s="54"/>
      <c r="F2" s="54"/>
      <c r="G2" s="54"/>
      <c r="H2" s="54"/>
      <c r="I2" s="54"/>
    </row>
    <row r="3" spans="1:9" ht="45" x14ac:dyDescent="0.15">
      <c r="A3" s="53"/>
      <c r="B3" s="6" t="s">
        <v>47</v>
      </c>
      <c r="C3" s="6" t="s">
        <v>46</v>
      </c>
      <c r="D3" s="6" t="s">
        <v>45</v>
      </c>
      <c r="E3" s="6" t="s">
        <v>315</v>
      </c>
      <c r="F3" s="6" t="s">
        <v>44</v>
      </c>
      <c r="G3" s="6" t="s">
        <v>43</v>
      </c>
      <c r="H3" s="7" t="s">
        <v>42</v>
      </c>
      <c r="I3" s="7" t="s">
        <v>73</v>
      </c>
    </row>
    <row r="4" spans="1:9" x14ac:dyDescent="0.15">
      <c r="A4" s="9"/>
      <c r="B4" s="10"/>
      <c r="C4" s="10"/>
      <c r="D4" s="10"/>
      <c r="E4" s="10"/>
      <c r="F4" s="10"/>
      <c r="G4" s="10"/>
      <c r="H4" s="11"/>
      <c r="I4" s="12"/>
    </row>
    <row r="5" spans="1:9" x14ac:dyDescent="0.15">
      <c r="A5" s="13" t="s">
        <v>24</v>
      </c>
      <c r="B5" s="14">
        <v>2454</v>
      </c>
      <c r="C5" s="14">
        <v>1837</v>
      </c>
      <c r="D5" s="14">
        <v>7664</v>
      </c>
      <c r="E5" s="14">
        <v>785</v>
      </c>
      <c r="F5" s="14">
        <v>3262</v>
      </c>
      <c r="G5" s="14">
        <v>755</v>
      </c>
      <c r="H5" s="14">
        <v>13420</v>
      </c>
      <c r="I5" s="14">
        <f>SUM(B5:H5)</f>
        <v>30177</v>
      </c>
    </row>
    <row r="6" spans="1:9" x14ac:dyDescent="0.15">
      <c r="A6" s="13" t="s">
        <v>25</v>
      </c>
      <c r="B6" s="14">
        <v>2943</v>
      </c>
      <c r="C6" s="14">
        <v>10384</v>
      </c>
      <c r="D6" s="14">
        <v>645</v>
      </c>
      <c r="E6" s="14">
        <v>1800</v>
      </c>
      <c r="F6" s="14">
        <v>12207</v>
      </c>
      <c r="G6" s="14">
        <v>607</v>
      </c>
      <c r="H6" s="14">
        <v>13487</v>
      </c>
      <c r="I6" s="14">
        <f t="shared" ref="I6:I8" si="0">SUM(B6:H6)</f>
        <v>42073</v>
      </c>
    </row>
    <row r="7" spans="1:9" x14ac:dyDescent="0.15">
      <c r="A7" s="13" t="s">
        <v>26</v>
      </c>
      <c r="B7" s="14">
        <v>1659</v>
      </c>
      <c r="C7" s="14">
        <v>2656</v>
      </c>
      <c r="D7" s="14">
        <v>6273</v>
      </c>
      <c r="E7" s="14">
        <v>1867</v>
      </c>
      <c r="F7" s="14">
        <v>2947</v>
      </c>
      <c r="G7" s="14">
        <v>1139</v>
      </c>
      <c r="H7" s="14">
        <v>9909</v>
      </c>
      <c r="I7" s="14">
        <f t="shared" si="0"/>
        <v>26450</v>
      </c>
    </row>
    <row r="8" spans="1:9" x14ac:dyDescent="0.15">
      <c r="A8" s="13" t="s">
        <v>27</v>
      </c>
      <c r="B8" s="14">
        <v>29958</v>
      </c>
      <c r="C8" s="14">
        <v>41044</v>
      </c>
      <c r="D8" s="14">
        <v>1512</v>
      </c>
      <c r="E8" s="14">
        <v>4834</v>
      </c>
      <c r="F8" s="14">
        <v>75772</v>
      </c>
      <c r="G8" s="14">
        <v>6193</v>
      </c>
      <c r="H8" s="14">
        <v>114371</v>
      </c>
      <c r="I8" s="14">
        <f t="shared" si="0"/>
        <v>273684</v>
      </c>
    </row>
    <row r="9" spans="1:9" x14ac:dyDescent="0.15">
      <c r="A9" s="13"/>
      <c r="B9" s="14"/>
      <c r="C9" s="14"/>
      <c r="D9" s="14"/>
      <c r="E9" s="14"/>
      <c r="F9" s="14"/>
      <c r="G9" s="14"/>
      <c r="H9" s="14"/>
      <c r="I9" s="14"/>
    </row>
    <row r="10" spans="1:9" x14ac:dyDescent="0.15">
      <c r="A10" s="44" t="s">
        <v>73</v>
      </c>
      <c r="B10" s="18">
        <f t="shared" ref="B10:I10" si="1">SUM(B5:B9)</f>
        <v>37014</v>
      </c>
      <c r="C10" s="18">
        <f t="shared" si="1"/>
        <v>55921</v>
      </c>
      <c r="D10" s="18">
        <f t="shared" si="1"/>
        <v>16094</v>
      </c>
      <c r="E10" s="18">
        <f t="shared" si="1"/>
        <v>9286</v>
      </c>
      <c r="F10" s="18">
        <f t="shared" si="1"/>
        <v>94188</v>
      </c>
      <c r="G10" s="18">
        <f t="shared" si="1"/>
        <v>8694</v>
      </c>
      <c r="H10" s="18">
        <f t="shared" si="1"/>
        <v>151187</v>
      </c>
      <c r="I10" s="18">
        <f t="shared" si="1"/>
        <v>372384</v>
      </c>
    </row>
    <row r="11" spans="1:9" x14ac:dyDescent="0.15">
      <c r="A11" s="26"/>
      <c r="B11" s="27"/>
      <c r="C11" s="27"/>
      <c r="D11" s="27"/>
      <c r="E11" s="27"/>
      <c r="F11" s="27"/>
      <c r="G11" s="27"/>
      <c r="H11" s="27"/>
      <c r="I11" s="27"/>
    </row>
    <row r="12" spans="1:9" x14ac:dyDescent="0.15">
      <c r="A12" s="43" t="s">
        <v>314</v>
      </c>
    </row>
  </sheetData>
  <mergeCells count="2">
    <mergeCell ref="A2:A3"/>
    <mergeCell ref="B2:I2"/>
  </mergeCells>
  <pageMargins left="0.05" right="0.05" top="0.5" bottom="0.5" header="0" footer="0"/>
  <pageSetup paperSize="9" orientation="portrait" horizontalDpi="300" verticalDpi="300"/>
  <headerFooter>
    <oddHeader>tavola20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806B-AF03-4638-97F6-17E6F9A6AD3B}">
  <dimension ref="A1:F15"/>
  <sheetViews>
    <sheetView zoomScaleNormal="100" workbookViewId="0">
      <selection sqref="A1:XFD1"/>
    </sheetView>
  </sheetViews>
  <sheetFormatPr defaultColWidth="11" defaultRowHeight="9" x14ac:dyDescent="0.15"/>
  <cols>
    <col min="1" max="1" width="55.85546875" style="2" bestFit="1" customWidth="1"/>
    <col min="2" max="6" width="12.42578125" style="2" customWidth="1"/>
    <col min="7" max="16384" width="11" style="2"/>
  </cols>
  <sheetData>
    <row r="1" spans="1:6" s="39" customFormat="1" ht="12.75" x14ac:dyDescent="0.25">
      <c r="A1" s="41" t="s">
        <v>338</v>
      </c>
    </row>
    <row r="2" spans="1:6" ht="18.75" customHeight="1" x14ac:dyDescent="0.15">
      <c r="A2" s="51" t="s">
        <v>87</v>
      </c>
      <c r="B2" s="54" t="s">
        <v>86</v>
      </c>
      <c r="C2" s="54"/>
      <c r="D2" s="54"/>
      <c r="E2" s="54"/>
      <c r="F2" s="54"/>
    </row>
    <row r="3" spans="1:6" ht="18" x14ac:dyDescent="0.15">
      <c r="A3" s="53"/>
      <c r="B3" s="6" t="s">
        <v>55</v>
      </c>
      <c r="C3" s="6" t="s">
        <v>54</v>
      </c>
      <c r="D3" s="6" t="s">
        <v>53</v>
      </c>
      <c r="E3" s="6" t="s">
        <v>52</v>
      </c>
      <c r="F3" s="7" t="s">
        <v>73</v>
      </c>
    </row>
    <row r="4" spans="1:6" x14ac:dyDescent="0.15">
      <c r="A4" s="9"/>
      <c r="B4" s="10"/>
      <c r="C4" s="10"/>
      <c r="D4" s="10"/>
      <c r="E4" s="10"/>
      <c r="F4" s="12"/>
    </row>
    <row r="5" spans="1:6" x14ac:dyDescent="0.15">
      <c r="A5" s="13" t="s">
        <v>63</v>
      </c>
      <c r="B5" s="14">
        <v>32901</v>
      </c>
      <c r="C5" s="14">
        <v>1740</v>
      </c>
      <c r="D5" s="14">
        <v>1557</v>
      </c>
      <c r="E5" s="14">
        <v>816</v>
      </c>
      <c r="F5" s="14">
        <f>SUM(B5:E5)</f>
        <v>37014</v>
      </c>
    </row>
    <row r="6" spans="1:6" x14ac:dyDescent="0.15">
      <c r="A6" s="13" t="s">
        <v>62</v>
      </c>
      <c r="B6" s="14">
        <v>51428</v>
      </c>
      <c r="C6" s="14">
        <v>2793</v>
      </c>
      <c r="D6" s="14">
        <v>1352</v>
      </c>
      <c r="E6" s="14">
        <v>348</v>
      </c>
      <c r="F6" s="14">
        <f t="shared" ref="F6:F11" si="0">SUM(B6:E6)</f>
        <v>55921</v>
      </c>
    </row>
    <row r="7" spans="1:6" x14ac:dyDescent="0.15">
      <c r="A7" s="13" t="s">
        <v>61</v>
      </c>
      <c r="B7" s="14">
        <v>2157</v>
      </c>
      <c r="C7" s="14">
        <v>2348</v>
      </c>
      <c r="D7" s="14">
        <v>4825</v>
      </c>
      <c r="E7" s="14">
        <v>6764</v>
      </c>
      <c r="F7" s="14">
        <f t="shared" si="0"/>
        <v>16094</v>
      </c>
    </row>
    <row r="8" spans="1:6" x14ac:dyDescent="0.15">
      <c r="A8" s="13" t="s">
        <v>317</v>
      </c>
      <c r="B8" s="14">
        <v>6634</v>
      </c>
      <c r="C8" s="14">
        <v>1053</v>
      </c>
      <c r="D8" s="14">
        <v>835</v>
      </c>
      <c r="E8" s="14">
        <v>764</v>
      </c>
      <c r="F8" s="14">
        <f t="shared" si="0"/>
        <v>9286</v>
      </c>
    </row>
    <row r="9" spans="1:6" x14ac:dyDescent="0.15">
      <c r="A9" s="13" t="s">
        <v>44</v>
      </c>
      <c r="B9" s="14">
        <v>87979</v>
      </c>
      <c r="C9" s="14">
        <v>4038</v>
      </c>
      <c r="D9" s="14">
        <v>1764</v>
      </c>
      <c r="E9" s="14">
        <v>407</v>
      </c>
      <c r="F9" s="14">
        <f t="shared" si="0"/>
        <v>94188</v>
      </c>
    </row>
    <row r="10" spans="1:6" x14ac:dyDescent="0.15">
      <c r="A10" s="13" t="s">
        <v>43</v>
      </c>
      <c r="B10" s="14">
        <v>6800</v>
      </c>
      <c r="C10" s="14">
        <v>570</v>
      </c>
      <c r="D10" s="14">
        <v>477</v>
      </c>
      <c r="E10" s="14">
        <v>847</v>
      </c>
      <c r="F10" s="14">
        <f t="shared" si="0"/>
        <v>8694</v>
      </c>
    </row>
    <row r="11" spans="1:6" x14ac:dyDescent="0.15">
      <c r="A11" s="13" t="s">
        <v>59</v>
      </c>
      <c r="B11" s="14">
        <v>127858</v>
      </c>
      <c r="C11" s="14">
        <v>11619</v>
      </c>
      <c r="D11" s="14">
        <v>7421</v>
      </c>
      <c r="E11" s="14">
        <v>4289</v>
      </c>
      <c r="F11" s="14">
        <f t="shared" si="0"/>
        <v>151187</v>
      </c>
    </row>
    <row r="12" spans="1:6" x14ac:dyDescent="0.15">
      <c r="A12" s="13"/>
    </row>
    <row r="13" spans="1:6" x14ac:dyDescent="0.15">
      <c r="A13" s="44" t="s">
        <v>73</v>
      </c>
      <c r="B13" s="18">
        <f>SUM(B5:B12)</f>
        <v>315757</v>
      </c>
      <c r="C13" s="18">
        <f t="shared" ref="C13:F13" si="1">SUM(C5:C12)</f>
        <v>24161</v>
      </c>
      <c r="D13" s="18">
        <f t="shared" si="1"/>
        <v>18231</v>
      </c>
      <c r="E13" s="18">
        <f t="shared" si="1"/>
        <v>14235</v>
      </c>
      <c r="F13" s="18">
        <f t="shared" si="1"/>
        <v>372384</v>
      </c>
    </row>
    <row r="14" spans="1:6" x14ac:dyDescent="0.15">
      <c r="A14" s="26"/>
      <c r="B14" s="27"/>
      <c r="C14" s="27"/>
      <c r="D14" s="27"/>
      <c r="E14" s="27"/>
      <c r="F14" s="27"/>
    </row>
    <row r="15" spans="1:6" x14ac:dyDescent="0.15">
      <c r="A15" s="43" t="s">
        <v>314</v>
      </c>
    </row>
  </sheetData>
  <mergeCells count="2">
    <mergeCell ref="A2:A3"/>
    <mergeCell ref="B2:F2"/>
  </mergeCells>
  <pageMargins left="0.05" right="0.05" top="0.5" bottom="0.5" header="0" footer="0"/>
  <pageSetup paperSize="9" orientation="portrait" horizontalDpi="300" verticalDpi="300"/>
  <headerFooter>
    <oddHeader>tavola21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E273-3CD6-4A28-AE2A-442F8CCD3171}">
  <dimension ref="A1:D109"/>
  <sheetViews>
    <sheetView workbookViewId="0">
      <selection activeCell="H19" sqref="H19"/>
    </sheetView>
  </sheetViews>
  <sheetFormatPr defaultRowHeight="9" x14ac:dyDescent="0.15"/>
  <cols>
    <col min="1" max="1" width="20.28515625" style="13" customWidth="1"/>
    <col min="2" max="2" width="24" style="13" customWidth="1"/>
    <col min="3" max="3" width="16.140625" style="2" bestFit="1" customWidth="1"/>
    <col min="4" max="16384" width="9.140625" style="2"/>
  </cols>
  <sheetData>
    <row r="1" spans="1:4" s="39" customFormat="1" ht="12.75" x14ac:dyDescent="0.25">
      <c r="A1" s="41" t="s">
        <v>339</v>
      </c>
      <c r="B1" s="1"/>
    </row>
    <row r="2" spans="1:4" s="47" customFormat="1" ht="20.25" customHeight="1" x14ac:dyDescent="0.2">
      <c r="A2" s="46" t="s">
        <v>303</v>
      </c>
      <c r="B2" s="46" t="s">
        <v>302</v>
      </c>
      <c r="C2" s="46" t="s">
        <v>67</v>
      </c>
      <c r="D2" s="46" t="s">
        <v>68</v>
      </c>
    </row>
    <row r="3" spans="1:4" x14ac:dyDescent="0.15">
      <c r="A3" s="13" t="s">
        <v>89</v>
      </c>
      <c r="B3" s="13" t="s">
        <v>90</v>
      </c>
      <c r="C3" s="48">
        <v>14752</v>
      </c>
      <c r="D3" s="48">
        <v>39948.17</v>
      </c>
    </row>
    <row r="4" spans="1:4" x14ac:dyDescent="0.15">
      <c r="A4" s="13" t="s">
        <v>91</v>
      </c>
      <c r="B4" s="13" t="s">
        <v>92</v>
      </c>
      <c r="C4" s="48">
        <v>1447</v>
      </c>
      <c r="D4" s="48">
        <v>2901.83</v>
      </c>
    </row>
    <row r="5" spans="1:4" x14ac:dyDescent="0.15">
      <c r="A5" s="13" t="s">
        <v>93</v>
      </c>
      <c r="B5" s="13" t="s">
        <v>94</v>
      </c>
      <c r="C5" s="48">
        <v>2490</v>
      </c>
      <c r="D5" s="48">
        <v>6368.01</v>
      </c>
    </row>
    <row r="6" spans="1:4" x14ac:dyDescent="0.15">
      <c r="A6" s="13" t="s">
        <v>95</v>
      </c>
      <c r="B6" s="13" t="s">
        <v>96</v>
      </c>
      <c r="C6" s="48">
        <v>4776</v>
      </c>
      <c r="D6" s="48">
        <v>9831.33</v>
      </c>
    </row>
    <row r="7" spans="1:4" x14ac:dyDescent="0.15">
      <c r="A7" s="13" t="s">
        <v>97</v>
      </c>
      <c r="B7" s="13" t="s">
        <v>98</v>
      </c>
      <c r="C7" s="48">
        <v>1609</v>
      </c>
      <c r="D7" s="48">
        <v>2590.0500000000002</v>
      </c>
    </row>
    <row r="8" spans="1:4" x14ac:dyDescent="0.15">
      <c r="A8" s="13" t="s">
        <v>99</v>
      </c>
      <c r="B8" s="13" t="s">
        <v>100</v>
      </c>
      <c r="C8" s="48">
        <v>2935</v>
      </c>
      <c r="D8" s="48">
        <v>7350.37</v>
      </c>
    </row>
    <row r="9" spans="1:4" x14ac:dyDescent="0.15">
      <c r="A9" s="13" t="s">
        <v>101</v>
      </c>
      <c r="B9" s="13" t="s">
        <v>102</v>
      </c>
      <c r="C9" s="48">
        <v>1308</v>
      </c>
      <c r="D9" s="48">
        <v>2387.56</v>
      </c>
    </row>
    <row r="10" spans="1:4" x14ac:dyDescent="0.15">
      <c r="A10" s="13" t="s">
        <v>103</v>
      </c>
      <c r="B10" s="13" t="s">
        <v>104</v>
      </c>
      <c r="C10" s="48">
        <v>1495</v>
      </c>
      <c r="D10" s="48">
        <v>2430.81</v>
      </c>
    </row>
    <row r="11" spans="1:4" x14ac:dyDescent="0.15">
      <c r="A11" s="13" t="s">
        <v>105</v>
      </c>
      <c r="B11" s="13" t="s">
        <v>106</v>
      </c>
      <c r="C11" s="48">
        <v>2347</v>
      </c>
      <c r="D11" s="48">
        <v>3067.97</v>
      </c>
    </row>
    <row r="12" spans="1:4" x14ac:dyDescent="0.15">
      <c r="A12" s="13" t="s">
        <v>107</v>
      </c>
      <c r="B12" s="13" t="s">
        <v>108</v>
      </c>
      <c r="C12" s="48">
        <v>6052</v>
      </c>
      <c r="D12" s="48">
        <v>14739.78</v>
      </c>
    </row>
    <row r="13" spans="1:4" x14ac:dyDescent="0.15">
      <c r="A13" s="13" t="s">
        <v>109</v>
      </c>
      <c r="B13" s="13" t="s">
        <v>110</v>
      </c>
      <c r="C13" s="48">
        <v>1531</v>
      </c>
      <c r="D13" s="48">
        <v>2963.69</v>
      </c>
    </row>
    <row r="14" spans="1:4" x14ac:dyDescent="0.15">
      <c r="A14" s="13" t="s">
        <v>111</v>
      </c>
      <c r="B14" s="13" t="s">
        <v>112</v>
      </c>
      <c r="C14" s="48">
        <v>5328</v>
      </c>
      <c r="D14" s="48">
        <v>13401.07</v>
      </c>
    </row>
    <row r="15" spans="1:4" x14ac:dyDescent="0.15">
      <c r="A15" s="13" t="s">
        <v>113</v>
      </c>
      <c r="B15" s="13" t="s">
        <v>114</v>
      </c>
      <c r="C15" s="48">
        <v>3633</v>
      </c>
      <c r="D15" s="48">
        <v>11782.41</v>
      </c>
    </row>
    <row r="16" spans="1:4" x14ac:dyDescent="0.15">
      <c r="A16" s="13" t="s">
        <v>115</v>
      </c>
      <c r="B16" s="13" t="s">
        <v>116</v>
      </c>
      <c r="C16" s="48">
        <v>1389</v>
      </c>
      <c r="D16" s="48">
        <v>3285.69</v>
      </c>
    </row>
    <row r="17" spans="1:4" x14ac:dyDescent="0.15">
      <c r="A17" s="13" t="s">
        <v>117</v>
      </c>
      <c r="B17" s="13" t="s">
        <v>118</v>
      </c>
      <c r="C17" s="48">
        <v>18073</v>
      </c>
      <c r="D17" s="48">
        <v>71221.440000000002</v>
      </c>
    </row>
    <row r="18" spans="1:4" x14ac:dyDescent="0.15">
      <c r="A18" s="13" t="s">
        <v>119</v>
      </c>
      <c r="B18" s="13" t="s">
        <v>120</v>
      </c>
      <c r="C18" s="48">
        <v>6606</v>
      </c>
      <c r="D18" s="48">
        <v>27602.82</v>
      </c>
    </row>
    <row r="19" spans="1:4" x14ac:dyDescent="0.15">
      <c r="A19" s="13" t="s">
        <v>121</v>
      </c>
      <c r="B19" s="13" t="s">
        <v>122</v>
      </c>
      <c r="C19" s="48">
        <v>7968</v>
      </c>
      <c r="D19" s="48">
        <v>31251.61</v>
      </c>
    </row>
    <row r="20" spans="1:4" x14ac:dyDescent="0.15">
      <c r="A20" s="13" t="s">
        <v>123</v>
      </c>
      <c r="B20" s="13" t="s">
        <v>124</v>
      </c>
      <c r="C20" s="48">
        <v>3322</v>
      </c>
      <c r="D20" s="48">
        <v>12306.04</v>
      </c>
    </row>
    <row r="21" spans="1:4" x14ac:dyDescent="0.15">
      <c r="A21" s="13" t="s">
        <v>125</v>
      </c>
      <c r="B21" s="13" t="s">
        <v>126</v>
      </c>
      <c r="C21" s="48">
        <v>2469</v>
      </c>
      <c r="D21" s="48">
        <v>8417.34</v>
      </c>
    </row>
    <row r="22" spans="1:4" x14ac:dyDescent="0.15">
      <c r="A22" s="13" t="s">
        <v>127</v>
      </c>
      <c r="B22" s="13" t="s">
        <v>128</v>
      </c>
      <c r="C22" s="48">
        <v>2690</v>
      </c>
      <c r="D22" s="48">
        <v>7113.44</v>
      </c>
    </row>
    <row r="23" spans="1:4" x14ac:dyDescent="0.15">
      <c r="A23" s="13" t="s">
        <v>129</v>
      </c>
      <c r="B23" s="13" t="s">
        <v>130</v>
      </c>
      <c r="C23" s="48">
        <v>5393</v>
      </c>
      <c r="D23" s="48">
        <v>11976.17</v>
      </c>
    </row>
    <row r="24" spans="1:4" x14ac:dyDescent="0.15">
      <c r="A24" s="13" t="s">
        <v>131</v>
      </c>
      <c r="B24" s="13" t="s">
        <v>16</v>
      </c>
      <c r="C24" s="48">
        <v>6370</v>
      </c>
      <c r="D24" s="48">
        <v>14755.27</v>
      </c>
    </row>
    <row r="25" spans="1:4" x14ac:dyDescent="0.15">
      <c r="A25" s="13" t="s">
        <v>132</v>
      </c>
      <c r="B25" s="13" t="s">
        <v>133</v>
      </c>
      <c r="C25" s="48">
        <v>6324</v>
      </c>
      <c r="D25" s="48">
        <v>20435.330000000002</v>
      </c>
    </row>
    <row r="26" spans="1:4" x14ac:dyDescent="0.15">
      <c r="A26" s="13" t="s">
        <v>134</v>
      </c>
      <c r="B26" s="13" t="s">
        <v>135</v>
      </c>
      <c r="C26" s="48">
        <v>5128</v>
      </c>
      <c r="D26" s="48">
        <v>11619.71</v>
      </c>
    </row>
    <row r="27" spans="1:4" x14ac:dyDescent="0.15">
      <c r="A27" s="13" t="s">
        <v>136</v>
      </c>
      <c r="B27" s="13" t="s">
        <v>137</v>
      </c>
      <c r="C27" s="48">
        <v>1986</v>
      </c>
      <c r="D27" s="48">
        <v>2477.02</v>
      </c>
    </row>
    <row r="28" spans="1:4" x14ac:dyDescent="0.15">
      <c r="A28" s="13" t="s">
        <v>138</v>
      </c>
      <c r="B28" s="13" t="s">
        <v>139</v>
      </c>
      <c r="C28" s="48">
        <v>5538</v>
      </c>
      <c r="D28" s="48">
        <v>12534.15</v>
      </c>
    </row>
    <row r="29" spans="1:4" x14ac:dyDescent="0.15">
      <c r="A29" s="13" t="s">
        <v>140</v>
      </c>
      <c r="B29" s="13" t="s">
        <v>141</v>
      </c>
      <c r="C29" s="48">
        <v>4751</v>
      </c>
      <c r="D29" s="48">
        <v>12806.97</v>
      </c>
    </row>
    <row r="30" spans="1:4" x14ac:dyDescent="0.15">
      <c r="A30" s="13" t="s">
        <v>142</v>
      </c>
      <c r="B30" s="13" t="s">
        <v>143</v>
      </c>
      <c r="C30" s="48">
        <v>5891</v>
      </c>
      <c r="D30" s="48">
        <v>19390.400000000001</v>
      </c>
    </row>
    <row r="31" spans="1:4" x14ac:dyDescent="0.15">
      <c r="A31" s="13" t="s">
        <v>144</v>
      </c>
      <c r="B31" s="13" t="s">
        <v>145</v>
      </c>
      <c r="C31" s="48">
        <v>1587</v>
      </c>
      <c r="D31" s="48">
        <v>2618.98</v>
      </c>
    </row>
    <row r="32" spans="1:4" x14ac:dyDescent="0.15">
      <c r="A32" s="13" t="s">
        <v>146</v>
      </c>
      <c r="B32" s="13" t="s">
        <v>147</v>
      </c>
      <c r="C32" s="48">
        <v>4626</v>
      </c>
      <c r="D32" s="48">
        <v>8907.9699999999993</v>
      </c>
    </row>
    <row r="33" spans="1:4" x14ac:dyDescent="0.15">
      <c r="A33" s="13" t="s">
        <v>148</v>
      </c>
      <c r="B33" s="13" t="s">
        <v>149</v>
      </c>
      <c r="C33" s="48">
        <v>1394</v>
      </c>
      <c r="D33" s="48">
        <v>991.92</v>
      </c>
    </row>
    <row r="34" spans="1:4" x14ac:dyDescent="0.15">
      <c r="A34" s="13" t="s">
        <v>150</v>
      </c>
      <c r="B34" s="13" t="s">
        <v>151</v>
      </c>
      <c r="C34" s="48">
        <v>2085</v>
      </c>
      <c r="D34" s="48">
        <v>5002.3500000000004</v>
      </c>
    </row>
    <row r="35" spans="1:4" x14ac:dyDescent="0.15">
      <c r="A35" s="13" t="s">
        <v>152</v>
      </c>
      <c r="B35" s="13" t="s">
        <v>153</v>
      </c>
      <c r="C35" s="48">
        <v>2088</v>
      </c>
      <c r="D35" s="48">
        <v>3473.12</v>
      </c>
    </row>
    <row r="36" spans="1:4" x14ac:dyDescent="0.15">
      <c r="A36" s="13" t="s">
        <v>154</v>
      </c>
      <c r="B36" s="13" t="s">
        <v>155</v>
      </c>
      <c r="C36" s="48">
        <v>3194</v>
      </c>
      <c r="D36" s="48">
        <v>11885.86</v>
      </c>
    </row>
    <row r="37" spans="1:4" x14ac:dyDescent="0.15">
      <c r="A37" s="13" t="s">
        <v>156</v>
      </c>
      <c r="B37" s="13" t="s">
        <v>157</v>
      </c>
      <c r="C37" s="48">
        <v>2931</v>
      </c>
      <c r="D37" s="48">
        <v>11254.39</v>
      </c>
    </row>
    <row r="38" spans="1:4" x14ac:dyDescent="0.15">
      <c r="A38" s="13" t="s">
        <v>158</v>
      </c>
      <c r="B38" s="13" t="s">
        <v>159</v>
      </c>
      <c r="C38" s="48">
        <v>3690</v>
      </c>
      <c r="D38" s="48">
        <v>11536.51</v>
      </c>
    </row>
    <row r="39" spans="1:4" x14ac:dyDescent="0.15">
      <c r="A39" s="13" t="s">
        <v>160</v>
      </c>
      <c r="B39" s="13" t="s">
        <v>161</v>
      </c>
      <c r="C39" s="48">
        <v>6566</v>
      </c>
      <c r="D39" s="48">
        <v>23161.06</v>
      </c>
    </row>
    <row r="40" spans="1:4" x14ac:dyDescent="0.15">
      <c r="A40" s="13" t="s">
        <v>162</v>
      </c>
      <c r="B40" s="13" t="s">
        <v>163</v>
      </c>
      <c r="C40" s="48">
        <v>1874</v>
      </c>
      <c r="D40" s="48">
        <v>5335.84</v>
      </c>
    </row>
    <row r="41" spans="1:4" x14ac:dyDescent="0.15">
      <c r="A41" s="13" t="s">
        <v>164</v>
      </c>
      <c r="B41" s="13" t="s">
        <v>165</v>
      </c>
      <c r="C41" s="48">
        <v>2597</v>
      </c>
      <c r="D41" s="48">
        <v>7537.04</v>
      </c>
    </row>
    <row r="42" spans="1:4" x14ac:dyDescent="0.15">
      <c r="A42" s="13" t="s">
        <v>166</v>
      </c>
      <c r="B42" s="13" t="s">
        <v>167</v>
      </c>
      <c r="C42" s="48">
        <v>2757</v>
      </c>
      <c r="D42" s="48">
        <v>9176.9500000000007</v>
      </c>
    </row>
    <row r="43" spans="1:4" x14ac:dyDescent="0.15">
      <c r="A43" s="13" t="s">
        <v>168</v>
      </c>
      <c r="B43" s="13" t="s">
        <v>169</v>
      </c>
      <c r="C43" s="48">
        <v>2475</v>
      </c>
      <c r="D43" s="48">
        <v>4497.12</v>
      </c>
    </row>
    <row r="44" spans="1:4" x14ac:dyDescent="0.15">
      <c r="A44" s="13" t="s">
        <v>170</v>
      </c>
      <c r="B44" s="13" t="s">
        <v>171</v>
      </c>
      <c r="C44" s="48">
        <v>3448</v>
      </c>
      <c r="D44" s="48">
        <v>9525.58</v>
      </c>
    </row>
    <row r="45" spans="1:4" x14ac:dyDescent="0.15">
      <c r="A45" s="13" t="s">
        <v>172</v>
      </c>
      <c r="B45" s="13" t="s">
        <v>173</v>
      </c>
      <c r="C45" s="48">
        <v>2421</v>
      </c>
      <c r="D45" s="48">
        <v>3012.93</v>
      </c>
    </row>
    <row r="46" spans="1:4" x14ac:dyDescent="0.15">
      <c r="A46" s="13" t="s">
        <v>174</v>
      </c>
      <c r="B46" s="13" t="s">
        <v>175</v>
      </c>
      <c r="C46" s="48">
        <v>1654</v>
      </c>
      <c r="D46" s="48">
        <v>2350.69</v>
      </c>
    </row>
    <row r="47" spans="1:4" x14ac:dyDescent="0.15">
      <c r="A47" s="13" t="s">
        <v>176</v>
      </c>
      <c r="B47" s="13" t="s">
        <v>177</v>
      </c>
      <c r="C47" s="48">
        <v>1293</v>
      </c>
      <c r="D47" s="48">
        <v>2971.48</v>
      </c>
    </row>
    <row r="48" spans="1:4" x14ac:dyDescent="0.15">
      <c r="A48" s="13" t="s">
        <v>178</v>
      </c>
      <c r="B48" s="13" t="s">
        <v>179</v>
      </c>
      <c r="C48" s="48">
        <v>2977</v>
      </c>
      <c r="D48" s="48">
        <v>4771.54</v>
      </c>
    </row>
    <row r="49" spans="1:4" x14ac:dyDescent="0.15">
      <c r="A49" s="13" t="s">
        <v>180</v>
      </c>
      <c r="B49" s="13" t="s">
        <v>181</v>
      </c>
      <c r="C49" s="48">
        <v>2017</v>
      </c>
      <c r="D49" s="48">
        <v>3197.72</v>
      </c>
    </row>
    <row r="50" spans="1:4" x14ac:dyDescent="0.15">
      <c r="A50" s="13" t="s">
        <v>182</v>
      </c>
      <c r="B50" s="13" t="s">
        <v>183</v>
      </c>
      <c r="C50" s="48">
        <v>7325</v>
      </c>
      <c r="D50" s="48">
        <v>22989.68</v>
      </c>
    </row>
    <row r="51" spans="1:4" x14ac:dyDescent="0.15">
      <c r="A51" s="13" t="s">
        <v>184</v>
      </c>
      <c r="B51" s="13" t="s">
        <v>185</v>
      </c>
      <c r="C51" s="48">
        <v>2402</v>
      </c>
      <c r="D51" s="48">
        <v>4020.49</v>
      </c>
    </row>
    <row r="52" spans="1:4" x14ac:dyDescent="0.15">
      <c r="A52" s="13" t="s">
        <v>186</v>
      </c>
      <c r="B52" s="13" t="s">
        <v>187</v>
      </c>
      <c r="C52" s="48">
        <v>3134</v>
      </c>
      <c r="D52" s="48">
        <v>5812.18</v>
      </c>
    </row>
    <row r="53" spans="1:4" x14ac:dyDescent="0.15">
      <c r="A53" s="13" t="s">
        <v>188</v>
      </c>
      <c r="B53" s="13" t="s">
        <v>189</v>
      </c>
      <c r="C53" s="48">
        <v>2451</v>
      </c>
      <c r="D53" s="48">
        <v>5090.83</v>
      </c>
    </row>
    <row r="54" spans="1:4" x14ac:dyDescent="0.15">
      <c r="A54" s="13" t="s">
        <v>190</v>
      </c>
      <c r="B54" s="13" t="s">
        <v>191</v>
      </c>
      <c r="C54" s="48">
        <v>2374</v>
      </c>
      <c r="D54" s="48">
        <v>3201.22</v>
      </c>
    </row>
    <row r="55" spans="1:4" x14ac:dyDescent="0.15">
      <c r="A55" s="13" t="s">
        <v>192</v>
      </c>
      <c r="B55" s="13" t="s">
        <v>193</v>
      </c>
      <c r="C55" s="48">
        <v>1778</v>
      </c>
      <c r="D55" s="48">
        <v>1933.28</v>
      </c>
    </row>
    <row r="56" spans="1:4" x14ac:dyDescent="0.15">
      <c r="A56" s="13" t="s">
        <v>194</v>
      </c>
      <c r="B56" s="13" t="s">
        <v>195</v>
      </c>
      <c r="C56" s="48">
        <v>5528</v>
      </c>
      <c r="D56" s="48">
        <v>9567.83</v>
      </c>
    </row>
    <row r="57" spans="1:4" x14ac:dyDescent="0.15">
      <c r="A57" s="13" t="s">
        <v>196</v>
      </c>
      <c r="B57" s="13" t="s">
        <v>197</v>
      </c>
      <c r="C57" s="48">
        <v>1802</v>
      </c>
      <c r="D57" s="48">
        <v>2969.11</v>
      </c>
    </row>
    <row r="58" spans="1:4" x14ac:dyDescent="0.15">
      <c r="A58" s="13" t="s">
        <v>198</v>
      </c>
      <c r="B58" s="13" t="s">
        <v>199</v>
      </c>
      <c r="C58" s="48">
        <v>2303</v>
      </c>
      <c r="D58" s="48">
        <v>3237.04</v>
      </c>
    </row>
    <row r="59" spans="1:4" x14ac:dyDescent="0.15">
      <c r="A59" s="13" t="s">
        <v>200</v>
      </c>
      <c r="B59" s="13" t="s">
        <v>201</v>
      </c>
      <c r="C59" s="48">
        <v>1376</v>
      </c>
      <c r="D59" s="48">
        <v>642.66</v>
      </c>
    </row>
    <row r="60" spans="1:4" x14ac:dyDescent="0.15">
      <c r="A60" s="13" t="s">
        <v>202</v>
      </c>
      <c r="B60" s="13" t="s">
        <v>203</v>
      </c>
      <c r="C60" s="48">
        <v>26784</v>
      </c>
      <c r="D60" s="48">
        <v>112090.13</v>
      </c>
    </row>
    <row r="61" spans="1:4" x14ac:dyDescent="0.15">
      <c r="A61" s="13" t="s">
        <v>204</v>
      </c>
      <c r="B61" s="13" t="s">
        <v>205</v>
      </c>
      <c r="C61" s="48">
        <v>3173</v>
      </c>
      <c r="D61" s="48">
        <v>2590.14</v>
      </c>
    </row>
    <row r="62" spans="1:4" x14ac:dyDescent="0.15">
      <c r="A62" s="13" t="s">
        <v>206</v>
      </c>
      <c r="B62" s="13" t="s">
        <v>207</v>
      </c>
      <c r="C62" s="48">
        <v>2825</v>
      </c>
      <c r="D62" s="48">
        <v>4074.92</v>
      </c>
    </row>
    <row r="63" spans="1:4" x14ac:dyDescent="0.15">
      <c r="A63" s="13" t="s">
        <v>208</v>
      </c>
      <c r="B63" s="13" t="s">
        <v>209</v>
      </c>
      <c r="C63" s="48">
        <v>3595</v>
      </c>
      <c r="D63" s="48">
        <v>5843.93</v>
      </c>
    </row>
    <row r="64" spans="1:4" x14ac:dyDescent="0.15">
      <c r="A64" s="13" t="s">
        <v>210</v>
      </c>
      <c r="B64" s="13" t="s">
        <v>211</v>
      </c>
      <c r="C64" s="48">
        <v>1591</v>
      </c>
      <c r="D64" s="48">
        <v>3794.89</v>
      </c>
    </row>
    <row r="65" spans="1:4" x14ac:dyDescent="0.15">
      <c r="A65" s="13" t="s">
        <v>212</v>
      </c>
      <c r="B65" s="13" t="s">
        <v>213</v>
      </c>
      <c r="C65" s="48">
        <v>11043</v>
      </c>
      <c r="D65" s="48">
        <v>22438.92</v>
      </c>
    </row>
    <row r="66" spans="1:4" x14ac:dyDescent="0.15">
      <c r="A66" s="13" t="s">
        <v>214</v>
      </c>
      <c r="B66" s="13" t="s">
        <v>215</v>
      </c>
      <c r="C66" s="48">
        <v>2075</v>
      </c>
      <c r="D66" s="48">
        <v>3444.51</v>
      </c>
    </row>
    <row r="67" spans="1:4" x14ac:dyDescent="0.15">
      <c r="A67" s="13" t="s">
        <v>216</v>
      </c>
      <c r="B67" s="13" t="s">
        <v>217</v>
      </c>
      <c r="C67" s="48">
        <v>5508</v>
      </c>
      <c r="D67" s="48">
        <v>9969.73</v>
      </c>
    </row>
    <row r="68" spans="1:4" x14ac:dyDescent="0.15">
      <c r="A68" s="13" t="s">
        <v>218</v>
      </c>
      <c r="B68" s="13" t="s">
        <v>219</v>
      </c>
      <c r="C68" s="48">
        <v>2429</v>
      </c>
      <c r="D68" s="48">
        <v>3345.65</v>
      </c>
    </row>
    <row r="69" spans="1:4" x14ac:dyDescent="0.15">
      <c r="A69" s="13" t="s">
        <v>220</v>
      </c>
      <c r="B69" s="13" t="s">
        <v>221</v>
      </c>
      <c r="C69" s="48">
        <v>2000</v>
      </c>
      <c r="D69" s="48">
        <v>3102.37</v>
      </c>
    </row>
    <row r="70" spans="1:4" x14ac:dyDescent="0.15">
      <c r="A70" s="13" t="s">
        <v>222</v>
      </c>
      <c r="B70" s="13" t="s">
        <v>223</v>
      </c>
      <c r="C70" s="48">
        <v>2215</v>
      </c>
      <c r="D70" s="48">
        <v>2446.44</v>
      </c>
    </row>
    <row r="71" spans="1:4" x14ac:dyDescent="0.15">
      <c r="A71" s="13" t="s">
        <v>224</v>
      </c>
      <c r="B71" s="13" t="s">
        <v>225</v>
      </c>
      <c r="C71" s="48">
        <v>2441</v>
      </c>
      <c r="D71" s="48">
        <v>4418.5200000000004</v>
      </c>
    </row>
    <row r="72" spans="1:4" x14ac:dyDescent="0.15">
      <c r="A72" s="13" t="s">
        <v>226</v>
      </c>
      <c r="B72" s="13" t="s">
        <v>227</v>
      </c>
      <c r="C72" s="48">
        <v>1477</v>
      </c>
      <c r="D72" s="48">
        <v>2129.5100000000002</v>
      </c>
    </row>
    <row r="73" spans="1:4" x14ac:dyDescent="0.15">
      <c r="A73" s="13" t="s">
        <v>228</v>
      </c>
      <c r="B73" s="13" t="s">
        <v>229</v>
      </c>
      <c r="C73" s="48">
        <v>3023</v>
      </c>
      <c r="D73" s="48">
        <v>8496.2800000000007</v>
      </c>
    </row>
    <row r="74" spans="1:4" x14ac:dyDescent="0.15">
      <c r="A74" s="13" t="s">
        <v>230</v>
      </c>
      <c r="B74" s="13" t="s">
        <v>231</v>
      </c>
      <c r="C74" s="48">
        <v>6275</v>
      </c>
      <c r="D74" s="48">
        <v>14587.12</v>
      </c>
    </row>
    <row r="75" spans="1:4" x14ac:dyDescent="0.15">
      <c r="A75" s="13" t="s">
        <v>232</v>
      </c>
      <c r="B75" s="13" t="s">
        <v>233</v>
      </c>
      <c r="C75" s="48">
        <v>2936</v>
      </c>
      <c r="D75" s="48">
        <v>4575.58</v>
      </c>
    </row>
    <row r="76" spans="1:4" x14ac:dyDescent="0.15">
      <c r="A76" s="13" t="s">
        <v>234</v>
      </c>
      <c r="B76" s="13" t="s">
        <v>235</v>
      </c>
      <c r="C76" s="48">
        <v>2098</v>
      </c>
      <c r="D76" s="48">
        <v>3131.66</v>
      </c>
    </row>
    <row r="77" spans="1:4" x14ac:dyDescent="0.15">
      <c r="A77" s="13" t="s">
        <v>236</v>
      </c>
      <c r="B77" s="13" t="s">
        <v>237</v>
      </c>
      <c r="C77" s="48">
        <v>4509</v>
      </c>
      <c r="D77" s="48">
        <v>7788.34</v>
      </c>
    </row>
    <row r="78" spans="1:4" x14ac:dyDescent="0.15">
      <c r="A78" s="13" t="s">
        <v>238</v>
      </c>
      <c r="B78" s="13" t="s">
        <v>239</v>
      </c>
      <c r="C78" s="48">
        <v>2728</v>
      </c>
      <c r="D78" s="48">
        <v>5768.06</v>
      </c>
    </row>
    <row r="79" spans="1:4" x14ac:dyDescent="0.15">
      <c r="A79" s="13" t="s">
        <v>240</v>
      </c>
      <c r="B79" s="13" t="s">
        <v>241</v>
      </c>
      <c r="C79" s="48">
        <v>1229</v>
      </c>
      <c r="D79" s="48">
        <v>1757.34</v>
      </c>
    </row>
    <row r="80" spans="1:4" x14ac:dyDescent="0.15">
      <c r="A80" s="13" t="s">
        <v>242</v>
      </c>
      <c r="B80" s="13" t="s">
        <v>243</v>
      </c>
      <c r="C80" s="48">
        <v>3747</v>
      </c>
      <c r="D80" s="48">
        <v>4784.28</v>
      </c>
    </row>
    <row r="81" spans="1:4" x14ac:dyDescent="0.15">
      <c r="A81" s="13" t="s">
        <v>244</v>
      </c>
      <c r="B81" s="13" t="s">
        <v>245</v>
      </c>
      <c r="C81" s="48">
        <v>2199</v>
      </c>
      <c r="D81" s="48">
        <v>2143.5300000000002</v>
      </c>
    </row>
    <row r="82" spans="1:4" x14ac:dyDescent="0.15">
      <c r="A82" s="13" t="s">
        <v>246</v>
      </c>
      <c r="B82" s="13" t="s">
        <v>247</v>
      </c>
      <c r="C82" s="48">
        <v>3615</v>
      </c>
      <c r="D82" s="48">
        <v>4105.12</v>
      </c>
    </row>
    <row r="83" spans="1:4" x14ac:dyDescent="0.15">
      <c r="A83" s="13" t="s">
        <v>248</v>
      </c>
      <c r="B83" s="13" t="s">
        <v>249</v>
      </c>
      <c r="C83" s="48">
        <v>2164</v>
      </c>
      <c r="D83" s="48">
        <v>3445.58</v>
      </c>
    </row>
    <row r="84" spans="1:4" x14ac:dyDescent="0.15">
      <c r="A84" s="13" t="s">
        <v>250</v>
      </c>
      <c r="B84" s="13" t="s">
        <v>251</v>
      </c>
      <c r="C84" s="48">
        <v>5435</v>
      </c>
      <c r="D84" s="48">
        <v>14887.22</v>
      </c>
    </row>
    <row r="85" spans="1:4" x14ac:dyDescent="0.15">
      <c r="A85" s="13" t="s">
        <v>252</v>
      </c>
      <c r="B85" s="13" t="s">
        <v>253</v>
      </c>
      <c r="C85" s="48">
        <v>4041</v>
      </c>
      <c r="D85" s="48">
        <v>4651.04</v>
      </c>
    </row>
    <row r="86" spans="1:4" x14ac:dyDescent="0.15">
      <c r="A86" s="13" t="s">
        <v>254</v>
      </c>
      <c r="B86" s="13" t="s">
        <v>255</v>
      </c>
      <c r="C86" s="48">
        <v>1529</v>
      </c>
      <c r="D86" s="48">
        <v>4491.42</v>
      </c>
    </row>
    <row r="87" spans="1:4" x14ac:dyDescent="0.15">
      <c r="A87" s="13" t="s">
        <v>256</v>
      </c>
      <c r="B87" s="13" t="s">
        <v>257</v>
      </c>
      <c r="C87" s="48">
        <v>1172</v>
      </c>
      <c r="D87" s="48">
        <v>2068.67</v>
      </c>
    </row>
    <row r="88" spans="1:4" x14ac:dyDescent="0.15">
      <c r="A88" s="13" t="s">
        <v>258</v>
      </c>
      <c r="B88" s="13" t="s">
        <v>259</v>
      </c>
      <c r="C88" s="48">
        <v>1041</v>
      </c>
      <c r="D88" s="48">
        <v>2383.59</v>
      </c>
    </row>
    <row r="89" spans="1:4" x14ac:dyDescent="0.15">
      <c r="A89" s="13" t="s">
        <v>260</v>
      </c>
      <c r="B89" s="13" t="s">
        <v>261</v>
      </c>
      <c r="C89" s="48">
        <v>5090</v>
      </c>
      <c r="D89" s="48">
        <v>13145.8</v>
      </c>
    </row>
    <row r="90" spans="1:4" x14ac:dyDescent="0.15">
      <c r="A90" s="13" t="s">
        <v>262</v>
      </c>
      <c r="B90" s="13" t="s">
        <v>263</v>
      </c>
      <c r="C90" s="48">
        <v>1615</v>
      </c>
      <c r="D90" s="48">
        <v>2976.01</v>
      </c>
    </row>
    <row r="91" spans="1:4" x14ac:dyDescent="0.15">
      <c r="A91" s="13" t="s">
        <v>264</v>
      </c>
      <c r="B91" s="13" t="s">
        <v>265</v>
      </c>
      <c r="C91" s="48">
        <v>2116</v>
      </c>
      <c r="D91" s="48">
        <v>3751.56</v>
      </c>
    </row>
    <row r="92" spans="1:4" x14ac:dyDescent="0.15">
      <c r="A92" s="13" t="s">
        <v>266</v>
      </c>
      <c r="B92" s="13" t="s">
        <v>267</v>
      </c>
      <c r="C92" s="48">
        <v>3537</v>
      </c>
      <c r="D92" s="48">
        <v>6816.81</v>
      </c>
    </row>
    <row r="93" spans="1:4" x14ac:dyDescent="0.15">
      <c r="A93" s="13" t="s">
        <v>268</v>
      </c>
      <c r="B93" s="13" t="s">
        <v>269</v>
      </c>
      <c r="C93" s="48">
        <v>1433</v>
      </c>
      <c r="D93" s="48">
        <v>2243.39</v>
      </c>
    </row>
    <row r="94" spans="1:4" x14ac:dyDescent="0.15">
      <c r="A94" s="13" t="s">
        <v>270</v>
      </c>
      <c r="B94" s="13" t="s">
        <v>271</v>
      </c>
      <c r="C94" s="48">
        <v>2986</v>
      </c>
      <c r="D94" s="48">
        <v>9167.93</v>
      </c>
    </row>
    <row r="95" spans="1:4" x14ac:dyDescent="0.15">
      <c r="A95" s="13" t="s">
        <v>272</v>
      </c>
      <c r="B95" s="13" t="s">
        <v>273</v>
      </c>
      <c r="C95" s="48">
        <v>2528</v>
      </c>
      <c r="D95" s="48">
        <v>5994.7</v>
      </c>
    </row>
    <row r="96" spans="1:4" x14ac:dyDescent="0.15">
      <c r="A96" s="13" t="s">
        <v>274</v>
      </c>
      <c r="B96" s="13" t="s">
        <v>275</v>
      </c>
      <c r="C96" s="48">
        <v>553</v>
      </c>
      <c r="D96" s="48">
        <v>1075.75</v>
      </c>
    </row>
    <row r="97" spans="1:4" x14ac:dyDescent="0.15">
      <c r="A97" s="13" t="s">
        <v>276</v>
      </c>
      <c r="B97" s="13" t="s">
        <v>277</v>
      </c>
      <c r="C97" s="48">
        <v>1196</v>
      </c>
      <c r="D97" s="48">
        <v>2395.64</v>
      </c>
    </row>
    <row r="98" spans="1:4" x14ac:dyDescent="0.15">
      <c r="A98" s="13" t="s">
        <v>278</v>
      </c>
      <c r="B98" s="13" t="s">
        <v>279</v>
      </c>
      <c r="C98" s="48">
        <v>1546</v>
      </c>
      <c r="D98" s="48">
        <v>4962.97</v>
      </c>
    </row>
    <row r="99" spans="1:4" x14ac:dyDescent="0.15">
      <c r="A99" s="13" t="s">
        <v>280</v>
      </c>
      <c r="B99" s="13" t="s">
        <v>281</v>
      </c>
      <c r="C99" s="48">
        <v>2113</v>
      </c>
      <c r="D99" s="48">
        <v>4808.21</v>
      </c>
    </row>
    <row r="100" spans="1:4" x14ac:dyDescent="0.15">
      <c r="A100" s="13" t="s">
        <v>282</v>
      </c>
      <c r="B100" s="13" t="s">
        <v>283</v>
      </c>
      <c r="C100" s="48">
        <v>1433</v>
      </c>
      <c r="D100" s="48">
        <v>2649.21</v>
      </c>
    </row>
    <row r="101" spans="1:4" x14ac:dyDescent="0.15">
      <c r="A101" s="13" t="s">
        <v>284</v>
      </c>
      <c r="B101" s="13" t="s">
        <v>285</v>
      </c>
      <c r="C101" s="48">
        <v>1957</v>
      </c>
      <c r="D101" s="48">
        <v>5946.66</v>
      </c>
    </row>
    <row r="102" spans="1:4" x14ac:dyDescent="0.15">
      <c r="A102" s="13" t="s">
        <v>286</v>
      </c>
      <c r="B102" s="13" t="s">
        <v>287</v>
      </c>
      <c r="C102" s="48">
        <v>1355</v>
      </c>
      <c r="D102" s="48">
        <v>3356.58</v>
      </c>
    </row>
    <row r="103" spans="1:4" x14ac:dyDescent="0.15">
      <c r="A103" s="13" t="s">
        <v>288</v>
      </c>
      <c r="B103" s="13" t="s">
        <v>289</v>
      </c>
      <c r="C103" s="48">
        <v>859</v>
      </c>
      <c r="D103" s="48">
        <v>719.93</v>
      </c>
    </row>
    <row r="104" spans="1:4" x14ac:dyDescent="0.15">
      <c r="A104" s="13" t="s">
        <v>290</v>
      </c>
      <c r="B104" s="13" t="s">
        <v>291</v>
      </c>
      <c r="C104" s="48">
        <v>895</v>
      </c>
      <c r="D104" s="48">
        <v>785.74</v>
      </c>
    </row>
    <row r="105" spans="1:4" x14ac:dyDescent="0.15">
      <c r="A105" s="13" t="s">
        <v>292</v>
      </c>
      <c r="B105" s="13" t="s">
        <v>293</v>
      </c>
      <c r="C105" s="48">
        <v>1464</v>
      </c>
      <c r="D105" s="48">
        <v>1477.76</v>
      </c>
    </row>
    <row r="106" spans="1:4" x14ac:dyDescent="0.15">
      <c r="A106" s="13" t="s">
        <v>294</v>
      </c>
      <c r="B106" s="13" t="s">
        <v>295</v>
      </c>
      <c r="C106" s="48">
        <v>3750</v>
      </c>
      <c r="D106" s="48">
        <v>11279.1</v>
      </c>
    </row>
    <row r="107" spans="1:4" x14ac:dyDescent="0.15">
      <c r="A107" s="13" t="s">
        <v>296</v>
      </c>
      <c r="B107" s="13" t="s">
        <v>297</v>
      </c>
      <c r="C107" s="48">
        <v>1353</v>
      </c>
      <c r="D107" s="48">
        <v>1160.43</v>
      </c>
    </row>
    <row r="108" spans="1:4" x14ac:dyDescent="0.15">
      <c r="A108" s="13" t="s">
        <v>298</v>
      </c>
      <c r="B108" s="13" t="s">
        <v>299</v>
      </c>
      <c r="C108" s="48">
        <v>1722</v>
      </c>
      <c r="D108" s="48">
        <v>2350.4299999999998</v>
      </c>
    </row>
    <row r="109" spans="1:4" x14ac:dyDescent="0.15">
      <c r="A109" s="49" t="s">
        <v>300</v>
      </c>
      <c r="B109" s="49" t="s">
        <v>301</v>
      </c>
      <c r="C109" s="50">
        <v>2238</v>
      </c>
      <c r="D109" s="50">
        <v>4702.83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vmoretti</dc:creator>
  <cp:lastModifiedBy>Emma Testa</cp:lastModifiedBy>
  <cp:revision>1</cp:revision>
  <dcterms:created xsi:type="dcterms:W3CDTF">2025-09-11T13:01:53Z</dcterms:created>
  <dcterms:modified xsi:type="dcterms:W3CDTF">2026-10-01T12:03:24Z</dcterms:modified>
</cp:coreProperties>
</file>