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https://istitutonazionalestatistica-my.sharepoint.com/personal/loghi_istat_it/Documents/lavoro/istat/bollettino/bms online/serie_storiche/"/>
    </mc:Choice>
  </mc:AlternateContent>
  <xr:revisionPtr revIDLastSave="346" documentId="11_D1600840A33C49E37735618A1DBE8E532899AAFE" xr6:coauthVersionLast="47" xr6:coauthVersionMax="47" xr10:uidLastSave="{879B406F-251D-44B1-8B89-3BFC4147451C}"/>
  <bookViews>
    <workbookView xWindow="-120" yWindow="-120" windowWidth="29040" windowHeight="15720" activeTab="1" xr2:uid="{00000000-000D-0000-FFFF-FFFF00000000}"/>
  </bookViews>
  <sheets>
    <sheet name="Aborto spontaneo mensile" sheetId="2" r:id="rId1"/>
    <sheet name="Aborto spontaneo regionale" sheetId="1" r:id="rId2"/>
    <sheet name="Aborto spontaneo_Anni 2012-2024" sheetId="3" r:id="rId3"/>
  </sheets>
  <definedNames>
    <definedName name="_xlnm.Print_Area" localSheetId="1">'Aborto spontaneo regionale'!$A$1:$I$64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1" i="1" l="1"/>
  <c r="C41" i="1"/>
  <c r="D59" i="1"/>
  <c r="C59" i="1"/>
  <c r="B59" i="1"/>
  <c r="F30" i="1"/>
  <c r="F31" i="1"/>
  <c r="F32" i="1"/>
  <c r="H59" i="1" l="1"/>
  <c r="G59" i="1"/>
  <c r="F59" i="1"/>
  <c r="E59" i="1"/>
  <c r="B32" i="1"/>
  <c r="B30" i="1"/>
  <c r="D18" i="2"/>
  <c r="C18" i="2"/>
  <c r="B18" i="2"/>
  <c r="O16" i="3"/>
  <c r="O15" i="3"/>
  <c r="O14" i="3"/>
  <c r="O13" i="3"/>
  <c r="O12" i="3"/>
  <c r="O11" i="3"/>
  <c r="O10" i="3"/>
  <c r="O9" i="3"/>
  <c r="O8" i="3"/>
  <c r="O7" i="3"/>
  <c r="O6" i="3"/>
  <c r="O5" i="3"/>
  <c r="O4" i="3"/>
  <c r="B31" i="1" l="1"/>
</calcChain>
</file>

<file path=xl/sharedStrings.xml><?xml version="1.0" encoding="utf-8"?>
<sst xmlns="http://schemas.openxmlformats.org/spreadsheetml/2006/main" count="110" uniqueCount="75">
  <si>
    <t>Valle d'Aosta/Vallée d'Aoste</t>
  </si>
  <si>
    <t>Bolzano/Bozen</t>
  </si>
  <si>
    <t>Trento</t>
  </si>
  <si>
    <t>Toscana</t>
  </si>
  <si>
    <t>Molise</t>
  </si>
  <si>
    <t>Puglia</t>
  </si>
  <si>
    <t>Per 1.000 nati vivi</t>
  </si>
  <si>
    <t>Per 1.000 donne</t>
  </si>
  <si>
    <t>(15-49 anni)</t>
  </si>
  <si>
    <t>Valori assoluti</t>
  </si>
  <si>
    <t>Quozienti</t>
  </si>
  <si>
    <t>Aprile</t>
  </si>
  <si>
    <t>MESI</t>
  </si>
  <si>
    <t>Gennaio</t>
  </si>
  <si>
    <t>Febbraio</t>
  </si>
  <si>
    <t>Marzo</t>
  </si>
  <si>
    <t>Maggio</t>
  </si>
  <si>
    <t>Giugno</t>
  </si>
  <si>
    <t>Luglio</t>
  </si>
  <si>
    <t>Agosto</t>
  </si>
  <si>
    <t>Settembre</t>
  </si>
  <si>
    <t>Ottobre</t>
  </si>
  <si>
    <t>Novembre</t>
  </si>
  <si>
    <t>Dicembre</t>
  </si>
  <si>
    <t>Totale</t>
  </si>
  <si>
    <t>REGIONI</t>
  </si>
  <si>
    <r>
      <t>Trentino-Alto Adige/S</t>
    </r>
    <r>
      <rPr>
        <sz val="7"/>
        <rFont val="Calibri"/>
        <family val="2"/>
      </rPr>
      <t>ü</t>
    </r>
    <r>
      <rPr>
        <sz val="7"/>
        <rFont val="Arial"/>
        <family val="2"/>
      </rPr>
      <t>dtirol</t>
    </r>
  </si>
  <si>
    <t>Trentino-Alto Adige/Südtirol</t>
  </si>
  <si>
    <t xml:space="preserve">Lombardia </t>
  </si>
  <si>
    <t xml:space="preserve">Emilia-Romagna </t>
  </si>
  <si>
    <t xml:space="preserve">Umbria </t>
  </si>
  <si>
    <t xml:space="preserve">Abruzzo </t>
  </si>
  <si>
    <t xml:space="preserve">Sicilia </t>
  </si>
  <si>
    <t xml:space="preserve">Valle d'Aosta/Vallée d'Aoste  </t>
  </si>
  <si>
    <t xml:space="preserve">Bolzano/Bozen </t>
  </si>
  <si>
    <t>Lombardia</t>
  </si>
  <si>
    <t>Emilia-Romagna</t>
  </si>
  <si>
    <t>Umbria</t>
  </si>
  <si>
    <t>Mezzogiorno</t>
  </si>
  <si>
    <t>Piemonte</t>
  </si>
  <si>
    <t xml:space="preserve">Liguria </t>
  </si>
  <si>
    <t>Veneto</t>
  </si>
  <si>
    <t>Friuli-Venezia Giulia</t>
  </si>
  <si>
    <t xml:space="preserve">Marche </t>
  </si>
  <si>
    <t>Lazio</t>
  </si>
  <si>
    <t>Campania</t>
  </si>
  <si>
    <t xml:space="preserve">Basilicata </t>
  </si>
  <si>
    <t xml:space="preserve">Calabria </t>
  </si>
  <si>
    <t xml:space="preserve">Sardegna </t>
  </si>
  <si>
    <t xml:space="preserve">ITALIA </t>
  </si>
  <si>
    <t xml:space="preserve">Nord-Centro </t>
  </si>
  <si>
    <t xml:space="preserve">Veneto </t>
  </si>
  <si>
    <t xml:space="preserve">Campania </t>
  </si>
  <si>
    <t xml:space="preserve">Italia </t>
  </si>
  <si>
    <t xml:space="preserve">Piemonte </t>
  </si>
  <si>
    <t>Marche</t>
  </si>
  <si>
    <t>Calabria</t>
  </si>
  <si>
    <t>N.I.</t>
  </si>
  <si>
    <t>Anni</t>
  </si>
  <si>
    <t xml:space="preserve">Gennaio </t>
  </si>
  <si>
    <t xml:space="preserve">Febbraio </t>
  </si>
  <si>
    <t xml:space="preserve">Marzo </t>
  </si>
  <si>
    <t>-</t>
  </si>
  <si>
    <t>Fonte: Indagine sulle Dimissioni dagli istituti di cura per aborto spontaneo</t>
  </si>
  <si>
    <t xml:space="preserve">(a) I dati relativi agli anni 2025 e 2026 sono da considerarsi provvisori. </t>
  </si>
  <si>
    <t>2024 (b)</t>
  </si>
  <si>
    <t>(a) L'Istat rileva solo i casi ospedalizzati, quelli per i quali si sia reso necessario un ricovero della donna. Restano esclusi quindi i casi trattati in Pronto Soccorso o in regime ambulatoriale.
Una marcata e continua diminuzione risulta evidente dopo il 2011, anno in cui si sono registrati 76.334 casi.
Questa riduzione è dovuta in gran parte alla tendenza più recente (in ottica di spending review) di trattare gli aborti spontanei, in particolare quelli precoci, in regime ambulatoriale o in pronto soccorso, quindi in assenza di ospedalizzazione. 
Pertanto, secondo quanto descritto precedentemente, questi casi sfuggono alla rilevazione dell’Istat. Anche il flusso delle Schede di dimissione ospedaliera (Sdo) del Ministero della salute ha rilevato questa tendenza.</t>
  </si>
  <si>
    <t>Dimesse dagli istituti di cura per aborto spontaneo per mese - Anni 2012-2024 (a)</t>
  </si>
  <si>
    <t>(b) A causa dell'incompletezza dei dati nell'anno 2024 i quozienti e i tassi  sono stati stimati per le seguenti regioni: Piemonte, Lombardia, Liguria, Lazio, Abruzzo, Campania, Puglia, Basilicata, Calabria, Sicilia.</t>
  </si>
  <si>
    <t>Nota: (a) I dati relativi all'anno 2024 sono definitivi. Per gli anni 2025 e 2026 sono da considerarsi provvisori.</t>
  </si>
  <si>
    <t>2026 (c)</t>
  </si>
  <si>
    <t>Dimesse dagli istituti di cura per aborto spontaneo per regione - Aggiornamento a Agosto 2026 (a)</t>
  </si>
  <si>
    <t>Dimesse dagli istituti di cura per aborto spontaneo per regione - Aggiornamento ad Agosto 2026 (a)</t>
  </si>
  <si>
    <t>Gennaio-agosto</t>
  </si>
  <si>
    <t>(c)  Per il mese di agosto 2026 non sono pervenuti i dati delle seguenti regioni: Piemonte, Valle d'Aosta, P.A. Trento, Veneto, Friuli-Venezia Giulia, Emilia-Romagna, Toscana, Marche, Lazio, Molise, Puglia e Calabria.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</si>
</sst>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4" x14ac:knownFonts="1">
    <font>
      <sz val="10"/>
      <name val="Arial"/>
    </font>
    <font>
      <sz val="11"/>
      <color theme="1"/>
      <name val="Calibri"/>
      <family val="2"/>
      <scheme val="minor"/>
    </font>
    <font>
      <sz val="8"/>
      <name val="Arial"/>
      <family val="2"/>
    </font>
    <font>
      <b/>
      <sz val="9"/>
      <name val="Arial"/>
      <family val="2"/>
    </font>
    <font>
      <i/>
      <sz val="7"/>
      <name val="Arial"/>
      <family val="2"/>
    </font>
    <font>
      <b/>
      <sz val="7"/>
      <name val="Arial"/>
      <family val="2"/>
    </font>
    <font>
      <sz val="7"/>
      <name val="Arial"/>
      <family val="2"/>
    </font>
    <font>
      <sz val="10"/>
      <name val="Arial"/>
      <family val="2"/>
    </font>
    <font>
      <sz val="7"/>
      <name val="Calibri"/>
      <family val="2"/>
    </font>
    <font>
      <sz val="12"/>
      <name val="Arial"/>
      <family val="2"/>
    </font>
    <font>
      <b/>
      <i/>
      <sz val="7"/>
      <name val="Arial"/>
      <family val="2"/>
    </font>
    <font>
      <b/>
      <sz val="10"/>
      <name val="Arial"/>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u/>
      <sz val="11"/>
      <color rgb="FF0000FF"/>
      <name val="Calibri"/>
      <family val="2"/>
      <scheme val="minor"/>
    </font>
    <font>
      <u/>
      <sz val="11"/>
      <color rgb="FF800080"/>
      <name val="Calibri"/>
      <family val="2"/>
      <scheme val="minor"/>
    </font>
    <font>
      <sz val="11"/>
      <color rgb="FF3F3F7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11"/>
      <color rgb="FF9C0006"/>
      <name val="Calibri"/>
      <family val="2"/>
      <scheme val="minor"/>
    </font>
    <font>
      <sz val="11"/>
      <color rgb="FF006100"/>
      <name val="Calibri"/>
      <family val="2"/>
      <scheme val="minor"/>
    </font>
    <font>
      <sz val="8"/>
      <color theme="1"/>
      <name val="Arial"/>
      <family val="2"/>
    </font>
    <font>
      <b/>
      <sz val="11"/>
      <color rgb="FFFF0000"/>
      <name val="Calibri"/>
      <family val="2"/>
      <scheme val="minor"/>
    </font>
    <font>
      <sz val="11"/>
      <color rgb="FF000000"/>
      <name val="Arial"/>
      <family val="2"/>
    </font>
    <font>
      <b/>
      <sz val="8"/>
      <color rgb="FFFF0000"/>
      <name val="Arial"/>
      <family val="2"/>
    </font>
    <font>
      <b/>
      <sz val="11"/>
      <color rgb="FF000000"/>
      <name val="Arial"/>
      <family val="2"/>
    </font>
    <font>
      <sz val="7"/>
      <color rgb="FFFF0000"/>
      <name val="Arial"/>
      <family val="2"/>
    </font>
    <font>
      <sz val="10"/>
      <color rgb="FFFF0000"/>
      <name val="Arial"/>
      <family val="2"/>
    </font>
    <font>
      <b/>
      <sz val="7"/>
      <color theme="1"/>
      <name val="Calibri"/>
      <family val="2"/>
      <scheme val="minor"/>
    </font>
    <font>
      <sz val="7"/>
      <color theme="1"/>
      <name val="Calibri"/>
      <family val="2"/>
      <scheme val="minor"/>
    </font>
    <font>
      <i/>
      <sz val="11"/>
      <color theme="1"/>
      <name val="Calibri"/>
      <family val="2"/>
      <scheme val="minor"/>
    </font>
    <font>
      <b/>
      <i/>
      <sz val="11"/>
      <color rgb="FFFF0000"/>
      <name val="Calibri"/>
      <family val="2"/>
      <scheme val="minor"/>
    </font>
    <font>
      <sz val="7"/>
      <name val="Calibri"/>
      <family val="2"/>
      <scheme val="minor"/>
    </font>
    <font>
      <i/>
      <sz val="7"/>
      <color theme="1"/>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rgb="FFC6EFCE"/>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50">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20" borderId="4" applyNumberFormat="0" applyAlignment="0" applyProtection="0"/>
    <xf numFmtId="0" fontId="15" fillId="0" borderId="5" applyNumberFormat="0" applyFill="0" applyAlignment="0" applyProtection="0"/>
    <xf numFmtId="0" fontId="16" fillId="21" borderId="6"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9" fillId="28" borderId="4" applyNumberFormat="0" applyAlignment="0" applyProtection="0"/>
    <xf numFmtId="0" fontId="20" fillId="29" borderId="0" applyNumberFormat="0" applyBorder="0" applyAlignment="0" applyProtection="0"/>
    <xf numFmtId="0" fontId="12" fillId="0" borderId="0"/>
    <xf numFmtId="0" fontId="12" fillId="0" borderId="0"/>
    <xf numFmtId="0" fontId="7" fillId="0" borderId="0"/>
    <xf numFmtId="0" fontId="12" fillId="0" borderId="0"/>
    <xf numFmtId="0" fontId="12" fillId="0" borderId="0"/>
    <xf numFmtId="0" fontId="12" fillId="30" borderId="7" applyNumberFormat="0" applyFont="0" applyAlignment="0" applyProtection="0"/>
    <xf numFmtId="0" fontId="21" fillId="20" borderId="8"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10"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28" fillId="0" borderId="12" applyNumberFormat="0" applyFill="0" applyAlignment="0" applyProtection="0"/>
    <xf numFmtId="0" fontId="29" fillId="31" borderId="0" applyNumberFormat="0" applyBorder="0" applyAlignment="0" applyProtection="0"/>
    <xf numFmtId="0" fontId="30" fillId="32" borderId="0" applyNumberFormat="0" applyBorder="0" applyAlignment="0" applyProtection="0"/>
    <xf numFmtId="0" fontId="1" fillId="0" borderId="0"/>
  </cellStyleXfs>
  <cellXfs count="90">
    <xf numFmtId="0" fontId="0" fillId="0" borderId="0" xfId="0"/>
    <xf numFmtId="0" fontId="3" fillId="0" borderId="0" xfId="0" applyFont="1"/>
    <xf numFmtId="0" fontId="4" fillId="0" borderId="0" xfId="0" applyFont="1"/>
    <xf numFmtId="0" fontId="5" fillId="0" borderId="0" xfId="0" applyFont="1"/>
    <xf numFmtId="3" fontId="5" fillId="0" borderId="0" xfId="0" applyNumberFormat="1" applyFont="1"/>
    <xf numFmtId="0" fontId="6" fillId="0" borderId="0" xfId="0" applyFont="1"/>
    <xf numFmtId="0" fontId="6" fillId="0" borderId="0" xfId="0" applyFont="1" applyAlignment="1">
      <alignment horizontal="left"/>
    </xf>
    <xf numFmtId="3" fontId="6" fillId="0" borderId="0" xfId="0" applyNumberFormat="1" applyFont="1"/>
    <xf numFmtId="0" fontId="6" fillId="0" borderId="0" xfId="0" applyFont="1" applyAlignment="1">
      <alignment horizontal="right"/>
    </xf>
    <xf numFmtId="17" fontId="3" fillId="0" borderId="0" xfId="0" applyNumberFormat="1" applyFont="1"/>
    <xf numFmtId="3" fontId="5" fillId="0" borderId="1" xfId="0" applyNumberFormat="1" applyFont="1" applyBorder="1"/>
    <xf numFmtId="3" fontId="5" fillId="0" borderId="1" xfId="0" applyNumberFormat="1" applyFont="1" applyBorder="1" applyAlignment="1">
      <alignment horizontal="right"/>
    </xf>
    <xf numFmtId="0" fontId="6" fillId="0" borderId="2" xfId="0" applyFont="1" applyBorder="1" applyAlignment="1">
      <alignment vertical="center"/>
    </xf>
    <xf numFmtId="0" fontId="12" fillId="0" borderId="0" xfId="33"/>
    <xf numFmtId="0" fontId="7" fillId="0" borderId="0" xfId="0" applyFont="1"/>
    <xf numFmtId="0" fontId="31" fillId="0" borderId="0" xfId="32" applyFont="1"/>
    <xf numFmtId="0" fontId="12" fillId="0" borderId="0" xfId="32"/>
    <xf numFmtId="3" fontId="6" fillId="0" borderId="0" xfId="0" applyNumberFormat="1" applyFont="1" applyAlignment="1">
      <alignment horizontal="right"/>
    </xf>
    <xf numFmtId="0" fontId="9" fillId="0" borderId="0" xfId="0" applyFont="1" applyAlignment="1">
      <alignment horizontal="left"/>
    </xf>
    <xf numFmtId="3" fontId="9" fillId="0" borderId="0" xfId="0" applyNumberFormat="1" applyFont="1" applyAlignment="1">
      <alignment horizontal="right"/>
    </xf>
    <xf numFmtId="3" fontId="9" fillId="0" borderId="0" xfId="0" applyNumberFormat="1" applyFont="1"/>
    <xf numFmtId="0" fontId="9" fillId="0" borderId="0" xfId="0" applyFont="1"/>
    <xf numFmtId="0" fontId="2" fillId="0" borderId="0" xfId="0" applyFont="1"/>
    <xf numFmtId="0" fontId="10" fillId="0" borderId="0" xfId="0" applyFont="1"/>
    <xf numFmtId="0" fontId="10" fillId="0" borderId="0" xfId="0" applyFont="1" applyAlignment="1">
      <alignment horizontal="right"/>
    </xf>
    <xf numFmtId="0" fontId="11" fillId="0" borderId="0" xfId="0" applyFont="1"/>
    <xf numFmtId="0" fontId="32" fillId="0" borderId="0" xfId="32" applyFont="1"/>
    <xf numFmtId="3" fontId="7" fillId="0" borderId="0" xfId="0" applyNumberFormat="1" applyFont="1"/>
    <xf numFmtId="0" fontId="33" fillId="0" borderId="0" xfId="32" applyFont="1" applyAlignment="1">
      <alignment vertical="top" wrapText="1"/>
    </xf>
    <xf numFmtId="0" fontId="33" fillId="0" borderId="0" xfId="0" applyFont="1" applyAlignment="1">
      <alignment vertical="top" wrapText="1"/>
    </xf>
    <xf numFmtId="0" fontId="34" fillId="0" borderId="0" xfId="32" applyFont="1"/>
    <xf numFmtId="0" fontId="1" fillId="0" borderId="0" xfId="49"/>
    <xf numFmtId="0" fontId="39" fillId="0" borderId="0" xfId="49" applyFont="1"/>
    <xf numFmtId="0" fontId="5" fillId="0" borderId="2" xfId="0" applyFont="1" applyBorder="1" applyAlignment="1">
      <alignment vertical="center"/>
    </xf>
    <xf numFmtId="3" fontId="39" fillId="0" borderId="0" xfId="49" applyNumberFormat="1" applyFont="1"/>
    <xf numFmtId="3" fontId="39" fillId="0" borderId="0" xfId="49" applyNumberFormat="1" applyFont="1" applyAlignment="1">
      <alignment horizontal="right"/>
    </xf>
    <xf numFmtId="3" fontId="38" fillId="0" borderId="0" xfId="49" applyNumberFormat="1" applyFont="1"/>
    <xf numFmtId="3" fontId="39" fillId="0" borderId="1" xfId="49" applyNumberFormat="1" applyFont="1" applyBorder="1" applyAlignment="1">
      <alignment horizontal="right"/>
    </xf>
    <xf numFmtId="3" fontId="38" fillId="0" borderId="1" xfId="49" applyNumberFormat="1" applyFont="1" applyBorder="1"/>
    <xf numFmtId="0" fontId="6" fillId="33" borderId="1" xfId="0" applyFont="1" applyFill="1" applyBorder="1" applyAlignment="1">
      <alignment horizontal="right" vertical="center"/>
    </xf>
    <xf numFmtId="0" fontId="40" fillId="0" borderId="0" xfId="33" applyFont="1"/>
    <xf numFmtId="0" fontId="41" fillId="0" borderId="0" xfId="32" applyFont="1"/>
    <xf numFmtId="0" fontId="39" fillId="0" borderId="0" xfId="33" applyFont="1"/>
    <xf numFmtId="0" fontId="42" fillId="0" borderId="0" xfId="33" applyFont="1"/>
    <xf numFmtId="0" fontId="39" fillId="0" borderId="1" xfId="33" applyFont="1" applyBorder="1"/>
    <xf numFmtId="3" fontId="38" fillId="0" borderId="0" xfId="33" applyNumberFormat="1" applyFont="1"/>
    <xf numFmtId="3" fontId="39" fillId="0" borderId="0" xfId="33" applyNumberFormat="1" applyFont="1"/>
    <xf numFmtId="3" fontId="39" fillId="0" borderId="0" xfId="33" applyNumberFormat="1" applyFont="1" applyAlignment="1">
      <alignment horizontal="right"/>
    </xf>
    <xf numFmtId="3" fontId="43" fillId="0" borderId="0" xfId="33" applyNumberFormat="1" applyFont="1"/>
    <xf numFmtId="3" fontId="43" fillId="0" borderId="0" xfId="33" applyNumberFormat="1" applyFont="1" applyAlignment="1">
      <alignment horizontal="right"/>
    </xf>
    <xf numFmtId="0" fontId="7" fillId="0" borderId="1" xfId="0" applyFont="1" applyBorder="1"/>
    <xf numFmtId="0" fontId="35" fillId="0" borderId="0" xfId="32" applyFont="1" applyAlignment="1">
      <alignment vertical="top"/>
    </xf>
    <xf numFmtId="0" fontId="3" fillId="0" borderId="1" xfId="0" applyFont="1" applyBorder="1"/>
    <xf numFmtId="0" fontId="6" fillId="0" borderId="0" xfId="0" applyFont="1" applyAlignment="1">
      <alignment vertical="center"/>
    </xf>
    <xf numFmtId="0" fontId="7" fillId="0" borderId="0" xfId="0" applyFont="1" applyAlignment="1">
      <alignment vertical="center" wrapText="1"/>
    </xf>
    <xf numFmtId="0" fontId="6" fillId="0" borderId="1" xfId="0" applyFont="1" applyBorder="1" applyAlignment="1">
      <alignment horizontal="right"/>
    </xf>
    <xf numFmtId="165" fontId="6" fillId="0" borderId="0" xfId="0" applyNumberFormat="1" applyFont="1"/>
    <xf numFmtId="1" fontId="6" fillId="0" borderId="0" xfId="0" applyNumberFormat="1" applyFont="1"/>
    <xf numFmtId="165" fontId="6" fillId="0" borderId="0" xfId="0" quotePrefix="1" applyNumberFormat="1" applyFont="1" applyAlignment="1">
      <alignment horizontal="right"/>
    </xf>
    <xf numFmtId="2" fontId="6" fillId="0" borderId="0" xfId="0" applyNumberFormat="1" applyFont="1"/>
    <xf numFmtId="164" fontId="6" fillId="0" borderId="0" xfId="0" applyNumberFormat="1" applyFont="1"/>
    <xf numFmtId="0" fontId="4" fillId="0" borderId="0" xfId="0" applyFont="1" applyAlignment="1">
      <alignment horizontal="left"/>
    </xf>
    <xf numFmtId="3" fontId="4" fillId="0" borderId="0" xfId="0" applyNumberFormat="1" applyFont="1"/>
    <xf numFmtId="165" fontId="4" fillId="0" borderId="0" xfId="0" applyNumberFormat="1" applyFont="1" applyAlignment="1">
      <alignment horizontal="right"/>
    </xf>
    <xf numFmtId="165" fontId="4" fillId="0" borderId="0" xfId="0" applyNumberFormat="1" applyFont="1"/>
    <xf numFmtId="1" fontId="4" fillId="0" borderId="0" xfId="0" applyNumberFormat="1" applyFont="1"/>
    <xf numFmtId="165" fontId="6" fillId="0" borderId="0" xfId="0" applyNumberFormat="1" applyFont="1" applyAlignment="1">
      <alignment horizontal="right"/>
    </xf>
    <xf numFmtId="164" fontId="5" fillId="0" borderId="0" xfId="0" applyNumberFormat="1" applyFont="1"/>
    <xf numFmtId="165" fontId="5" fillId="0" borderId="0" xfId="0" applyNumberFormat="1" applyFont="1"/>
    <xf numFmtId="1" fontId="5" fillId="0" borderId="0" xfId="0" applyNumberFormat="1" applyFont="1"/>
    <xf numFmtId="165" fontId="5" fillId="0" borderId="1" xfId="0" applyNumberFormat="1" applyFont="1" applyBorder="1"/>
    <xf numFmtId="0" fontId="6" fillId="0" borderId="1" xfId="0" applyFont="1" applyBorder="1"/>
    <xf numFmtId="0" fontId="6" fillId="33" borderId="0" xfId="0" applyFont="1" applyFill="1" applyAlignment="1">
      <alignment horizontal="center" vertical="center"/>
    </xf>
    <xf numFmtId="0" fontId="6" fillId="33" borderId="0" xfId="0" applyFont="1" applyFill="1" applyAlignment="1">
      <alignment horizontal="right" vertical="center"/>
    </xf>
    <xf numFmtId="0" fontId="7" fillId="0" borderId="1" xfId="0" applyFont="1" applyBorder="1" applyAlignment="1">
      <alignment vertical="center"/>
    </xf>
    <xf numFmtId="0" fontId="39" fillId="0" borderId="1" xfId="49" applyFont="1" applyBorder="1"/>
    <xf numFmtId="3" fontId="39" fillId="0" borderId="1" xfId="49" applyNumberFormat="1" applyFont="1" applyBorder="1"/>
    <xf numFmtId="0" fontId="6" fillId="0" borderId="0" xfId="0" applyFont="1" applyAlignment="1">
      <alignment horizontal="left" wrapText="1"/>
    </xf>
    <xf numFmtId="0" fontId="6" fillId="0" borderId="0" xfId="0" applyFont="1" applyAlignment="1">
      <alignment horizontal="left" wrapText="1"/>
    </xf>
    <xf numFmtId="0" fontId="6" fillId="33" borderId="0" xfId="0" applyFont="1" applyFill="1" applyAlignment="1">
      <alignment horizontal="left" wrapText="1"/>
    </xf>
    <xf numFmtId="0" fontId="36" fillId="0" borderId="0" xfId="0" applyFont="1" applyAlignment="1">
      <alignment horizontal="justify"/>
    </xf>
    <xf numFmtId="0" fontId="37" fillId="0" borderId="0" xfId="0" applyFont="1" applyAlignment="1">
      <alignment horizontal="justify"/>
    </xf>
    <xf numFmtId="0" fontId="6" fillId="0" borderId="3" xfId="0" applyFont="1" applyBorder="1" applyAlignment="1">
      <alignment vertical="center"/>
    </xf>
    <xf numFmtId="0" fontId="7" fillId="0" borderId="0" xfId="0" applyFont="1" applyAlignment="1">
      <alignment vertical="center"/>
    </xf>
    <xf numFmtId="0" fontId="6" fillId="33"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39" fillId="0" borderId="0" xfId="49" applyFont="1" applyAlignment="1">
      <alignment horizontal="left" wrapText="1"/>
    </xf>
  </cellXfs>
  <cellStyles count="50">
    <cellStyle name="20% - Colore 1" xfId="1" builtinId="30" customBuiltin="1"/>
    <cellStyle name="20% - Colore 2" xfId="2" builtinId="34" customBuiltin="1"/>
    <cellStyle name="20% - Colore 3" xfId="3" builtinId="38" customBuiltin="1"/>
    <cellStyle name="20% - Colore 4" xfId="4" builtinId="42" customBuiltin="1"/>
    <cellStyle name="20% - Colore 5" xfId="5" builtinId="46" customBuiltin="1"/>
    <cellStyle name="20% - Colore 6" xfId="6" builtinId="50" customBuiltin="1"/>
    <cellStyle name="40% - Colore 1" xfId="7" builtinId="31" customBuiltin="1"/>
    <cellStyle name="40% - Colore 2" xfId="8" builtinId="35" customBuiltin="1"/>
    <cellStyle name="40% - Colore 3" xfId="9" builtinId="39" customBuiltin="1"/>
    <cellStyle name="40% - Colore 4" xfId="10" builtinId="43" customBuiltin="1"/>
    <cellStyle name="40% - Colore 5" xfId="11" builtinId="47" customBuiltin="1"/>
    <cellStyle name="40% - Colore 6" xfId="12" builtinId="51" customBuiltin="1"/>
    <cellStyle name="60% - Colore 1" xfId="13" builtinId="32" customBuiltin="1"/>
    <cellStyle name="60% - Colore 2" xfId="14" builtinId="36" customBuiltin="1"/>
    <cellStyle name="60% - Colore 3" xfId="15" builtinId="40" customBuiltin="1"/>
    <cellStyle name="60% - Colore 4" xfId="16" builtinId="44" customBuiltin="1"/>
    <cellStyle name="60% - Colore 5" xfId="17" builtinId="48" customBuiltin="1"/>
    <cellStyle name="60% - Colore 6" xfId="18" builtinId="52" customBuiltin="1"/>
    <cellStyle name="Calcolo" xfId="19" builtinId="22" customBuiltin="1"/>
    <cellStyle name="Cella collegata" xfId="20" builtinId="24" customBuiltin="1"/>
    <cellStyle name="Cella da controllare" xfId="21" builtinId="23" customBuiltin="1"/>
    <cellStyle name="Collegamento ipertestuale" xfId="22" builtinId="8" customBuiltin="1"/>
    <cellStyle name="Collegamento ipertestuale visitato" xfId="23" builtinId="9" customBuiltin="1"/>
    <cellStyle name="Colore 1" xfId="24" builtinId="29" customBuiltin="1"/>
    <cellStyle name="Colore 2" xfId="25" builtinId="33" customBuiltin="1"/>
    <cellStyle name="Colore 3" xfId="26" builtinId="37" customBuiltin="1"/>
    <cellStyle name="Colore 4" xfId="27" builtinId="41" customBuiltin="1"/>
    <cellStyle name="Colore 5" xfId="28" builtinId="45" customBuiltin="1"/>
    <cellStyle name="Colore 6" xfId="29" builtinId="49" customBuiltin="1"/>
    <cellStyle name="Input" xfId="30" builtinId="20" customBuiltin="1"/>
    <cellStyle name="Neutrale" xfId="31" builtinId="28" customBuiltin="1"/>
    <cellStyle name="Normale" xfId="0" builtinId="0"/>
    <cellStyle name="Normale 2" xfId="32" xr:uid="{00000000-0005-0000-0000-000020000000}"/>
    <cellStyle name="Normale 3" xfId="33" xr:uid="{00000000-0005-0000-0000-000021000000}"/>
    <cellStyle name="Normale 4" xfId="34" xr:uid="{00000000-0005-0000-0000-000022000000}"/>
    <cellStyle name="Normale 5" xfId="49" xr:uid="{00000000-0005-0000-0000-000023000000}"/>
    <cellStyle name="Normale 6" xfId="35" xr:uid="{00000000-0005-0000-0000-000024000000}"/>
    <cellStyle name="Normale 7" xfId="36" xr:uid="{00000000-0005-0000-0000-000025000000}"/>
    <cellStyle name="Nota 2" xfId="37" xr:uid="{00000000-0005-0000-0000-000026000000}"/>
    <cellStyle name="Output" xfId="38" builtinId="21" customBuiltin="1"/>
    <cellStyle name="Testo avviso" xfId="39" builtinId="11" customBuiltin="1"/>
    <cellStyle name="Testo descrittivo" xfId="40" builtinId="53" customBuiltin="1"/>
    <cellStyle name="Titolo" xfId="41" builtinId="15" customBuiltin="1"/>
    <cellStyle name="Titolo 1" xfId="42" builtinId="16" customBuiltin="1"/>
    <cellStyle name="Titolo 2" xfId="43" builtinId="17" customBuiltin="1"/>
    <cellStyle name="Titolo 3" xfId="44" builtinId="18" customBuiltin="1"/>
    <cellStyle name="Titolo 4" xfId="45" builtinId="19" customBuiltin="1"/>
    <cellStyle name="Totale" xfId="46" builtinId="25" customBuiltin="1"/>
    <cellStyle name="Valore non valido" xfId="47" builtinId="27" customBuiltin="1"/>
    <cellStyle name="Valore valido" xfId="4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zoomScale="98" zoomScaleNormal="98" workbookViewId="0">
      <selection activeCell="D25" sqref="D25"/>
    </sheetView>
  </sheetViews>
  <sheetFormatPr defaultColWidth="9.140625" defaultRowHeight="12.75" x14ac:dyDescent="0.2"/>
  <cols>
    <col min="1" max="1" width="23" style="14" customWidth="1"/>
    <col min="2" max="4" width="20.140625" style="14" customWidth="1"/>
    <col min="5" max="5" width="0.42578125" style="14" customWidth="1"/>
    <col min="6" max="7" width="9.140625" style="14" hidden="1" customWidth="1"/>
    <col min="8" max="8" width="11.140625" style="14" hidden="1" customWidth="1"/>
    <col min="9" max="16384" width="9.140625" style="14"/>
  </cols>
  <sheetData>
    <row r="1" spans="1:17" ht="12" customHeight="1" x14ac:dyDescent="0.2">
      <c r="A1" s="1" t="s">
        <v>71</v>
      </c>
      <c r="B1" s="9"/>
      <c r="C1" s="1"/>
      <c r="D1" s="1"/>
    </row>
    <row r="2" spans="1:17" x14ac:dyDescent="0.2">
      <c r="A2" s="1"/>
      <c r="B2" s="9"/>
      <c r="C2" s="1"/>
      <c r="D2" s="1"/>
    </row>
    <row r="3" spans="1:17" ht="15" customHeight="1" x14ac:dyDescent="0.2">
      <c r="A3" s="12" t="s">
        <v>12</v>
      </c>
      <c r="B3" s="12">
        <v>2024</v>
      </c>
      <c r="C3" s="12">
        <v>2025</v>
      </c>
      <c r="D3" s="12">
        <v>2026</v>
      </c>
    </row>
    <row r="4" spans="1:17" ht="5.0999999999999996" customHeight="1" x14ac:dyDescent="0.2">
      <c r="A4" s="5"/>
      <c r="B4" s="5"/>
      <c r="C4" s="5"/>
      <c r="D4" s="5"/>
    </row>
    <row r="5" spans="1:17" ht="9.9499999999999993" customHeight="1" x14ac:dyDescent="0.2">
      <c r="A5" s="6" t="s">
        <v>13</v>
      </c>
      <c r="B5" s="7">
        <v>3522</v>
      </c>
      <c r="C5" s="7">
        <v>3614</v>
      </c>
      <c r="D5" s="7">
        <v>1917</v>
      </c>
      <c r="E5" s="15"/>
      <c r="F5" s="4">
        <v>1948</v>
      </c>
      <c r="G5" s="4">
        <v>343</v>
      </c>
      <c r="H5" s="4"/>
      <c r="I5" s="7"/>
      <c r="J5" s="29"/>
      <c r="K5" s="29"/>
      <c r="L5" s="29"/>
      <c r="M5" s="29"/>
      <c r="N5" s="29"/>
      <c r="O5" s="29"/>
      <c r="P5" s="29"/>
      <c r="Q5" s="29"/>
    </row>
    <row r="6" spans="1:17" ht="9.9499999999999993" customHeight="1" x14ac:dyDescent="0.25">
      <c r="A6" s="6" t="s">
        <v>14</v>
      </c>
      <c r="B6" s="7">
        <v>3345</v>
      </c>
      <c r="C6" s="7">
        <v>3289</v>
      </c>
      <c r="D6" s="7">
        <v>1842</v>
      </c>
      <c r="E6" s="16"/>
      <c r="F6" s="7"/>
      <c r="G6" s="7"/>
      <c r="H6" s="7"/>
      <c r="I6" s="7"/>
      <c r="J6" s="5"/>
      <c r="L6" s="7"/>
      <c r="M6" s="17"/>
    </row>
    <row r="7" spans="1:17" ht="9.9499999999999993" customHeight="1" x14ac:dyDescent="0.2">
      <c r="A7" s="6" t="s">
        <v>15</v>
      </c>
      <c r="B7" s="7">
        <v>3380</v>
      </c>
      <c r="C7" s="7">
        <v>3534</v>
      </c>
      <c r="D7" s="7">
        <v>2027</v>
      </c>
      <c r="E7" s="7"/>
      <c r="F7" s="7"/>
      <c r="G7" s="7"/>
      <c r="H7" s="7"/>
      <c r="I7" s="7"/>
      <c r="J7" s="7"/>
      <c r="K7" s="27"/>
      <c r="L7" s="7"/>
      <c r="M7" s="17"/>
    </row>
    <row r="8" spans="1:17" ht="9.9499999999999993" customHeight="1" x14ac:dyDescent="0.2">
      <c r="A8" s="6" t="s">
        <v>11</v>
      </c>
      <c r="B8" s="7">
        <v>3498</v>
      </c>
      <c r="C8" s="7">
        <v>3103</v>
      </c>
      <c r="D8" s="7">
        <v>1670</v>
      </c>
      <c r="E8" s="7"/>
      <c r="F8" s="7"/>
      <c r="G8" s="7"/>
      <c r="H8" s="7"/>
      <c r="I8" s="7"/>
      <c r="J8" s="5"/>
      <c r="L8" s="7"/>
      <c r="M8" s="17"/>
    </row>
    <row r="9" spans="1:17" ht="9.9499999999999993" customHeight="1" x14ac:dyDescent="0.2">
      <c r="A9" s="6" t="s">
        <v>16</v>
      </c>
      <c r="B9" s="7">
        <v>3694</v>
      </c>
      <c r="C9" s="7">
        <v>3146</v>
      </c>
      <c r="D9" s="7">
        <v>1604</v>
      </c>
      <c r="E9" s="7"/>
      <c r="F9" s="7"/>
      <c r="G9" s="7"/>
      <c r="H9" s="7"/>
      <c r="I9" s="7"/>
      <c r="J9" s="5"/>
      <c r="L9" s="7"/>
      <c r="M9" s="17"/>
    </row>
    <row r="10" spans="1:17" ht="9.9499999999999993" customHeight="1" x14ac:dyDescent="0.2">
      <c r="A10" s="6" t="s">
        <v>17</v>
      </c>
      <c r="B10" s="7">
        <v>3235</v>
      </c>
      <c r="C10" s="7">
        <v>2985</v>
      </c>
      <c r="D10" s="7">
        <v>1461</v>
      </c>
      <c r="E10" s="7"/>
      <c r="F10" s="7"/>
      <c r="G10" s="7"/>
      <c r="H10" s="7"/>
      <c r="I10" s="7"/>
      <c r="J10" s="3"/>
      <c r="L10" s="4"/>
      <c r="M10" s="4"/>
    </row>
    <row r="11" spans="1:17" ht="9.9499999999999993" customHeight="1" x14ac:dyDescent="0.2">
      <c r="A11" s="6" t="s">
        <v>18</v>
      </c>
      <c r="B11" s="7">
        <v>3566</v>
      </c>
      <c r="C11" s="7">
        <v>3322</v>
      </c>
      <c r="D11" s="7">
        <v>448</v>
      </c>
      <c r="E11" s="7"/>
      <c r="F11" s="7"/>
      <c r="G11" s="7"/>
      <c r="H11" s="7"/>
      <c r="I11" s="7"/>
      <c r="J11" s="7"/>
      <c r="K11" s="7"/>
      <c r="L11" s="7"/>
      <c r="M11" s="7"/>
    </row>
    <row r="12" spans="1:17" ht="9.9499999999999993" customHeight="1" x14ac:dyDescent="0.2">
      <c r="A12" s="7" t="s">
        <v>19</v>
      </c>
      <c r="B12" s="7">
        <v>3021</v>
      </c>
      <c r="C12" s="7">
        <v>2809</v>
      </c>
      <c r="D12" s="7">
        <v>331</v>
      </c>
      <c r="E12" s="7"/>
      <c r="F12" s="7"/>
    </row>
    <row r="13" spans="1:17" ht="9.9499999999999993" customHeight="1" x14ac:dyDescent="0.2">
      <c r="A13" s="7" t="s">
        <v>20</v>
      </c>
      <c r="B13" s="7">
        <v>2760</v>
      </c>
      <c r="C13" s="7">
        <v>2735</v>
      </c>
      <c r="D13" s="7"/>
      <c r="E13" s="17"/>
      <c r="F13" s="7"/>
    </row>
    <row r="14" spans="1:17" ht="9.9499999999999993" customHeight="1" x14ac:dyDescent="0.2">
      <c r="A14" s="7" t="s">
        <v>21</v>
      </c>
      <c r="B14" s="7">
        <v>2816</v>
      </c>
      <c r="C14" s="7">
        <v>2883</v>
      </c>
      <c r="D14" s="7"/>
      <c r="E14" s="17"/>
      <c r="F14" s="7"/>
    </row>
    <row r="15" spans="1:17" ht="9.9499999999999993" customHeight="1" x14ac:dyDescent="0.2">
      <c r="A15" s="7" t="s">
        <v>22</v>
      </c>
      <c r="B15" s="7">
        <v>2697</v>
      </c>
      <c r="C15" s="7">
        <v>2519</v>
      </c>
      <c r="D15" s="7"/>
      <c r="E15" s="17"/>
      <c r="F15" s="7"/>
    </row>
    <row r="16" spans="1:17" ht="9.9499999999999993" customHeight="1" x14ac:dyDescent="0.2">
      <c r="A16" s="7" t="s">
        <v>23</v>
      </c>
      <c r="B16" s="7">
        <v>2942</v>
      </c>
      <c r="C16" s="7">
        <v>2840</v>
      </c>
      <c r="D16" s="7"/>
      <c r="E16" s="17"/>
      <c r="F16" s="7"/>
    </row>
    <row r="17" spans="1:19" ht="14.25" customHeight="1" x14ac:dyDescent="0.2">
      <c r="A17" s="7"/>
      <c r="B17" s="5"/>
      <c r="C17" s="7"/>
      <c r="F17" s="4"/>
    </row>
    <row r="18" spans="1:19" ht="9.9499999999999993" customHeight="1" x14ac:dyDescent="0.2">
      <c r="A18" s="4" t="s">
        <v>24</v>
      </c>
      <c r="B18" s="4">
        <f>SUM(B5:B17)</f>
        <v>38476</v>
      </c>
      <c r="C18" s="4">
        <f>SUM(C5:C16)</f>
        <v>36779</v>
      </c>
      <c r="D18" s="4">
        <f>SUM(D5:D16)</f>
        <v>11300</v>
      </c>
    </row>
    <row r="19" spans="1:19" ht="6" customHeight="1" x14ac:dyDescent="0.2">
      <c r="A19" s="10"/>
      <c r="B19" s="10"/>
      <c r="C19" s="11"/>
      <c r="D19" s="50"/>
    </row>
    <row r="21" spans="1:19" s="5" customFormat="1" ht="9" x14ac:dyDescent="0.15">
      <c r="A21" s="79" t="s">
        <v>63</v>
      </c>
      <c r="B21" s="79"/>
      <c r="C21" s="79"/>
      <c r="D21" s="79"/>
      <c r="E21" s="79"/>
      <c r="F21" s="79"/>
      <c r="G21" s="79"/>
      <c r="H21" s="79"/>
    </row>
    <row r="22" spans="1:19" x14ac:dyDescent="0.2">
      <c r="A22" s="78" t="s">
        <v>69</v>
      </c>
      <c r="B22" s="78"/>
      <c r="C22" s="78"/>
      <c r="D22" s="78"/>
      <c r="E22" s="77"/>
      <c r="F22" s="77"/>
      <c r="G22" s="77"/>
      <c r="H22" s="77"/>
    </row>
    <row r="23" spans="1:19" s="5" customFormat="1" ht="9.75" customHeight="1" x14ac:dyDescent="0.15">
      <c r="A23" s="6"/>
      <c r="B23" s="7"/>
      <c r="C23" s="7"/>
      <c r="D23" s="7"/>
      <c r="E23" s="7"/>
      <c r="G23" s="7"/>
      <c r="H23" s="7"/>
      <c r="I23" s="7"/>
    </row>
    <row r="24" spans="1:19" s="5" customFormat="1" ht="9.75" customHeight="1" x14ac:dyDescent="0.15">
      <c r="I24" s="51"/>
      <c r="J24" s="51"/>
      <c r="K24" s="51"/>
      <c r="L24" s="51"/>
      <c r="M24" s="51"/>
      <c r="N24" s="51"/>
      <c r="O24" s="51"/>
      <c r="P24" s="51"/>
      <c r="Q24" s="51"/>
      <c r="R24" s="51"/>
      <c r="S24" s="51"/>
    </row>
    <row r="25" spans="1:19" s="5" customFormat="1" ht="9.75" customHeight="1" x14ac:dyDescent="0.15">
      <c r="I25" s="17"/>
    </row>
    <row r="26" spans="1:19" s="5" customFormat="1" ht="9.75" customHeight="1" x14ac:dyDescent="0.15">
      <c r="A26" s="6"/>
      <c r="B26" s="7"/>
      <c r="C26" s="7"/>
      <c r="D26" s="7"/>
      <c r="E26" s="7"/>
      <c r="G26" s="7"/>
      <c r="H26" s="7"/>
      <c r="I26" s="17"/>
    </row>
    <row r="27" spans="1:19" s="5" customFormat="1" ht="24" customHeight="1" x14ac:dyDescent="0.15">
      <c r="A27" s="28"/>
      <c r="B27" s="28"/>
      <c r="C27" s="28"/>
      <c r="D27" s="28"/>
      <c r="E27" s="28"/>
      <c r="G27" s="7"/>
      <c r="H27" s="7"/>
      <c r="I27" s="17"/>
    </row>
    <row r="28" spans="1:19" s="5" customFormat="1" ht="9.75" customHeight="1" x14ac:dyDescent="0.15">
      <c r="A28" s="6"/>
      <c r="B28" s="7"/>
      <c r="C28" s="7"/>
      <c r="D28" s="7"/>
      <c r="E28" s="7"/>
      <c r="F28" s="3"/>
      <c r="G28" s="4"/>
      <c r="H28" s="4"/>
      <c r="I28" s="4"/>
    </row>
    <row r="29" spans="1:19" s="5" customFormat="1" ht="9.75" customHeight="1" x14ac:dyDescent="0.15">
      <c r="A29" s="6"/>
      <c r="B29" s="7"/>
      <c r="C29" s="7"/>
      <c r="D29" s="7"/>
      <c r="E29" s="7"/>
      <c r="F29" s="7"/>
      <c r="G29" s="7"/>
      <c r="H29" s="7"/>
      <c r="I29" s="7"/>
    </row>
    <row r="30" spans="1:19" s="5" customFormat="1" ht="9.75" customHeight="1" x14ac:dyDescent="0.15">
      <c r="A30" s="3"/>
      <c r="C30" s="7"/>
    </row>
    <row r="31" spans="1:19" s="5" customFormat="1" ht="9.75" customHeight="1" x14ac:dyDescent="0.15">
      <c r="A31" s="2"/>
      <c r="B31" s="8"/>
    </row>
    <row r="32" spans="1:19" s="5" customFormat="1" ht="9.75" customHeight="1" x14ac:dyDescent="0.15">
      <c r="B32" s="8"/>
    </row>
    <row r="33" spans="1:12" s="5" customFormat="1" ht="9.75" customHeight="1" x14ac:dyDescent="0.15">
      <c r="A33" s="6"/>
      <c r="B33" s="8"/>
    </row>
    <row r="34" spans="1:12" ht="15" x14ac:dyDescent="0.2">
      <c r="A34" s="18"/>
      <c r="B34" s="19"/>
      <c r="C34" s="20"/>
      <c r="D34" s="20"/>
      <c r="E34" s="20"/>
      <c r="F34" s="21"/>
      <c r="G34" s="21"/>
      <c r="H34" s="21"/>
      <c r="I34" s="21"/>
      <c r="J34" s="21"/>
      <c r="K34" s="21"/>
      <c r="L34" s="21"/>
    </row>
    <row r="35" spans="1:12" x14ac:dyDescent="0.2">
      <c r="A35" s="2"/>
      <c r="B35" s="22"/>
    </row>
    <row r="36" spans="1:12" x14ac:dyDescent="0.2">
      <c r="A36" s="23"/>
      <c r="B36" s="24"/>
      <c r="C36" s="23"/>
      <c r="D36" s="23"/>
      <c r="E36" s="23"/>
      <c r="F36" s="23"/>
      <c r="G36" s="23"/>
      <c r="H36" s="23"/>
    </row>
    <row r="37" spans="1:12" x14ac:dyDescent="0.2">
      <c r="A37" s="25"/>
      <c r="B37" s="25"/>
      <c r="C37" s="25"/>
      <c r="D37" s="25"/>
      <c r="E37" s="25"/>
      <c r="F37" s="25"/>
      <c r="G37" s="25"/>
      <c r="H37" s="25"/>
    </row>
  </sheetData>
  <mergeCells count="2">
    <mergeCell ref="A22:D22"/>
    <mergeCell ref="A21:H21"/>
  </mergeCells>
  <phoneticPr fontId="2" type="noConversion"/>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6"/>
  <sheetViews>
    <sheetView tabSelected="1" zoomScale="120" zoomScaleNormal="120" workbookViewId="0">
      <selection activeCell="N57" sqref="N57"/>
    </sheetView>
  </sheetViews>
  <sheetFormatPr defaultColWidth="9.140625" defaultRowHeight="12.75" x14ac:dyDescent="0.2"/>
  <cols>
    <col min="1" max="1" width="21.140625" style="14" customWidth="1"/>
    <col min="2" max="2" width="10.42578125" style="14" customWidth="1"/>
    <col min="3" max="3" width="11" style="14" bestFit="1" customWidth="1"/>
    <col min="4" max="4" width="11.28515625" style="14" customWidth="1"/>
    <col min="5" max="5" width="0.85546875" style="14" customWidth="1"/>
    <col min="6" max="6" width="9.85546875" style="14" customWidth="1"/>
    <col min="7" max="7" width="11" style="14" bestFit="1" customWidth="1"/>
    <col min="8" max="8" width="10.85546875" style="14" customWidth="1"/>
    <col min="9" max="9" width="9.140625" style="14"/>
    <col min="10" max="10" width="10.85546875" style="14" bestFit="1" customWidth="1"/>
    <col min="11" max="11" width="9.42578125" style="14" bestFit="1" customWidth="1"/>
    <col min="12" max="14" width="9.140625" style="14"/>
    <col min="15" max="15" width="64.42578125" style="14" customWidth="1"/>
    <col min="16" max="16384" width="9.140625" style="14"/>
  </cols>
  <sheetData>
    <row r="1" spans="1:13" s="1" customFormat="1" ht="11.25" customHeight="1" x14ac:dyDescent="0.2">
      <c r="A1" s="1" t="s">
        <v>72</v>
      </c>
    </row>
    <row r="2" spans="1:13" s="1" customFormat="1" ht="12" x14ac:dyDescent="0.2">
      <c r="A2" s="52"/>
      <c r="B2" s="52"/>
      <c r="C2" s="52"/>
      <c r="D2" s="52"/>
      <c r="E2" s="52"/>
      <c r="F2" s="52"/>
      <c r="G2" s="52"/>
      <c r="H2" s="52"/>
    </row>
    <row r="3" spans="1:13" s="5" customFormat="1" ht="12" customHeight="1" x14ac:dyDescent="0.15">
      <c r="A3" s="86" t="s">
        <v>25</v>
      </c>
      <c r="B3" s="85" t="s">
        <v>65</v>
      </c>
      <c r="C3" s="85"/>
      <c r="D3" s="85"/>
      <c r="E3" s="53"/>
      <c r="F3" s="85">
        <v>2025</v>
      </c>
      <c r="G3" s="85"/>
      <c r="H3" s="85"/>
    </row>
    <row r="4" spans="1:13" s="5" customFormat="1" ht="12" customHeight="1" x14ac:dyDescent="0.15">
      <c r="A4" s="87"/>
      <c r="B4" s="53"/>
      <c r="C4" s="85" t="s">
        <v>10</v>
      </c>
      <c r="D4" s="85"/>
      <c r="E4" s="53"/>
      <c r="F4" s="53"/>
      <c r="G4" s="85" t="s">
        <v>10</v>
      </c>
      <c r="H4" s="85"/>
    </row>
    <row r="5" spans="1:13" s="8" customFormat="1" ht="10.5" customHeight="1" x14ac:dyDescent="0.15">
      <c r="A5" s="87"/>
      <c r="B5" s="8" t="s">
        <v>9</v>
      </c>
      <c r="C5" s="8" t="s">
        <v>6</v>
      </c>
      <c r="D5" s="8" t="s">
        <v>7</v>
      </c>
      <c r="F5" s="8" t="s">
        <v>9</v>
      </c>
      <c r="G5" s="8" t="s">
        <v>6</v>
      </c>
      <c r="H5" s="8" t="s">
        <v>7</v>
      </c>
    </row>
    <row r="6" spans="1:13" s="8" customFormat="1" ht="10.5" customHeight="1" x14ac:dyDescent="0.15">
      <c r="A6" s="88"/>
      <c r="B6" s="55"/>
      <c r="C6" s="55"/>
      <c r="D6" s="55" t="s">
        <v>8</v>
      </c>
      <c r="E6" s="55"/>
      <c r="F6" s="55"/>
      <c r="G6" s="55"/>
      <c r="H6" s="55" t="s">
        <v>8</v>
      </c>
    </row>
    <row r="7" spans="1:13" s="8" customFormat="1" ht="6" customHeight="1" x14ac:dyDescent="0.15">
      <c r="A7" s="54"/>
    </row>
    <row r="8" spans="1:13" s="5" customFormat="1" ht="9.75" customHeight="1" x14ac:dyDescent="0.15">
      <c r="A8" s="6" t="s">
        <v>39</v>
      </c>
      <c r="B8" s="7">
        <v>2391</v>
      </c>
      <c r="C8" s="56">
        <v>102.01890521952839</v>
      </c>
      <c r="D8" s="56">
        <v>3.1863198265124208</v>
      </c>
      <c r="E8" s="56"/>
      <c r="F8" s="7">
        <v>2227</v>
      </c>
      <c r="G8" s="56">
        <v>90.695943112333779</v>
      </c>
      <c r="H8" s="56">
        <v>2.8431686712686761</v>
      </c>
      <c r="J8" s="7"/>
      <c r="K8" s="56"/>
      <c r="L8" s="57"/>
    </row>
    <row r="9" spans="1:13" s="5" customFormat="1" ht="9.75" customHeight="1" x14ac:dyDescent="0.15">
      <c r="A9" s="6" t="s">
        <v>0</v>
      </c>
      <c r="B9" s="7">
        <v>72</v>
      </c>
      <c r="C9" s="56">
        <v>103.2863849765258</v>
      </c>
      <c r="D9" s="56">
        <v>2.8930872747994565</v>
      </c>
      <c r="E9" s="56"/>
      <c r="F9" s="7">
        <v>60</v>
      </c>
      <c r="G9" s="56">
        <v>93.896713615023458</v>
      </c>
      <c r="H9" s="56">
        <v>2.6458526260087312</v>
      </c>
      <c r="J9" s="7"/>
      <c r="K9" s="56"/>
      <c r="L9" s="57"/>
    </row>
    <row r="10" spans="1:13" s="5" customFormat="1" ht="9.75" customHeight="1" x14ac:dyDescent="0.15">
      <c r="A10" s="6" t="s">
        <v>40</v>
      </c>
      <c r="B10" s="7">
        <v>810</v>
      </c>
      <c r="C10" s="58">
        <v>102.78827859558295</v>
      </c>
      <c r="D10" s="58">
        <v>3.28</v>
      </c>
      <c r="E10" s="56"/>
      <c r="F10" s="7">
        <v>745</v>
      </c>
      <c r="G10" s="58">
        <v>89.008363201911592</v>
      </c>
      <c r="H10" s="58">
        <v>2.8515545756925067</v>
      </c>
      <c r="I10" s="59"/>
      <c r="J10" s="7"/>
      <c r="K10" s="56"/>
      <c r="L10" s="57"/>
    </row>
    <row r="11" spans="1:13" s="5" customFormat="1" ht="9.75" customHeight="1" x14ac:dyDescent="0.15">
      <c r="A11" s="6" t="s">
        <v>35</v>
      </c>
      <c r="B11" s="7">
        <v>5391</v>
      </c>
      <c r="C11" s="56">
        <v>82.596160476878126</v>
      </c>
      <c r="D11" s="56">
        <v>2.7169226085409917</v>
      </c>
      <c r="E11" s="56"/>
      <c r="F11" s="7">
        <v>5090</v>
      </c>
      <c r="G11" s="56">
        <v>78.744964316816734</v>
      </c>
      <c r="H11" s="56">
        <v>2.5977790775179317</v>
      </c>
      <c r="I11" s="59"/>
      <c r="J11" s="7"/>
      <c r="K11" s="56"/>
      <c r="L11" s="57"/>
    </row>
    <row r="12" spans="1:13" s="5" customFormat="1" ht="9.75" customHeight="1" x14ac:dyDescent="0.15">
      <c r="A12" s="6" t="s">
        <v>26</v>
      </c>
      <c r="B12" s="7">
        <v>443</v>
      </c>
      <c r="C12" s="56">
        <v>51.798642241733567</v>
      </c>
      <c r="D12" s="56">
        <v>1.9965885794202445</v>
      </c>
      <c r="E12" s="56"/>
      <c r="F12" s="7">
        <v>489</v>
      </c>
      <c r="G12" s="56">
        <v>59.043152278269325</v>
      </c>
      <c r="H12" s="56">
        <v>2.2839367783880729</v>
      </c>
      <c r="I12" s="60"/>
      <c r="J12" s="7"/>
      <c r="K12" s="56"/>
      <c r="L12" s="57"/>
    </row>
    <row r="13" spans="1:13" s="2" customFormat="1" ht="9.75" customHeight="1" x14ac:dyDescent="0.15">
      <c r="A13" s="61" t="s">
        <v>1</v>
      </c>
      <c r="B13" s="62">
        <v>324</v>
      </c>
      <c r="C13" s="63">
        <v>67.474191533862182</v>
      </c>
      <c r="D13" s="64">
        <v>2.8263329253931238</v>
      </c>
      <c r="E13" s="64"/>
      <c r="F13" s="62">
        <v>384</v>
      </c>
      <c r="G13" s="63">
        <v>84.673495258179997</v>
      </c>
      <c r="H13" s="64">
        <v>3.5594115847723922</v>
      </c>
      <c r="I13" s="23"/>
      <c r="J13" s="62"/>
      <c r="K13" s="64"/>
      <c r="L13" s="65"/>
    </row>
    <row r="14" spans="1:13" s="2" customFormat="1" ht="9.75" customHeight="1" x14ac:dyDescent="0.15">
      <c r="A14" s="61" t="s">
        <v>2</v>
      </c>
      <c r="B14" s="62">
        <v>119</v>
      </c>
      <c r="C14" s="63">
        <v>32.826166211560633</v>
      </c>
      <c r="D14" s="64">
        <v>1.1538569780204317</v>
      </c>
      <c r="E14" s="64"/>
      <c r="F14" s="62">
        <v>105</v>
      </c>
      <c r="G14" s="63">
        <v>28.022337009868828</v>
      </c>
      <c r="H14" s="64">
        <v>0.98850509786200469</v>
      </c>
      <c r="J14" s="62"/>
      <c r="K14" s="64"/>
      <c r="L14" s="65"/>
    </row>
    <row r="15" spans="1:13" s="2" customFormat="1" ht="9.75" customHeight="1" x14ac:dyDescent="0.15">
      <c r="A15" s="6" t="s">
        <v>41</v>
      </c>
      <c r="B15" s="7">
        <v>2414</v>
      </c>
      <c r="C15" s="66">
        <v>79.891927216785362</v>
      </c>
      <c r="D15" s="66">
        <v>2.5926672606389323</v>
      </c>
      <c r="E15" s="64"/>
      <c r="F15" s="7">
        <v>2194</v>
      </c>
      <c r="G15" s="66">
        <v>73.278799462218686</v>
      </c>
      <c r="H15" s="66">
        <v>2.3928063124717123</v>
      </c>
      <c r="J15" s="7"/>
      <c r="K15" s="56"/>
      <c r="L15" s="57"/>
    </row>
    <row r="16" spans="1:13" s="5" customFormat="1" ht="9.75" customHeight="1" x14ac:dyDescent="0.15">
      <c r="A16" s="6" t="s">
        <v>42</v>
      </c>
      <c r="B16" s="7">
        <v>934</v>
      </c>
      <c r="C16" s="66">
        <v>123.72729081309893</v>
      </c>
      <c r="D16" s="66">
        <v>3.972537271678187</v>
      </c>
      <c r="E16" s="56"/>
      <c r="F16" s="7">
        <v>855</v>
      </c>
      <c r="G16" s="66">
        <v>124.16295028779294</v>
      </c>
      <c r="H16" s="66">
        <v>4.012050228053381</v>
      </c>
      <c r="J16" s="7"/>
      <c r="K16" s="56"/>
      <c r="L16" s="57"/>
      <c r="M16" s="3"/>
    </row>
    <row r="17" spans="1:14" s="5" customFormat="1" ht="9.75" customHeight="1" x14ac:dyDescent="0.25">
      <c r="A17" s="6" t="s">
        <v>36</v>
      </c>
      <c r="B17" s="7">
        <v>2576</v>
      </c>
      <c r="C17" s="56">
        <v>89.602632942120792</v>
      </c>
      <c r="D17" s="56">
        <v>2.9227338623753325</v>
      </c>
      <c r="E17" s="56"/>
      <c r="F17" s="7">
        <v>2439</v>
      </c>
      <c r="G17" s="56">
        <v>87.068056472443274</v>
      </c>
      <c r="H17" s="56">
        <v>2.8490827215223145</v>
      </c>
      <c r="J17" s="7"/>
      <c r="K17" s="56"/>
      <c r="L17" s="57"/>
      <c r="N17" s="13"/>
    </row>
    <row r="18" spans="1:14" s="5" customFormat="1" ht="9.75" customHeight="1" x14ac:dyDescent="0.25">
      <c r="A18" s="5" t="s">
        <v>3</v>
      </c>
      <c r="B18" s="7">
        <v>2422</v>
      </c>
      <c r="C18" s="56">
        <v>112.15586008826305</v>
      </c>
      <c r="D18" s="56">
        <v>3.3976633023854546</v>
      </c>
      <c r="E18" s="56"/>
      <c r="F18" s="7">
        <v>2428</v>
      </c>
      <c r="G18" s="56">
        <v>117.17488308704935</v>
      </c>
      <c r="H18" s="56">
        <v>3.5719487275300446</v>
      </c>
      <c r="J18" s="7"/>
      <c r="K18" s="56"/>
      <c r="L18" s="57"/>
      <c r="N18" s="13"/>
    </row>
    <row r="19" spans="1:14" s="5" customFormat="1" ht="9.75" customHeight="1" x14ac:dyDescent="0.25">
      <c r="A19" s="5" t="s">
        <v>37</v>
      </c>
      <c r="B19" s="7">
        <v>479</v>
      </c>
      <c r="C19" s="56">
        <v>93.233927861685203</v>
      </c>
      <c r="D19" s="56">
        <v>2.7704572510907499</v>
      </c>
      <c r="E19" s="56"/>
      <c r="F19" s="7">
        <v>495</v>
      </c>
      <c r="G19" s="56">
        <v>104.65032719168747</v>
      </c>
      <c r="H19" s="56">
        <v>3.1338832929199563</v>
      </c>
      <c r="J19" s="7"/>
      <c r="K19" s="56"/>
      <c r="L19" s="57"/>
      <c r="N19" s="13"/>
    </row>
    <row r="20" spans="1:14" s="5" customFormat="1" ht="9.75" customHeight="1" x14ac:dyDescent="0.25">
      <c r="A20" s="5" t="s">
        <v>43</v>
      </c>
      <c r="B20" s="7">
        <v>761</v>
      </c>
      <c r="C20" s="66">
        <v>91.9024893069098</v>
      </c>
      <c r="D20" s="66">
        <v>2.7251193364676403</v>
      </c>
      <c r="E20" s="56"/>
      <c r="F20" s="7">
        <v>763</v>
      </c>
      <c r="G20" s="66">
        <v>92.630910622420302</v>
      </c>
      <c r="H20" s="66">
        <v>2.7642724130685239</v>
      </c>
      <c r="J20" s="7"/>
      <c r="K20" s="56"/>
      <c r="L20" s="57"/>
      <c r="N20" s="13"/>
    </row>
    <row r="21" spans="1:14" s="5" customFormat="1" ht="9.75" customHeight="1" x14ac:dyDescent="0.25">
      <c r="A21" s="5" t="s">
        <v>44</v>
      </c>
      <c r="B21" s="7">
        <v>3671</v>
      </c>
      <c r="C21" s="56">
        <v>116.06679825761536</v>
      </c>
      <c r="D21" s="56">
        <v>3.4732794152578252</v>
      </c>
      <c r="E21" s="56"/>
      <c r="F21" s="7">
        <v>3266</v>
      </c>
      <c r="G21" s="56">
        <v>97.134931337640822</v>
      </c>
      <c r="H21" s="56">
        <v>2.9266701554916734</v>
      </c>
      <c r="J21" s="7"/>
      <c r="K21" s="56"/>
      <c r="L21" s="57"/>
      <c r="N21" s="13"/>
    </row>
    <row r="22" spans="1:14" s="5" customFormat="1" ht="9.75" customHeight="1" x14ac:dyDescent="0.25">
      <c r="A22" s="5" t="s">
        <v>31</v>
      </c>
      <c r="B22" s="7">
        <v>873</v>
      </c>
      <c r="C22" s="56">
        <v>119.446795814499</v>
      </c>
      <c r="D22" s="56">
        <v>3.6667262822984878</v>
      </c>
      <c r="E22" s="56"/>
      <c r="F22" s="7">
        <v>783</v>
      </c>
      <c r="G22" s="56">
        <v>106.57028745007594</v>
      </c>
      <c r="H22" s="56">
        <v>3.2957458361218794</v>
      </c>
      <c r="J22" s="7"/>
      <c r="K22" s="56"/>
      <c r="L22" s="57"/>
      <c r="N22" s="13"/>
    </row>
    <row r="23" spans="1:14" s="5" customFormat="1" ht="9.75" customHeight="1" x14ac:dyDescent="0.25">
      <c r="A23" s="5" t="s">
        <v>4</v>
      </c>
      <c r="B23" s="7">
        <v>135</v>
      </c>
      <c r="C23" s="56">
        <v>115.44971056481852</v>
      </c>
      <c r="D23" s="56">
        <v>3.4021963067268985</v>
      </c>
      <c r="E23" s="56"/>
      <c r="F23" s="7">
        <v>192</v>
      </c>
      <c r="G23" s="56">
        <v>123.14635793580644</v>
      </c>
      <c r="H23" s="56">
        <v>3.669163736431738</v>
      </c>
      <c r="J23" s="7"/>
      <c r="K23" s="56"/>
      <c r="L23" s="57"/>
      <c r="N23" s="13"/>
    </row>
    <row r="24" spans="1:14" s="5" customFormat="1" ht="9.75" customHeight="1" x14ac:dyDescent="0.25">
      <c r="A24" s="5" t="s">
        <v>45</v>
      </c>
      <c r="B24" s="7">
        <v>5053</v>
      </c>
      <c r="C24" s="58">
        <v>125.67643210471499</v>
      </c>
      <c r="D24" s="58">
        <v>4.4001761545699312</v>
      </c>
      <c r="E24" s="56"/>
      <c r="F24" s="7">
        <v>4418</v>
      </c>
      <c r="G24" s="58">
        <v>107.03619978712716</v>
      </c>
      <c r="H24" s="58">
        <v>3.7740813383722758</v>
      </c>
      <c r="J24" s="7"/>
      <c r="K24" s="56"/>
      <c r="L24" s="57"/>
      <c r="N24" s="13"/>
    </row>
    <row r="25" spans="1:14" s="5" customFormat="1" ht="9.75" customHeight="1" x14ac:dyDescent="0.25">
      <c r="A25" s="5" t="s">
        <v>5</v>
      </c>
      <c r="B25" s="7">
        <v>3332</v>
      </c>
      <c r="C25" s="66">
        <v>133.45252270291454</v>
      </c>
      <c r="D25" s="66">
        <v>4.195211424640914</v>
      </c>
      <c r="E25" s="56"/>
      <c r="F25" s="7">
        <v>3869</v>
      </c>
      <c r="G25" s="66">
        <v>159.47092786978402</v>
      </c>
      <c r="H25" s="66">
        <v>5.0637517047135168</v>
      </c>
      <c r="J25" s="7"/>
      <c r="K25" s="56"/>
      <c r="L25" s="57"/>
      <c r="N25" s="13"/>
    </row>
    <row r="26" spans="1:14" s="5" customFormat="1" ht="9.75" customHeight="1" x14ac:dyDescent="0.25">
      <c r="A26" s="5" t="s">
        <v>46</v>
      </c>
      <c r="B26" s="7">
        <v>477</v>
      </c>
      <c r="C26" s="56">
        <v>167.20198400993007</v>
      </c>
      <c r="D26" s="56">
        <v>5.0752311163105031</v>
      </c>
      <c r="E26" s="56"/>
      <c r="F26" s="7">
        <v>426</v>
      </c>
      <c r="G26" s="56">
        <v>139.48451461643484</v>
      </c>
      <c r="H26" s="56">
        <v>4.2836887990587948</v>
      </c>
      <c r="J26" s="7"/>
      <c r="K26" s="56"/>
      <c r="L26" s="57"/>
      <c r="N26" s="13"/>
    </row>
    <row r="27" spans="1:14" s="5" customFormat="1" ht="9.75" customHeight="1" x14ac:dyDescent="0.25">
      <c r="A27" s="5" t="s">
        <v>47</v>
      </c>
      <c r="B27" s="7">
        <v>1295</v>
      </c>
      <c r="C27" s="56">
        <v>101.82674956927076</v>
      </c>
      <c r="D27" s="56">
        <v>3.5345928898482182</v>
      </c>
      <c r="E27" s="56"/>
      <c r="F27" s="7">
        <v>1338</v>
      </c>
      <c r="G27" s="56">
        <v>105.69594169356216</v>
      </c>
      <c r="H27" s="56">
        <v>3.6974195438191195</v>
      </c>
      <c r="J27" s="7"/>
      <c r="K27" s="56"/>
      <c r="L27" s="57"/>
      <c r="N27" s="13"/>
    </row>
    <row r="28" spans="1:14" s="5" customFormat="1" ht="9.75" customHeight="1" x14ac:dyDescent="0.25">
      <c r="A28" s="5" t="s">
        <v>32</v>
      </c>
      <c r="B28" s="7">
        <v>3757</v>
      </c>
      <c r="C28" s="66">
        <v>113.09604420377725</v>
      </c>
      <c r="D28" s="66">
        <v>3.9411765278465438</v>
      </c>
      <c r="E28" s="56"/>
      <c r="F28" s="7">
        <v>3635</v>
      </c>
      <c r="G28" s="66">
        <v>108.15625188378947</v>
      </c>
      <c r="H28" s="66">
        <v>3.7966341036966784</v>
      </c>
      <c r="J28" s="7"/>
      <c r="K28" s="56"/>
      <c r="L28" s="57"/>
      <c r="N28" s="13"/>
    </row>
    <row r="29" spans="1:14" s="5" customFormat="1" ht="9.75" customHeight="1" x14ac:dyDescent="0.25">
      <c r="A29" s="5" t="s">
        <v>48</v>
      </c>
      <c r="B29" s="7">
        <v>1190</v>
      </c>
      <c r="C29" s="56">
        <v>161.65497199695091</v>
      </c>
      <c r="D29" s="56">
        <v>3.9673193378031097</v>
      </c>
      <c r="E29" s="56"/>
      <c r="F29" s="7">
        <v>1067</v>
      </c>
      <c r="G29" s="56">
        <v>151.70259905078856</v>
      </c>
      <c r="H29" s="56">
        <v>3.7677751058472904</v>
      </c>
      <c r="J29" s="7"/>
      <c r="K29" s="56"/>
      <c r="L29" s="57"/>
      <c r="N29" s="13"/>
    </row>
    <row r="30" spans="1:14" s="5" customFormat="1" ht="9.75" customHeight="1" x14ac:dyDescent="0.25">
      <c r="A30" s="3" t="s">
        <v>49</v>
      </c>
      <c r="B30" s="4">
        <f>SUM(B8:B29)-B12</f>
        <v>38476</v>
      </c>
      <c r="C30" s="67">
        <v>104.48</v>
      </c>
      <c r="D30" s="68">
        <v>3.37</v>
      </c>
      <c r="E30" s="68"/>
      <c r="F30" s="4">
        <f>SUM(F8:F29)-F12</f>
        <v>36779</v>
      </c>
      <c r="G30" s="67">
        <v>99.554911633088864</v>
      </c>
      <c r="H30" s="68">
        <v>3.2310590703380622</v>
      </c>
      <c r="J30" s="7"/>
      <c r="K30" s="68"/>
      <c r="L30" s="69"/>
      <c r="N30" s="13"/>
    </row>
    <row r="31" spans="1:14" s="3" customFormat="1" ht="9.75" customHeight="1" x14ac:dyDescent="0.25">
      <c r="A31" s="3" t="s">
        <v>50</v>
      </c>
      <c r="B31" s="4">
        <f>SUM(B8:B21)-B12</f>
        <v>22364</v>
      </c>
      <c r="C31" s="68">
        <v>93.77</v>
      </c>
      <c r="D31" s="68">
        <v>2.98</v>
      </c>
      <c r="E31" s="68"/>
      <c r="F31" s="4">
        <f>SUM(F8:F21)-F12</f>
        <v>21051</v>
      </c>
      <c r="G31" s="68">
        <v>88.214086437608117</v>
      </c>
      <c r="H31" s="68">
        <v>2.8231990220527639</v>
      </c>
      <c r="J31" s="7"/>
      <c r="K31" s="68"/>
      <c r="L31" s="69"/>
      <c r="N31" s="13"/>
    </row>
    <row r="32" spans="1:14" s="3" customFormat="1" ht="9.75" customHeight="1" x14ac:dyDescent="0.25">
      <c r="A32" s="3" t="s">
        <v>38</v>
      </c>
      <c r="B32" s="10">
        <f>SUM(B22:B29)</f>
        <v>16112</v>
      </c>
      <c r="C32" s="70">
        <v>124.01</v>
      </c>
      <c r="D32" s="70">
        <v>4.17</v>
      </c>
      <c r="E32" s="70"/>
      <c r="F32" s="10">
        <f>SUM(F22:F29)</f>
        <v>15728</v>
      </c>
      <c r="G32" s="70">
        <v>120.2456115325933</v>
      </c>
      <c r="H32" s="70">
        <v>4.0055825514705132</v>
      </c>
      <c r="J32" s="7"/>
      <c r="K32" s="68"/>
      <c r="L32" s="69"/>
      <c r="N32" s="13"/>
    </row>
    <row r="33" spans="1:15" s="3" customFormat="1" ht="6" customHeight="1" x14ac:dyDescent="0.25">
      <c r="B33" s="71"/>
      <c r="C33" s="71"/>
      <c r="D33" s="71"/>
      <c r="E33" s="71"/>
      <c r="F33" s="5"/>
      <c r="G33" s="5"/>
      <c r="H33" s="5"/>
      <c r="K33" s="56"/>
      <c r="L33" s="57"/>
      <c r="N33" s="13"/>
    </row>
    <row r="34" spans="1:15" s="5" customFormat="1" ht="11.25" customHeight="1" x14ac:dyDescent="0.15">
      <c r="A34" s="82" t="s">
        <v>25</v>
      </c>
      <c r="B34" s="84" t="s">
        <v>19</v>
      </c>
      <c r="C34" s="84"/>
      <c r="D34" s="84"/>
      <c r="E34" s="72"/>
      <c r="F34" s="84" t="s">
        <v>73</v>
      </c>
      <c r="G34" s="84"/>
      <c r="H34" s="84"/>
    </row>
    <row r="35" spans="1:15" s="5" customFormat="1" ht="12" customHeight="1" x14ac:dyDescent="0.25">
      <c r="A35" s="83"/>
      <c r="B35" s="39">
        <v>2024</v>
      </c>
      <c r="C35" s="39">
        <v>2025</v>
      </c>
      <c r="D35" s="39" t="s">
        <v>70</v>
      </c>
      <c r="E35" s="73"/>
      <c r="F35" s="39">
        <v>2024</v>
      </c>
      <c r="G35" s="39">
        <v>2025</v>
      </c>
      <c r="H35" s="39">
        <v>2026</v>
      </c>
      <c r="J35" s="13"/>
    </row>
    <row r="36" spans="1:15" s="8" customFormat="1" ht="12" customHeight="1" x14ac:dyDescent="0.25">
      <c r="A36" s="74"/>
      <c r="B36" s="84" t="s">
        <v>9</v>
      </c>
      <c r="C36" s="84"/>
      <c r="D36" s="84"/>
      <c r="E36" s="73"/>
      <c r="F36" s="84" t="s">
        <v>9</v>
      </c>
      <c r="G36" s="84"/>
      <c r="H36" s="84"/>
      <c r="J36" s="13"/>
    </row>
    <row r="37" spans="1:15" s="8" customFormat="1" ht="9.75" customHeight="1" x14ac:dyDescent="0.25">
      <c r="A37" s="6" t="s">
        <v>54</v>
      </c>
      <c r="B37" s="46">
        <v>187</v>
      </c>
      <c r="C37" s="46">
        <v>152</v>
      </c>
      <c r="D37" s="46">
        <v>0</v>
      </c>
      <c r="E37" s="46"/>
      <c r="F37" s="47">
        <v>1675</v>
      </c>
      <c r="G37" s="47">
        <v>1512</v>
      </c>
      <c r="H37" s="47">
        <v>541</v>
      </c>
      <c r="J37" s="30"/>
      <c r="K37" s="7"/>
      <c r="L37" s="26"/>
      <c r="M37" s="13"/>
      <c r="N37" s="7"/>
      <c r="O37" s="7"/>
    </row>
    <row r="38" spans="1:15" s="5" customFormat="1" ht="9.75" customHeight="1" x14ac:dyDescent="0.25">
      <c r="A38" s="6" t="s">
        <v>33</v>
      </c>
      <c r="B38" s="5">
        <v>5</v>
      </c>
      <c r="C38" s="46">
        <v>2</v>
      </c>
      <c r="D38" s="46">
        <v>0</v>
      </c>
      <c r="E38" s="46"/>
      <c r="F38" s="47">
        <v>61</v>
      </c>
      <c r="G38" s="47">
        <v>42</v>
      </c>
      <c r="H38" s="47">
        <v>17</v>
      </c>
      <c r="J38" s="26"/>
      <c r="K38" s="7"/>
      <c r="L38" s="26"/>
      <c r="M38" s="13"/>
      <c r="N38" s="7"/>
      <c r="O38" s="7"/>
    </row>
    <row r="39" spans="1:15" s="5" customFormat="1" ht="9.75" customHeight="1" x14ac:dyDescent="0.25">
      <c r="A39" s="6" t="s">
        <v>40</v>
      </c>
      <c r="B39" s="46">
        <v>60</v>
      </c>
      <c r="C39" s="46">
        <v>56</v>
      </c>
      <c r="D39" s="46">
        <v>25</v>
      </c>
      <c r="E39" s="46"/>
      <c r="F39" s="47">
        <v>561</v>
      </c>
      <c r="G39" s="47">
        <v>517</v>
      </c>
      <c r="H39" s="47">
        <v>285</v>
      </c>
      <c r="J39" s="26"/>
      <c r="K39" s="7"/>
      <c r="L39" s="26"/>
      <c r="M39" s="13"/>
      <c r="N39" s="7"/>
      <c r="O39" s="7"/>
    </row>
    <row r="40" spans="1:15" s="5" customFormat="1" ht="9.75" customHeight="1" x14ac:dyDescent="0.25">
      <c r="A40" s="6" t="s">
        <v>28</v>
      </c>
      <c r="B40" s="46">
        <v>381</v>
      </c>
      <c r="C40" s="46">
        <v>354</v>
      </c>
      <c r="D40" s="46">
        <v>57</v>
      </c>
      <c r="E40" s="46"/>
      <c r="F40" s="47">
        <v>3769</v>
      </c>
      <c r="G40" s="47">
        <v>3408</v>
      </c>
      <c r="H40" s="47">
        <v>2332</v>
      </c>
      <c r="J40" s="26"/>
      <c r="K40" s="8"/>
      <c r="L40" s="26"/>
      <c r="M40" s="13"/>
      <c r="N40" s="7"/>
      <c r="O40" s="7"/>
    </row>
    <row r="41" spans="1:15" s="5" customFormat="1" ht="9.75" customHeight="1" x14ac:dyDescent="0.25">
      <c r="A41" s="6" t="s">
        <v>27</v>
      </c>
      <c r="B41" s="46">
        <v>36</v>
      </c>
      <c r="C41" s="46">
        <f>+C42+C43</f>
        <v>50</v>
      </c>
      <c r="D41" s="46">
        <v>22</v>
      </c>
      <c r="E41" s="46"/>
      <c r="F41" s="47">
        <v>306</v>
      </c>
      <c r="G41" s="47">
        <f>+G42+G43</f>
        <v>320</v>
      </c>
      <c r="H41" s="47">
        <v>0</v>
      </c>
      <c r="I41" s="3"/>
      <c r="J41" s="13"/>
      <c r="K41" s="7"/>
      <c r="L41" s="26"/>
      <c r="M41" s="13"/>
      <c r="N41" s="7"/>
      <c r="O41" s="7"/>
    </row>
    <row r="42" spans="1:15" s="2" customFormat="1" ht="9.75" customHeight="1" x14ac:dyDescent="0.25">
      <c r="A42" s="61" t="s">
        <v>34</v>
      </c>
      <c r="B42" s="48">
        <v>29</v>
      </c>
      <c r="C42" s="48">
        <v>36</v>
      </c>
      <c r="D42" s="48">
        <v>22</v>
      </c>
      <c r="E42" s="48"/>
      <c r="F42" s="49">
        <v>226</v>
      </c>
      <c r="G42" s="49">
        <v>252</v>
      </c>
      <c r="H42" s="49">
        <v>224</v>
      </c>
      <c r="J42" s="40"/>
      <c r="K42" s="62"/>
      <c r="L42" s="41"/>
      <c r="M42" s="40"/>
      <c r="N42" s="62"/>
      <c r="O42" s="62"/>
    </row>
    <row r="43" spans="1:15" s="2" customFormat="1" ht="9.75" customHeight="1" x14ac:dyDescent="0.25">
      <c r="A43" s="61" t="s">
        <v>2</v>
      </c>
      <c r="B43" s="48">
        <v>7</v>
      </c>
      <c r="C43" s="48">
        <v>14</v>
      </c>
      <c r="D43" s="48">
        <v>0</v>
      </c>
      <c r="E43" s="48"/>
      <c r="F43" s="49">
        <v>80</v>
      </c>
      <c r="G43" s="49">
        <v>68</v>
      </c>
      <c r="H43" s="49">
        <v>31</v>
      </c>
      <c r="J43" s="40"/>
      <c r="K43" s="62"/>
      <c r="L43" s="41"/>
      <c r="M43" s="40"/>
      <c r="N43" s="62"/>
      <c r="O43" s="62"/>
    </row>
    <row r="44" spans="1:15" s="2" customFormat="1" ht="9.75" customHeight="1" x14ac:dyDescent="0.25">
      <c r="A44" s="6" t="s">
        <v>51</v>
      </c>
      <c r="B44" s="46">
        <v>179</v>
      </c>
      <c r="C44" s="46">
        <v>155</v>
      </c>
      <c r="D44" s="46">
        <v>0</v>
      </c>
      <c r="E44" s="46"/>
      <c r="F44" s="47">
        <v>1675</v>
      </c>
      <c r="G44" s="47">
        <v>1533</v>
      </c>
      <c r="H44" s="47">
        <v>710</v>
      </c>
      <c r="J44" s="13"/>
      <c r="K44" s="7"/>
      <c r="L44" s="26"/>
      <c r="M44" s="13"/>
      <c r="N44" s="7"/>
      <c r="O44" s="7"/>
    </row>
    <row r="45" spans="1:15" s="5" customFormat="1" ht="9.75" customHeight="1" x14ac:dyDescent="0.25">
      <c r="A45" s="6" t="s">
        <v>42</v>
      </c>
      <c r="B45" s="46">
        <v>79</v>
      </c>
      <c r="C45" s="46">
        <v>63</v>
      </c>
      <c r="D45" s="46">
        <v>0</v>
      </c>
      <c r="E45" s="46"/>
      <c r="F45" s="47">
        <v>672</v>
      </c>
      <c r="G45" s="47">
        <v>585</v>
      </c>
      <c r="H45" s="47">
        <v>357</v>
      </c>
      <c r="J45" s="42"/>
      <c r="K45" s="7"/>
      <c r="L45" s="26"/>
      <c r="M45" s="13"/>
      <c r="N45" s="7"/>
      <c r="O45" s="7"/>
    </row>
    <row r="46" spans="1:15" s="5" customFormat="1" ht="9.75" customHeight="1" x14ac:dyDescent="0.25">
      <c r="A46" s="6" t="s">
        <v>29</v>
      </c>
      <c r="B46" s="46">
        <v>170</v>
      </c>
      <c r="C46" s="46">
        <v>178</v>
      </c>
      <c r="D46" s="46">
        <v>0</v>
      </c>
      <c r="E46" s="46"/>
      <c r="F46" s="47">
        <v>1829</v>
      </c>
      <c r="G46" s="47">
        <v>1704</v>
      </c>
      <c r="H46" s="47">
        <v>743</v>
      </c>
      <c r="J46" s="43"/>
      <c r="K46" s="7"/>
      <c r="L46" s="26"/>
      <c r="M46" s="13"/>
      <c r="N46" s="7"/>
      <c r="O46" s="7"/>
    </row>
    <row r="47" spans="1:15" s="5" customFormat="1" ht="9.75" customHeight="1" x14ac:dyDescent="0.25">
      <c r="A47" s="5" t="s">
        <v>3</v>
      </c>
      <c r="B47" s="46">
        <v>186</v>
      </c>
      <c r="C47" s="46">
        <v>163</v>
      </c>
      <c r="D47" s="46">
        <v>0</v>
      </c>
      <c r="E47" s="46"/>
      <c r="F47" s="47">
        <v>1656</v>
      </c>
      <c r="G47" s="47">
        <v>1632</v>
      </c>
      <c r="H47" s="47">
        <v>678</v>
      </c>
      <c r="J47" s="42"/>
      <c r="K47" s="7"/>
      <c r="L47" s="26"/>
      <c r="M47" s="13"/>
      <c r="N47" s="7"/>
      <c r="O47" s="7"/>
    </row>
    <row r="48" spans="1:15" s="5" customFormat="1" ht="9.75" customHeight="1" x14ac:dyDescent="0.25">
      <c r="A48" s="5" t="s">
        <v>30</v>
      </c>
      <c r="B48" s="46">
        <v>43</v>
      </c>
      <c r="C48" s="46">
        <v>41</v>
      </c>
      <c r="D48" s="46">
        <v>28</v>
      </c>
      <c r="E48" s="46"/>
      <c r="F48" s="47">
        <v>333</v>
      </c>
      <c r="G48" s="47">
        <v>333</v>
      </c>
      <c r="H48" s="47">
        <v>297</v>
      </c>
      <c r="J48" s="42"/>
      <c r="K48" s="7"/>
      <c r="L48" s="26"/>
      <c r="M48" s="13"/>
      <c r="N48" s="7"/>
      <c r="O48" s="7"/>
    </row>
    <row r="49" spans="1:17" s="5" customFormat="1" ht="9.75" customHeight="1" x14ac:dyDescent="0.25">
      <c r="A49" s="5" t="s">
        <v>55</v>
      </c>
      <c r="B49" s="46">
        <v>72</v>
      </c>
      <c r="C49" s="46">
        <v>57</v>
      </c>
      <c r="D49" s="46">
        <v>0</v>
      </c>
      <c r="E49" s="46"/>
      <c r="F49" s="47">
        <v>532</v>
      </c>
      <c r="G49" s="47">
        <v>528</v>
      </c>
      <c r="H49" s="47">
        <v>0</v>
      </c>
      <c r="J49" s="13"/>
      <c r="K49" s="7"/>
      <c r="L49" s="26"/>
      <c r="M49" s="13"/>
      <c r="N49" s="7"/>
      <c r="O49" s="7"/>
    </row>
    <row r="50" spans="1:17" s="5" customFormat="1" ht="9.75" customHeight="1" x14ac:dyDescent="0.25">
      <c r="A50" s="5" t="s">
        <v>44</v>
      </c>
      <c r="B50" s="46">
        <v>277</v>
      </c>
      <c r="C50" s="46">
        <v>248</v>
      </c>
      <c r="D50" s="46">
        <v>0</v>
      </c>
      <c r="E50" s="46"/>
      <c r="F50" s="47">
        <v>2664</v>
      </c>
      <c r="G50" s="47">
        <v>2311</v>
      </c>
      <c r="H50" s="47">
        <v>610</v>
      </c>
      <c r="J50" s="13"/>
      <c r="K50" s="7"/>
      <c r="L50" s="26"/>
      <c r="M50" s="13"/>
      <c r="N50" s="7"/>
      <c r="O50" s="7"/>
    </row>
    <row r="51" spans="1:17" s="5" customFormat="1" ht="9.75" customHeight="1" x14ac:dyDescent="0.25">
      <c r="A51" s="5" t="s">
        <v>31</v>
      </c>
      <c r="B51" s="46">
        <v>74</v>
      </c>
      <c r="C51" s="46">
        <v>58</v>
      </c>
      <c r="D51" s="46">
        <v>6</v>
      </c>
      <c r="E51" s="46"/>
      <c r="F51" s="47">
        <v>592</v>
      </c>
      <c r="G51" s="47">
        <v>540</v>
      </c>
      <c r="H51" s="47">
        <v>365</v>
      </c>
      <c r="J51" s="13"/>
      <c r="K51" s="7"/>
      <c r="L51" s="26"/>
      <c r="M51" s="13"/>
      <c r="N51" s="7"/>
      <c r="O51" s="7"/>
    </row>
    <row r="52" spans="1:17" s="5" customFormat="1" ht="9.75" customHeight="1" x14ac:dyDescent="0.25">
      <c r="A52" s="5" t="s">
        <v>4</v>
      </c>
      <c r="B52" s="46">
        <v>6</v>
      </c>
      <c r="C52" s="46">
        <v>12</v>
      </c>
      <c r="D52" s="46">
        <v>0</v>
      </c>
      <c r="E52" s="46"/>
      <c r="F52" s="47">
        <v>102</v>
      </c>
      <c r="G52" s="47">
        <v>136</v>
      </c>
      <c r="H52" s="47">
        <v>36</v>
      </c>
      <c r="J52" s="13"/>
      <c r="K52" s="7"/>
      <c r="L52" s="26"/>
      <c r="M52" s="13"/>
      <c r="N52" s="7"/>
      <c r="O52" s="7"/>
    </row>
    <row r="53" spans="1:17" s="5" customFormat="1" ht="9.75" customHeight="1" x14ac:dyDescent="0.25">
      <c r="A53" s="5" t="s">
        <v>52</v>
      </c>
      <c r="B53" s="46">
        <v>397</v>
      </c>
      <c r="C53" s="46">
        <v>332</v>
      </c>
      <c r="D53" s="46">
        <v>95</v>
      </c>
      <c r="E53" s="46"/>
      <c r="F53" s="47">
        <v>3605</v>
      </c>
      <c r="G53" s="47">
        <v>3151</v>
      </c>
      <c r="H53" s="47">
        <v>1519</v>
      </c>
      <c r="J53" s="13"/>
      <c r="K53" s="7"/>
      <c r="L53" s="26"/>
      <c r="M53" s="13"/>
      <c r="N53" s="7"/>
      <c r="O53" s="7"/>
    </row>
    <row r="54" spans="1:17" s="5" customFormat="1" ht="9.75" customHeight="1" x14ac:dyDescent="0.25">
      <c r="A54" s="5" t="s">
        <v>5</v>
      </c>
      <c r="B54" s="46">
        <v>271</v>
      </c>
      <c r="C54" s="46">
        <v>307</v>
      </c>
      <c r="D54" s="46">
        <v>0</v>
      </c>
      <c r="E54" s="46"/>
      <c r="F54" s="47">
        <v>2359</v>
      </c>
      <c r="G54" s="47">
        <v>2992</v>
      </c>
      <c r="H54" s="47">
        <v>0</v>
      </c>
      <c r="J54" s="13"/>
      <c r="K54" s="7"/>
      <c r="L54" s="7"/>
      <c r="M54" s="7"/>
      <c r="N54" s="7"/>
      <c r="O54" s="7"/>
    </row>
    <row r="55" spans="1:17" s="5" customFormat="1" ht="9.75" customHeight="1" x14ac:dyDescent="0.25">
      <c r="A55" s="5" t="s">
        <v>46</v>
      </c>
      <c r="B55" s="46">
        <v>54</v>
      </c>
      <c r="C55" s="46">
        <v>34</v>
      </c>
      <c r="D55" s="46">
        <v>6</v>
      </c>
      <c r="E55" s="46"/>
      <c r="F55" s="47">
        <v>356</v>
      </c>
      <c r="G55" s="47">
        <v>293</v>
      </c>
      <c r="H55" s="47">
        <v>153</v>
      </c>
      <c r="J55" s="13"/>
      <c r="K55" s="7"/>
      <c r="L55" s="7"/>
      <c r="M55" s="7"/>
      <c r="N55" s="7"/>
      <c r="O55" s="7"/>
    </row>
    <row r="56" spans="1:17" s="5" customFormat="1" ht="9.75" customHeight="1" x14ac:dyDescent="0.25">
      <c r="A56" s="5" t="s">
        <v>56</v>
      </c>
      <c r="B56" s="46">
        <v>120</v>
      </c>
      <c r="C56" s="46">
        <v>113</v>
      </c>
      <c r="D56" s="46">
        <v>0</v>
      </c>
      <c r="E56" s="46"/>
      <c r="F56" s="47">
        <v>930</v>
      </c>
      <c r="G56" s="47">
        <v>935</v>
      </c>
      <c r="H56" s="47">
        <v>419</v>
      </c>
      <c r="J56" s="13"/>
      <c r="K56" s="7"/>
      <c r="L56" s="7"/>
      <c r="M56" s="7"/>
      <c r="N56" s="7"/>
      <c r="O56" s="7"/>
    </row>
    <row r="57" spans="1:17" s="5" customFormat="1" ht="9.75" customHeight="1" x14ac:dyDescent="0.25">
      <c r="A57" s="5" t="s">
        <v>32</v>
      </c>
      <c r="B57" s="46">
        <v>315</v>
      </c>
      <c r="C57" s="46">
        <v>329</v>
      </c>
      <c r="D57" s="46">
        <v>79</v>
      </c>
      <c r="E57" s="46"/>
      <c r="F57" s="47">
        <v>2707</v>
      </c>
      <c r="G57" s="47">
        <v>2558</v>
      </c>
      <c r="H57" s="47">
        <v>1491</v>
      </c>
      <c r="J57" s="13"/>
      <c r="K57" s="7"/>
      <c r="L57" s="7"/>
      <c r="M57" s="7"/>
      <c r="N57" s="7"/>
      <c r="O57" s="7"/>
    </row>
    <row r="58" spans="1:17" s="5" customFormat="1" ht="9.75" customHeight="1" x14ac:dyDescent="0.25">
      <c r="A58" s="5" t="s">
        <v>48</v>
      </c>
      <c r="B58" s="46">
        <v>109</v>
      </c>
      <c r="C58" s="46">
        <v>105</v>
      </c>
      <c r="D58" s="46">
        <v>13</v>
      </c>
      <c r="E58" s="46"/>
      <c r="F58" s="47">
        <v>877</v>
      </c>
      <c r="G58" s="47">
        <v>772</v>
      </c>
      <c r="H58" s="47">
        <v>492</v>
      </c>
      <c r="J58" s="13"/>
      <c r="K58" s="7"/>
      <c r="L58" s="7"/>
      <c r="M58" s="7"/>
      <c r="N58" s="7"/>
      <c r="O58" s="7"/>
    </row>
    <row r="59" spans="1:17" s="5" customFormat="1" ht="9.75" customHeight="1" x14ac:dyDescent="0.15">
      <c r="A59" s="3" t="s">
        <v>53</v>
      </c>
      <c r="B59" s="45">
        <f t="shared" ref="B59:H59" si="0">SUM(B37:B58)-B41</f>
        <v>3021</v>
      </c>
      <c r="C59" s="45">
        <f t="shared" si="0"/>
        <v>2809</v>
      </c>
      <c r="D59" s="45">
        <f t="shared" si="0"/>
        <v>331</v>
      </c>
      <c r="E59" s="45">
        <f t="shared" si="0"/>
        <v>0</v>
      </c>
      <c r="F59" s="45">
        <f t="shared" si="0"/>
        <v>27261</v>
      </c>
      <c r="G59" s="45">
        <f t="shared" si="0"/>
        <v>25802</v>
      </c>
      <c r="H59" s="45">
        <f t="shared" si="0"/>
        <v>11300</v>
      </c>
      <c r="J59" s="4"/>
      <c r="K59" s="4"/>
      <c r="L59" s="4"/>
      <c r="M59" s="4"/>
      <c r="N59" s="4"/>
      <c r="O59" s="4"/>
    </row>
    <row r="60" spans="1:17" s="5" customFormat="1" ht="6" customHeight="1" x14ac:dyDescent="0.2">
      <c r="A60" s="50"/>
      <c r="B60" s="44"/>
      <c r="C60" s="44"/>
      <c r="D60" s="44"/>
      <c r="E60" s="44"/>
      <c r="F60" s="44"/>
      <c r="G60" s="44"/>
      <c r="H60" s="44"/>
      <c r="I60" s="3"/>
      <c r="J60" s="3"/>
    </row>
    <row r="61" spans="1:17" ht="6" customHeight="1" x14ac:dyDescent="0.2"/>
    <row r="62" spans="1:17" ht="19.5" customHeight="1" x14ac:dyDescent="0.2">
      <c r="A62" s="5" t="s">
        <v>63</v>
      </c>
      <c r="B62" s="5"/>
      <c r="C62" s="5"/>
      <c r="D62" s="5"/>
      <c r="E62" s="5"/>
      <c r="F62" s="5"/>
      <c r="G62" s="5"/>
      <c r="H62" s="5"/>
      <c r="J62" s="5"/>
    </row>
    <row r="63" spans="1:17" s="5" customFormat="1" ht="12.75" customHeight="1" x14ac:dyDescent="0.2">
      <c r="A63" s="5" t="s">
        <v>64</v>
      </c>
      <c r="N63" s="80"/>
      <c r="O63" s="81"/>
      <c r="P63" s="81"/>
      <c r="Q63" s="81"/>
    </row>
    <row r="64" spans="1:17" ht="17.100000000000001" customHeight="1" x14ac:dyDescent="0.2">
      <c r="A64" s="78" t="s">
        <v>68</v>
      </c>
      <c r="B64" s="78"/>
      <c r="C64" s="78"/>
      <c r="D64" s="78"/>
      <c r="E64" s="78"/>
      <c r="F64" s="78"/>
      <c r="G64" s="78"/>
      <c r="H64" s="78"/>
    </row>
    <row r="65" spans="1:8" ht="17.25" customHeight="1" x14ac:dyDescent="0.2">
      <c r="A65" s="78" t="s">
        <v>74</v>
      </c>
      <c r="B65" s="78"/>
      <c r="C65" s="78"/>
      <c r="D65" s="78"/>
      <c r="E65" s="78"/>
      <c r="F65" s="78"/>
      <c r="G65" s="78"/>
      <c r="H65" s="78"/>
    </row>
    <row r="66" spans="1:8" ht="12.75" customHeight="1" x14ac:dyDescent="0.2"/>
  </sheetData>
  <mergeCells count="13">
    <mergeCell ref="B3:D3"/>
    <mergeCell ref="F3:H3"/>
    <mergeCell ref="G4:H4"/>
    <mergeCell ref="C4:D4"/>
    <mergeCell ref="A64:H64"/>
    <mergeCell ref="A3:A6"/>
    <mergeCell ref="A65:H65"/>
    <mergeCell ref="N63:Q63"/>
    <mergeCell ref="A34:A35"/>
    <mergeCell ref="B34:D34"/>
    <mergeCell ref="F34:H34"/>
    <mergeCell ref="B36:D36"/>
    <mergeCell ref="F36:H36"/>
  </mergeCells>
  <phoneticPr fontId="2" type="noConversion"/>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4"/>
  <sheetViews>
    <sheetView zoomScale="107" zoomScaleNormal="107" workbookViewId="0">
      <selection activeCell="A20" sqref="A20:O20"/>
    </sheetView>
  </sheetViews>
  <sheetFormatPr defaultColWidth="9.140625" defaultRowHeight="15" x14ac:dyDescent="0.25"/>
  <cols>
    <col min="1" max="16384" width="9.140625" style="31"/>
  </cols>
  <sheetData>
    <row r="1" spans="1:15" s="14" customFormat="1" ht="12" customHeight="1" x14ac:dyDescent="0.2">
      <c r="A1" s="1" t="s">
        <v>67</v>
      </c>
      <c r="B1" s="9"/>
      <c r="C1" s="1"/>
      <c r="D1" s="1"/>
    </row>
    <row r="3" spans="1:15" s="5" customFormat="1" ht="15" customHeight="1" x14ac:dyDescent="0.15">
      <c r="A3" s="12" t="s">
        <v>58</v>
      </c>
      <c r="B3" s="12" t="s">
        <v>59</v>
      </c>
      <c r="C3" s="12" t="s">
        <v>60</v>
      </c>
      <c r="D3" s="12" t="s">
        <v>61</v>
      </c>
      <c r="E3" s="12" t="s">
        <v>11</v>
      </c>
      <c r="F3" s="12" t="s">
        <v>16</v>
      </c>
      <c r="G3" s="12" t="s">
        <v>17</v>
      </c>
      <c r="H3" s="12" t="s">
        <v>18</v>
      </c>
      <c r="I3" s="12" t="s">
        <v>19</v>
      </c>
      <c r="J3" s="12" t="s">
        <v>20</v>
      </c>
      <c r="K3" s="12" t="s">
        <v>21</v>
      </c>
      <c r="L3" s="12" t="s">
        <v>22</v>
      </c>
      <c r="M3" s="12" t="s">
        <v>23</v>
      </c>
      <c r="N3" s="12" t="s">
        <v>57</v>
      </c>
      <c r="O3" s="33" t="s">
        <v>24</v>
      </c>
    </row>
    <row r="4" spans="1:15" s="32" customFormat="1" ht="9" x14ac:dyDescent="0.15">
      <c r="A4" s="32">
        <v>2012</v>
      </c>
      <c r="B4" s="34">
        <v>6645</v>
      </c>
      <c r="C4" s="34">
        <v>6693</v>
      </c>
      <c r="D4" s="34">
        <v>6933</v>
      </c>
      <c r="E4" s="34">
        <v>6374</v>
      </c>
      <c r="F4" s="34">
        <v>6519</v>
      </c>
      <c r="G4" s="34">
        <v>6561</v>
      </c>
      <c r="H4" s="34">
        <v>6211</v>
      </c>
      <c r="I4" s="34">
        <v>5733</v>
      </c>
      <c r="J4" s="34">
        <v>5094</v>
      </c>
      <c r="K4" s="34">
        <v>5819</v>
      </c>
      <c r="L4" s="34">
        <v>5363</v>
      </c>
      <c r="M4" s="34">
        <v>5865</v>
      </c>
      <c r="N4" s="35" t="s">
        <v>62</v>
      </c>
      <c r="O4" s="36">
        <f>SUM(B4:N4)</f>
        <v>73810</v>
      </c>
    </row>
    <row r="5" spans="1:15" s="32" customFormat="1" ht="9" x14ac:dyDescent="0.15">
      <c r="A5" s="32">
        <v>2013</v>
      </c>
      <c r="B5" s="34">
        <v>6771</v>
      </c>
      <c r="C5" s="34">
        <v>6303</v>
      </c>
      <c r="D5" s="34">
        <v>6854</v>
      </c>
      <c r="E5" s="34">
        <v>6165</v>
      </c>
      <c r="F5" s="34">
        <v>6475</v>
      </c>
      <c r="G5" s="34">
        <v>5895</v>
      </c>
      <c r="H5" s="34">
        <v>6212</v>
      </c>
      <c r="I5" s="34">
        <v>5697</v>
      </c>
      <c r="J5" s="34">
        <v>5459</v>
      </c>
      <c r="K5" s="34">
        <v>5621</v>
      </c>
      <c r="L5" s="34">
        <v>4951</v>
      </c>
      <c r="M5" s="34">
        <v>5628</v>
      </c>
      <c r="N5" s="34">
        <v>345</v>
      </c>
      <c r="O5" s="36">
        <f t="shared" ref="O5:O16" si="0">SUM(B5:N5)</f>
        <v>72376</v>
      </c>
    </row>
    <row r="6" spans="1:15" s="32" customFormat="1" ht="9" x14ac:dyDescent="0.15">
      <c r="A6" s="32">
        <v>2014</v>
      </c>
      <c r="B6" s="34">
        <v>6511</v>
      </c>
      <c r="C6" s="34">
        <v>6089</v>
      </c>
      <c r="D6" s="34">
        <v>6081</v>
      </c>
      <c r="E6" s="34">
        <v>5759</v>
      </c>
      <c r="F6" s="34">
        <v>5835</v>
      </c>
      <c r="G6" s="34">
        <v>5363</v>
      </c>
      <c r="H6" s="34">
        <v>5701</v>
      </c>
      <c r="I6" s="34">
        <v>4954</v>
      </c>
      <c r="J6" s="34">
        <v>5092</v>
      </c>
      <c r="K6" s="34">
        <v>5315</v>
      </c>
      <c r="L6" s="34">
        <v>4635</v>
      </c>
      <c r="M6" s="34">
        <v>5070</v>
      </c>
      <c r="N6" s="34">
        <v>155</v>
      </c>
      <c r="O6" s="36">
        <f t="shared" si="0"/>
        <v>66560</v>
      </c>
    </row>
    <row r="7" spans="1:15" s="32" customFormat="1" ht="9" x14ac:dyDescent="0.15">
      <c r="A7" s="32">
        <v>2015</v>
      </c>
      <c r="B7" s="34">
        <v>5696</v>
      </c>
      <c r="C7" s="34">
        <v>5239</v>
      </c>
      <c r="D7" s="34">
        <v>5733</v>
      </c>
      <c r="E7" s="34">
        <v>5402</v>
      </c>
      <c r="F7" s="34">
        <v>5356</v>
      </c>
      <c r="G7" s="34">
        <v>5388</v>
      </c>
      <c r="H7" s="34">
        <v>5576</v>
      </c>
      <c r="I7" s="34">
        <v>4743</v>
      </c>
      <c r="J7" s="34">
        <v>4649</v>
      </c>
      <c r="K7" s="34">
        <v>4680</v>
      </c>
      <c r="L7" s="34">
        <v>4475</v>
      </c>
      <c r="M7" s="34">
        <v>5204</v>
      </c>
      <c r="N7" s="34">
        <v>1494</v>
      </c>
      <c r="O7" s="36">
        <f t="shared" si="0"/>
        <v>63635</v>
      </c>
    </row>
    <row r="8" spans="1:15" s="32" customFormat="1" ht="9" x14ac:dyDescent="0.15">
      <c r="A8" s="32">
        <v>2016</v>
      </c>
      <c r="B8" s="34">
        <v>5418</v>
      </c>
      <c r="C8" s="34">
        <v>5645</v>
      </c>
      <c r="D8" s="34">
        <v>5854</v>
      </c>
      <c r="E8" s="34">
        <v>5291</v>
      </c>
      <c r="F8" s="34">
        <v>5287</v>
      </c>
      <c r="G8" s="34">
        <v>4928</v>
      </c>
      <c r="H8" s="34">
        <v>4903</v>
      </c>
      <c r="I8" s="34">
        <v>4669</v>
      </c>
      <c r="J8" s="34">
        <v>4365</v>
      </c>
      <c r="K8" s="34">
        <v>4328</v>
      </c>
      <c r="L8" s="34">
        <v>4347</v>
      </c>
      <c r="M8" s="34">
        <v>4605</v>
      </c>
      <c r="N8" s="34">
        <v>1940</v>
      </c>
      <c r="O8" s="36">
        <f t="shared" si="0"/>
        <v>61580</v>
      </c>
    </row>
    <row r="9" spans="1:15" s="32" customFormat="1" ht="9" x14ac:dyDescent="0.15">
      <c r="A9" s="32">
        <v>2017</v>
      </c>
      <c r="B9" s="34">
        <v>4884</v>
      </c>
      <c r="C9" s="34">
        <v>4644</v>
      </c>
      <c r="D9" s="34">
        <v>5197</v>
      </c>
      <c r="E9" s="34">
        <v>4467</v>
      </c>
      <c r="F9" s="34">
        <v>5067</v>
      </c>
      <c r="G9" s="34">
        <v>4657</v>
      </c>
      <c r="H9" s="34">
        <v>4517</v>
      </c>
      <c r="I9" s="34">
        <v>4225</v>
      </c>
      <c r="J9" s="34">
        <v>3978</v>
      </c>
      <c r="K9" s="34">
        <v>3988</v>
      </c>
      <c r="L9" s="34">
        <v>3997</v>
      </c>
      <c r="M9" s="34">
        <v>4311</v>
      </c>
      <c r="N9" s="34">
        <v>1829</v>
      </c>
      <c r="O9" s="36">
        <f t="shared" si="0"/>
        <v>55761</v>
      </c>
    </row>
    <row r="10" spans="1:15" s="32" customFormat="1" ht="9" x14ac:dyDescent="0.15">
      <c r="A10" s="32">
        <v>2018</v>
      </c>
      <c r="B10" s="34">
        <v>3891</v>
      </c>
      <c r="C10" s="34">
        <v>3811</v>
      </c>
      <c r="D10" s="34">
        <v>4024</v>
      </c>
      <c r="E10" s="34">
        <v>3672</v>
      </c>
      <c r="F10" s="34">
        <v>3931</v>
      </c>
      <c r="G10" s="34">
        <v>3699</v>
      </c>
      <c r="H10" s="34">
        <v>3546</v>
      </c>
      <c r="I10" s="34">
        <v>3414</v>
      </c>
      <c r="J10" s="34">
        <v>3103</v>
      </c>
      <c r="K10" s="34">
        <v>3170</v>
      </c>
      <c r="L10" s="34">
        <v>3157</v>
      </c>
      <c r="M10" s="34">
        <v>3288</v>
      </c>
      <c r="N10" s="34">
        <v>76</v>
      </c>
      <c r="O10" s="36">
        <f t="shared" si="0"/>
        <v>42782</v>
      </c>
    </row>
    <row r="11" spans="1:15" s="32" customFormat="1" ht="9" x14ac:dyDescent="0.15">
      <c r="A11" s="32">
        <v>2019</v>
      </c>
      <c r="B11" s="34">
        <v>4540</v>
      </c>
      <c r="C11" s="34">
        <v>4309</v>
      </c>
      <c r="D11" s="34">
        <v>4513</v>
      </c>
      <c r="E11" s="34">
        <v>4440</v>
      </c>
      <c r="F11" s="34">
        <v>4574</v>
      </c>
      <c r="G11" s="34">
        <v>3959</v>
      </c>
      <c r="H11" s="34">
        <v>4247</v>
      </c>
      <c r="I11" s="34">
        <v>3879</v>
      </c>
      <c r="J11" s="34">
        <v>3308</v>
      </c>
      <c r="K11" s="34">
        <v>3847</v>
      </c>
      <c r="L11" s="34">
        <v>3500</v>
      </c>
      <c r="M11" s="34">
        <v>3811</v>
      </c>
      <c r="N11" s="34">
        <v>5</v>
      </c>
      <c r="O11" s="36">
        <f t="shared" si="0"/>
        <v>48932</v>
      </c>
    </row>
    <row r="12" spans="1:15" s="32" customFormat="1" ht="9" x14ac:dyDescent="0.15">
      <c r="A12" s="32">
        <v>2020</v>
      </c>
      <c r="B12" s="34">
        <v>4118</v>
      </c>
      <c r="C12" s="46">
        <v>4028</v>
      </c>
      <c r="D12" s="34">
        <v>3653</v>
      </c>
      <c r="E12" s="34">
        <v>3633</v>
      </c>
      <c r="F12" s="34">
        <v>3253</v>
      </c>
      <c r="G12" s="34">
        <v>3315</v>
      </c>
      <c r="H12" s="34">
        <v>3559</v>
      </c>
      <c r="I12" s="34">
        <v>3284</v>
      </c>
      <c r="J12" s="34">
        <v>3229</v>
      </c>
      <c r="K12" s="34">
        <v>3174</v>
      </c>
      <c r="L12" s="34">
        <v>2946</v>
      </c>
      <c r="M12" s="34">
        <v>3272</v>
      </c>
      <c r="N12" s="34">
        <v>29</v>
      </c>
      <c r="O12" s="36">
        <f t="shared" si="0"/>
        <v>41493</v>
      </c>
    </row>
    <row r="13" spans="1:15" s="32" customFormat="1" ht="9" x14ac:dyDescent="0.15">
      <c r="A13" s="32">
        <v>2021</v>
      </c>
      <c r="B13" s="34">
        <v>3566</v>
      </c>
      <c r="C13" s="34">
        <v>3546</v>
      </c>
      <c r="D13" s="34">
        <v>3748</v>
      </c>
      <c r="E13" s="34">
        <v>3698</v>
      </c>
      <c r="F13" s="34">
        <v>3758</v>
      </c>
      <c r="G13" s="34">
        <v>3567</v>
      </c>
      <c r="H13" s="34">
        <v>3697</v>
      </c>
      <c r="I13" s="34">
        <v>3215</v>
      </c>
      <c r="J13" s="34">
        <v>3125</v>
      </c>
      <c r="K13" s="34">
        <v>3021</v>
      </c>
      <c r="L13" s="34">
        <v>3058</v>
      </c>
      <c r="M13" s="34">
        <v>3336</v>
      </c>
      <c r="N13" s="34">
        <v>1085</v>
      </c>
      <c r="O13" s="36">
        <f t="shared" si="0"/>
        <v>42420</v>
      </c>
    </row>
    <row r="14" spans="1:15" s="32" customFormat="1" ht="9" x14ac:dyDescent="0.15">
      <c r="A14" s="32">
        <v>2022</v>
      </c>
      <c r="B14" s="34">
        <v>3587</v>
      </c>
      <c r="C14" s="34">
        <v>3714</v>
      </c>
      <c r="D14" s="34">
        <v>4080</v>
      </c>
      <c r="E14" s="34">
        <v>3889</v>
      </c>
      <c r="F14" s="34">
        <v>4068</v>
      </c>
      <c r="G14" s="34">
        <v>3724</v>
      </c>
      <c r="H14" s="34">
        <v>3704</v>
      </c>
      <c r="I14" s="34">
        <v>3453</v>
      </c>
      <c r="J14" s="34">
        <v>3042</v>
      </c>
      <c r="K14" s="34">
        <v>3136</v>
      </c>
      <c r="L14" s="34">
        <v>3170</v>
      </c>
      <c r="M14" s="34">
        <v>3451</v>
      </c>
      <c r="N14" s="35" t="s">
        <v>62</v>
      </c>
      <c r="O14" s="36">
        <f t="shared" si="0"/>
        <v>43018</v>
      </c>
    </row>
    <row r="15" spans="1:15" s="32" customFormat="1" ht="9" x14ac:dyDescent="0.15">
      <c r="A15" s="32">
        <v>2023</v>
      </c>
      <c r="B15" s="34">
        <v>3557</v>
      </c>
      <c r="C15" s="34">
        <v>3500</v>
      </c>
      <c r="D15" s="34">
        <v>4107</v>
      </c>
      <c r="E15" s="34">
        <v>3455</v>
      </c>
      <c r="F15" s="34">
        <v>3780</v>
      </c>
      <c r="G15" s="34">
        <v>3642</v>
      </c>
      <c r="H15" s="34">
        <v>3679</v>
      </c>
      <c r="I15" s="34">
        <v>3466</v>
      </c>
      <c r="J15" s="34">
        <v>3003</v>
      </c>
      <c r="K15" s="34">
        <v>3185</v>
      </c>
      <c r="L15" s="34">
        <v>3005</v>
      </c>
      <c r="M15" s="34">
        <v>3048</v>
      </c>
      <c r="N15" s="35" t="s">
        <v>62</v>
      </c>
      <c r="O15" s="36">
        <f t="shared" si="0"/>
        <v>41427</v>
      </c>
    </row>
    <row r="16" spans="1:15" s="32" customFormat="1" ht="9" x14ac:dyDescent="0.15">
      <c r="A16" s="75">
        <v>2024</v>
      </c>
      <c r="B16" s="76">
        <v>3522</v>
      </c>
      <c r="C16" s="76">
        <v>3345</v>
      </c>
      <c r="D16" s="76">
        <v>3380</v>
      </c>
      <c r="E16" s="76">
        <v>3498</v>
      </c>
      <c r="F16" s="76">
        <v>3694</v>
      </c>
      <c r="G16" s="76">
        <v>3235</v>
      </c>
      <c r="H16" s="76">
        <v>3566</v>
      </c>
      <c r="I16" s="76">
        <v>3021</v>
      </c>
      <c r="J16" s="76">
        <v>2760</v>
      </c>
      <c r="K16" s="76">
        <v>2816</v>
      </c>
      <c r="L16" s="76">
        <v>2697</v>
      </c>
      <c r="M16" s="76">
        <v>2942</v>
      </c>
      <c r="N16" s="37" t="s">
        <v>62</v>
      </c>
      <c r="O16" s="38">
        <f t="shared" si="0"/>
        <v>38476</v>
      </c>
    </row>
    <row r="17" spans="1:15" s="32" customFormat="1" ht="9" x14ac:dyDescent="0.15"/>
    <row r="18" spans="1:15" s="5" customFormat="1" ht="12" customHeight="1" x14ac:dyDescent="0.15">
      <c r="A18" s="79" t="s">
        <v>63</v>
      </c>
      <c r="B18" s="79"/>
      <c r="C18" s="79"/>
      <c r="D18" s="79"/>
      <c r="E18" s="79"/>
      <c r="F18" s="79"/>
      <c r="G18" s="79"/>
      <c r="H18" s="79"/>
    </row>
    <row r="19" spans="1:15" s="32" customFormat="1" ht="9" x14ac:dyDescent="0.15"/>
    <row r="20" spans="1:15" s="32" customFormat="1" ht="48" customHeight="1" x14ac:dyDescent="0.15">
      <c r="A20" s="89" t="s">
        <v>66</v>
      </c>
      <c r="B20" s="89"/>
      <c r="C20" s="89"/>
      <c r="D20" s="89"/>
      <c r="E20" s="89"/>
      <c r="F20" s="89"/>
      <c r="G20" s="89"/>
      <c r="H20" s="89"/>
      <c r="I20" s="89"/>
      <c r="J20" s="89"/>
      <c r="K20" s="89"/>
      <c r="L20" s="89"/>
      <c r="M20" s="89"/>
      <c r="N20" s="89"/>
      <c r="O20" s="89"/>
    </row>
    <row r="21" spans="1:15" s="32" customFormat="1" ht="9" x14ac:dyDescent="0.15"/>
    <row r="22" spans="1:15" s="32" customFormat="1" ht="9" x14ac:dyDescent="0.15"/>
    <row r="23" spans="1:15" s="32" customFormat="1" ht="9" x14ac:dyDescent="0.15"/>
    <row r="24" spans="1:15" s="32" customFormat="1" ht="9" x14ac:dyDescent="0.15"/>
  </sheetData>
  <mergeCells count="2">
    <mergeCell ref="A20:O20"/>
    <mergeCell ref="A18:H18"/>
  </mergeCells>
  <pageMargins left="0.7" right="0.7" top="0.75" bottom="0.75" header="0.3" footer="0.3"/>
  <pageSetup paperSize="9" orientation="portrait" horizontalDpi="300" verticalDpi="300" r:id="rId1"/>
  <ignoredErrors>
    <ignoredError sqref="O4:O16"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Aborto spontaneo mensile</vt:lpstr>
      <vt:lpstr>Aborto spontaneo regionale</vt:lpstr>
      <vt:lpstr>Aborto spontaneo_Anni 2012-2024</vt:lpstr>
      <vt:lpstr>'Aborto spontaneo regionale'!Area_stampa</vt:lpstr>
    </vt:vector>
  </TitlesOfParts>
  <Company>istat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 Loghi</cp:lastModifiedBy>
  <cp:lastPrinted>2018-11-29T10:07:15Z</cp:lastPrinted>
  <dcterms:created xsi:type="dcterms:W3CDTF">2009-04-16T06:56:59Z</dcterms:created>
  <dcterms:modified xsi:type="dcterms:W3CDTF">2026-10-08T10:22:40Z</dcterms:modified>
</cp:coreProperties>
</file>