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7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0.xml" ContentType="application/vnd.openxmlformats-officedocument.drawing+xml"/>
  <Override PartName="/xl/comments1.xml" ContentType="application/vnd.openxmlformats-officedocument.spreadsheetml.comments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1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12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13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14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15.xml" ContentType="application/vnd.openxmlformats-officedocument.drawing+xml"/>
  <Override PartName="/xl/charts/chart18.xml" ContentType="application/vnd.openxmlformats-officedocument.drawingml.chart+xml"/>
  <Override PartName="/xl/drawings/drawing16.xml" ContentType="application/vnd.openxmlformats-officedocument.drawing+xml"/>
  <Override PartName="/xl/comments2.xml" ContentType="application/vnd.openxmlformats-officedocument.spreadsheetml.comments+xml"/>
  <Override PartName="/xl/charts/chart19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20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drawings/drawing17.xml" ContentType="application/vnd.openxmlformats-officedocument.drawing+xml"/>
  <Override PartName="/xl/charts/chart21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18.xml" ContentType="application/vnd.openxmlformats-officedocument.drawing+xml"/>
  <Override PartName="/xl/charts/chart22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charts/chart23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charts/chart24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drawings/drawing19.xml" ContentType="application/vnd.openxmlformats-officedocument.drawing+xml"/>
  <Override PartName="/xl/charts/chart25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drawings/drawing20.xml" ContentType="application/vnd.openxmlformats-officedocument.drawing+xml"/>
  <Override PartName="/xl/charts/chart26.xml" ContentType="application/vnd.openxmlformats-officedocument.drawingml.chart+xml"/>
  <Override PartName="/xl/drawings/drawing21.xml" ContentType="application/vnd.openxmlformats-officedocument.drawing+xml"/>
  <Override PartName="/xl/charts/chart27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drawings/drawing22.xml" ContentType="application/vnd.openxmlformats-officedocument.drawing+xml"/>
  <Override PartName="/xl/charts/chart28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charts/chart29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drawings/drawing23.xml" ContentType="application/vnd.openxmlformats-officedocument.drawing+xml"/>
  <Override PartName="/xl/charts/chart30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TENTE\Nextcloud\36_Storie di dati regionali\Regioni_Trasmesse\"/>
    </mc:Choice>
  </mc:AlternateContent>
  <bookViews>
    <workbookView xWindow="-120" yWindow="-120" windowWidth="29040" windowHeight="15720"/>
  </bookViews>
  <sheets>
    <sheet name="INDICE" sheetId="66" r:id="rId1"/>
    <sheet name="1" sheetId="2" r:id="rId2"/>
    <sheet name="2" sheetId="43" r:id="rId3"/>
    <sheet name="3" sheetId="42" r:id="rId4"/>
    <sheet name="4" sheetId="9" r:id="rId5"/>
    <sheet name="5" sheetId="69" r:id="rId6"/>
    <sheet name="6" sheetId="6" r:id="rId7"/>
    <sheet name="7" sheetId="62" r:id="rId8"/>
    <sheet name="8" sheetId="10" r:id="rId9"/>
    <sheet name="9" sheetId="61" r:id="rId10"/>
    <sheet name="10" sheetId="45" r:id="rId11"/>
    <sheet name="11" sheetId="64" r:id="rId12"/>
    <sheet name="12" sheetId="46" r:id="rId13"/>
    <sheet name="13" sheetId="48" r:id="rId14"/>
    <sheet name="14" sheetId="49" r:id="rId15"/>
    <sheet name="App_1" sheetId="70" r:id="rId16"/>
    <sheet name="App_2" sheetId="71" r:id="rId17"/>
    <sheet name="App_3" sheetId="72" r:id="rId18"/>
    <sheet name="App_4" sheetId="73" r:id="rId19"/>
    <sheet name="App_5" sheetId="74" r:id="rId20"/>
    <sheet name="App_6" sheetId="75" r:id="rId21"/>
    <sheet name="App_7" sheetId="76" r:id="rId22"/>
  </sheets>
  <externalReferences>
    <externalReference r:id="rId23"/>
    <externalReference r:id="rId24"/>
    <externalReference r:id="rId25"/>
  </externalReferences>
  <definedNames>
    <definedName name="_Order1" hidden="1">0</definedName>
    <definedName name="AVAR37" localSheetId="11">'[1]1992'!#REF!</definedName>
    <definedName name="AVAR37" localSheetId="3">#REF!</definedName>
    <definedName name="AVAR37" localSheetId="5">#REF!</definedName>
    <definedName name="AVAR37" localSheetId="7">'[1]1992'!#REF!</definedName>
    <definedName name="AVAR37" localSheetId="9">#REF!</definedName>
    <definedName name="AVAR37" localSheetId="17">#REF!</definedName>
    <definedName name="AVAR37" localSheetId="18">#REF!</definedName>
    <definedName name="AVAR37" localSheetId="19">#REF!</definedName>
    <definedName name="AVAR37">#REF!</definedName>
    <definedName name="CoherenceInterval">[2]HiddenSettings!$B$4</definedName>
    <definedName name="crescita_naturale" localSheetId="19">#REF!</definedName>
    <definedName name="crescita_naturale">#REF!</definedName>
    <definedName name="ds" localSheetId="11">#REF!</definedName>
    <definedName name="ds" localSheetId="3">#REF!</definedName>
    <definedName name="ds" localSheetId="5">#REF!</definedName>
    <definedName name="ds" localSheetId="7">#REF!</definedName>
    <definedName name="ds" localSheetId="9">#REF!</definedName>
    <definedName name="ds" localSheetId="17">#REF!</definedName>
    <definedName name="ds" localSheetId="18">#REF!</definedName>
    <definedName name="ds" localSheetId="19">#REF!</definedName>
    <definedName name="ds">#REF!</definedName>
    <definedName name="Filters">[3]Filters!$A$2:$C$21</definedName>
    <definedName name="indicatori_di_struttura" localSheetId="19">#REF!</definedName>
    <definedName name="indicatori_di_struttura">#REF!</definedName>
    <definedName name="ooo" localSheetId="11">#REF!</definedName>
    <definedName name="ooo" localSheetId="3">#REF!</definedName>
    <definedName name="ooo" localSheetId="5">#REF!</definedName>
    <definedName name="ooo" localSheetId="7">#REF!</definedName>
    <definedName name="ooo" localSheetId="9">#REF!</definedName>
    <definedName name="ooo" localSheetId="17">#REF!</definedName>
    <definedName name="ooo" localSheetId="18">#REF!</definedName>
    <definedName name="ooo" localSheetId="19">#REF!</definedName>
    <definedName name="ooo">#REF!</definedName>
    <definedName name="POPXLS04MF" localSheetId="11">#REF!</definedName>
    <definedName name="POPXLS04MF" localSheetId="3">#REF!</definedName>
    <definedName name="POPXLS04MF" localSheetId="5">#REF!</definedName>
    <definedName name="POPXLS04MF" localSheetId="7">#REF!</definedName>
    <definedName name="POPXLS04MF" localSheetId="9">#REF!</definedName>
    <definedName name="POPXLS04MF" localSheetId="17">#REF!</definedName>
    <definedName name="POPXLS04MF" localSheetId="18">#REF!</definedName>
    <definedName name="POPXLS04MF" localSheetId="19">#REF!</definedName>
    <definedName name="POPXLS04MF">#REF!</definedName>
    <definedName name="qqq" localSheetId="5">#REF!</definedName>
    <definedName name="qqq" localSheetId="17">#REF!</definedName>
    <definedName name="qqq" localSheetId="18">#REF!</definedName>
    <definedName name="qqq" localSheetId="19">#REF!</definedName>
    <definedName name="qqq">#REF!</definedName>
    <definedName name="quoziente_di_mortalità" localSheetId="19">#REF!</definedName>
    <definedName name="quoziente_di_mortalità">#REF!</definedName>
    <definedName name="quoziente_di_natalità" localSheetId="19">#REF!</definedName>
    <definedName name="quoziente_di_natalità">#REF!</definedName>
    <definedName name="quoziente_di_nuzialità" localSheetId="19">#REF!</definedName>
    <definedName name="quoziente_di_nuzialità">#REF!</definedName>
    <definedName name="saldo_migratorio_altro_motivo_" localSheetId="19">#REF!</definedName>
    <definedName name="saldo_migratorio_altro_motivo_">#REF!</definedName>
    <definedName name="saldo_migratorio_con_l_estero" localSheetId="19">#REF!</definedName>
    <definedName name="saldo_migratorio_con_l_estero">#REF!</definedName>
    <definedName name="saldo_migratorio_interno" localSheetId="19">#REF!</definedName>
    <definedName name="saldo_migratorio_interno">#REF!</definedName>
    <definedName name="saldo_migratorio_totale" localSheetId="19">#REF!</definedName>
    <definedName name="saldo_migratorio_totale">#REF!</definedName>
    <definedName name="SenatoEleVot" localSheetId="11">#REF!</definedName>
    <definedName name="SenatoEleVot" localSheetId="3">#REF!</definedName>
    <definedName name="SenatoEleVot" localSheetId="5">#REF!</definedName>
    <definedName name="SenatoEleVot" localSheetId="7">#REF!</definedName>
    <definedName name="SenatoEleVot" localSheetId="9">#REF!</definedName>
    <definedName name="SenatoEleVot" localSheetId="17">#REF!</definedName>
    <definedName name="SenatoEleVot" localSheetId="18">#REF!</definedName>
    <definedName name="SenatoEleVot" localSheetId="19">#REF!</definedName>
    <definedName name="SenatoEleVot">#REF!</definedName>
    <definedName name="speranza_di_vita" localSheetId="19">#REF!</definedName>
    <definedName name="speranza_di_vita">#REF!</definedName>
    <definedName name="Structure">[3]Structure!$C$2:$L$108</definedName>
    <definedName name="struttura_popolazione" localSheetId="19">#REF!</definedName>
    <definedName name="struttura_popolazione">#REF!</definedName>
    <definedName name="tasso_di_crescita_totale" localSheetId="19">#REF!</definedName>
    <definedName name="tasso_di_crescita_totale">#REF!</definedName>
    <definedName name="tasso_di_fecondità_totale" localSheetId="19">#REF!</definedName>
    <definedName name="tasso_di_fecondità_totale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9" i="49" l="1"/>
  <c r="G8" i="49"/>
  <c r="I22" i="75" l="1"/>
  <c r="G22" i="75"/>
  <c r="F22" i="75"/>
  <c r="D22" i="75"/>
  <c r="C22" i="75"/>
  <c r="B22" i="75"/>
  <c r="I21" i="75"/>
  <c r="H21" i="75"/>
  <c r="G21" i="75"/>
  <c r="F21" i="75"/>
  <c r="D21" i="75"/>
  <c r="C21" i="75"/>
  <c r="B21" i="75"/>
  <c r="I20" i="75"/>
  <c r="G20" i="75"/>
  <c r="H20" i="75" s="1"/>
  <c r="F20" i="75"/>
  <c r="D20" i="75"/>
  <c r="C20" i="75"/>
  <c r="B20" i="75"/>
  <c r="I19" i="75"/>
  <c r="G19" i="75"/>
  <c r="H19" i="75" s="1"/>
  <c r="F19" i="75"/>
  <c r="D19" i="75"/>
  <c r="C19" i="75"/>
  <c r="B19" i="75"/>
  <c r="I18" i="75"/>
  <c r="G18" i="75"/>
  <c r="F18" i="75"/>
  <c r="D18" i="75"/>
  <c r="C18" i="75"/>
  <c r="B18" i="75"/>
  <c r="I17" i="75"/>
  <c r="G17" i="75"/>
  <c r="F17" i="75"/>
  <c r="H17" i="75" s="1"/>
  <c r="D17" i="75"/>
  <c r="C17" i="75"/>
  <c r="B17" i="75"/>
  <c r="I16" i="75"/>
  <c r="G16" i="75"/>
  <c r="F16" i="75"/>
  <c r="D16" i="75"/>
  <c r="C16" i="75"/>
  <c r="B16" i="75"/>
  <c r="F28" i="74"/>
  <c r="E28" i="74"/>
  <c r="D28" i="74"/>
  <c r="C28" i="74"/>
  <c r="B28" i="74"/>
  <c r="F27" i="74"/>
  <c r="E27" i="74"/>
  <c r="D27" i="74"/>
  <c r="C27" i="74"/>
  <c r="B27" i="74"/>
  <c r="F26" i="74"/>
  <c r="E26" i="74"/>
  <c r="D26" i="74"/>
  <c r="C26" i="74"/>
  <c r="B26" i="74"/>
  <c r="F25" i="74"/>
  <c r="E25" i="74"/>
  <c r="D25" i="74"/>
  <c r="C25" i="74"/>
  <c r="B25" i="74"/>
  <c r="F24" i="74"/>
  <c r="E24" i="74"/>
  <c r="D24" i="74"/>
  <c r="C24" i="74"/>
  <c r="B24" i="74"/>
  <c r="F23" i="74"/>
  <c r="E23" i="74"/>
  <c r="D23" i="74"/>
  <c r="C23" i="74"/>
  <c r="B23" i="74"/>
  <c r="F22" i="74"/>
  <c r="E22" i="74"/>
  <c r="D22" i="74"/>
  <c r="C22" i="74"/>
  <c r="B22" i="74"/>
  <c r="F21" i="74"/>
  <c r="E21" i="74"/>
  <c r="D21" i="74"/>
  <c r="C21" i="74"/>
  <c r="B21" i="74"/>
  <c r="F20" i="74"/>
  <c r="E20" i="74"/>
  <c r="D20" i="74"/>
  <c r="C20" i="74"/>
  <c r="B20" i="74"/>
  <c r="K50" i="71"/>
  <c r="J50" i="71"/>
  <c r="G50" i="71"/>
  <c r="F50" i="71"/>
  <c r="C50" i="71"/>
  <c r="B50" i="71"/>
  <c r="K49" i="71"/>
  <c r="J49" i="71"/>
  <c r="G49" i="71"/>
  <c r="F49" i="71"/>
  <c r="C49" i="71"/>
  <c r="B49" i="71"/>
  <c r="K48" i="71"/>
  <c r="J48" i="71"/>
  <c r="G48" i="71"/>
  <c r="F48" i="71"/>
  <c r="C48" i="71"/>
  <c r="B48" i="71"/>
  <c r="K47" i="71"/>
  <c r="J47" i="71"/>
  <c r="G47" i="71"/>
  <c r="F47" i="71"/>
  <c r="C47" i="71"/>
  <c r="B47" i="71"/>
  <c r="K46" i="71"/>
  <c r="J46" i="71"/>
  <c r="G46" i="71"/>
  <c r="F46" i="71"/>
  <c r="C46" i="71"/>
  <c r="B46" i="71"/>
  <c r="K45" i="71"/>
  <c r="J45" i="71"/>
  <c r="G45" i="71"/>
  <c r="F45" i="71"/>
  <c r="C45" i="71"/>
  <c r="B45" i="71"/>
  <c r="K44" i="71"/>
  <c r="J44" i="71"/>
  <c r="G44" i="71"/>
  <c r="F44" i="71"/>
  <c r="C44" i="71"/>
  <c r="B44" i="71"/>
  <c r="K43" i="71"/>
  <c r="J43" i="71"/>
  <c r="G43" i="71"/>
  <c r="F43" i="71"/>
  <c r="C43" i="71"/>
  <c r="B43" i="71"/>
  <c r="K42" i="71"/>
  <c r="J42" i="71"/>
  <c r="G42" i="71"/>
  <c r="F42" i="71"/>
  <c r="C42" i="71"/>
  <c r="B42" i="71"/>
  <c r="K41" i="71"/>
  <c r="J41" i="71"/>
  <c r="G41" i="71"/>
  <c r="F41" i="71"/>
  <c r="C41" i="71"/>
  <c r="B41" i="71"/>
  <c r="K40" i="71"/>
  <c r="J40" i="71"/>
  <c r="G40" i="71"/>
  <c r="F40" i="71"/>
  <c r="C40" i="71"/>
  <c r="B40" i="71"/>
  <c r="K39" i="71"/>
  <c r="J39" i="71"/>
  <c r="G39" i="71"/>
  <c r="F39" i="71"/>
  <c r="C39" i="71"/>
  <c r="B39" i="71"/>
  <c r="K38" i="71"/>
  <c r="J38" i="71"/>
  <c r="G38" i="71"/>
  <c r="F38" i="71"/>
  <c r="C38" i="71"/>
  <c r="B38" i="71"/>
  <c r="K37" i="71"/>
  <c r="J37" i="71"/>
  <c r="G37" i="71"/>
  <c r="F37" i="71"/>
  <c r="C37" i="71"/>
  <c r="B37" i="71"/>
  <c r="K36" i="71"/>
  <c r="J36" i="71"/>
  <c r="G36" i="71"/>
  <c r="F36" i="71"/>
  <c r="C36" i="71"/>
  <c r="B36" i="71"/>
  <c r="K35" i="71"/>
  <c r="J35" i="71"/>
  <c r="G35" i="71"/>
  <c r="F35" i="71"/>
  <c r="C35" i="71"/>
  <c r="B35" i="71"/>
  <c r="K34" i="71"/>
  <c r="J34" i="71"/>
  <c r="G34" i="71"/>
  <c r="F34" i="71"/>
  <c r="C34" i="71"/>
  <c r="B34" i="71"/>
  <c r="K33" i="71"/>
  <c r="J33" i="71"/>
  <c r="G33" i="71"/>
  <c r="F33" i="71"/>
  <c r="C33" i="71"/>
  <c r="B33" i="71"/>
  <c r="K32" i="71"/>
  <c r="J32" i="71"/>
  <c r="G32" i="71"/>
  <c r="F32" i="71"/>
  <c r="C32" i="71"/>
  <c r="B32" i="71"/>
  <c r="K31" i="71"/>
  <c r="J31" i="71"/>
  <c r="G31" i="71"/>
  <c r="F31" i="71"/>
  <c r="C31" i="71"/>
  <c r="B31" i="71"/>
  <c r="H18" i="75" l="1"/>
  <c r="H22" i="75"/>
  <c r="H16" i="75"/>
  <c r="E7" i="2"/>
  <c r="F7" i="2"/>
  <c r="K22" i="61"/>
  <c r="L22" i="61"/>
  <c r="K23" i="61"/>
  <c r="L23" i="61"/>
  <c r="K24" i="61"/>
  <c r="L24" i="61"/>
  <c r="K25" i="61"/>
  <c r="L25" i="61"/>
  <c r="K26" i="61"/>
  <c r="L26" i="61"/>
  <c r="K27" i="61"/>
  <c r="L27" i="61"/>
  <c r="K28" i="61"/>
  <c r="L28" i="61"/>
  <c r="K29" i="61"/>
  <c r="L29" i="61"/>
  <c r="E3" i="2" l="1"/>
  <c r="L7" i="61" l="1"/>
  <c r="L11" i="61" l="1"/>
  <c r="L10" i="61"/>
  <c r="L9" i="61"/>
  <c r="L8" i="61"/>
  <c r="L6" i="61"/>
  <c r="L5" i="61"/>
  <c r="K6" i="61"/>
  <c r="K7" i="61"/>
  <c r="K8" i="61"/>
  <c r="K9" i="61"/>
  <c r="K10" i="61"/>
  <c r="K11" i="61"/>
  <c r="K5" i="61"/>
  <c r="F3" i="2" l="1"/>
  <c r="F21" i="2" l="1"/>
  <c r="F20" i="2"/>
  <c r="E21" i="2"/>
  <c r="E20" i="2"/>
  <c r="F19" i="2"/>
  <c r="F18" i="2"/>
  <c r="F17" i="2"/>
  <c r="F16" i="2"/>
  <c r="F15" i="2"/>
  <c r="F14" i="2"/>
  <c r="F13" i="2"/>
  <c r="F11" i="2"/>
  <c r="F10" i="2"/>
  <c r="F9" i="2"/>
  <c r="F8" i="2"/>
  <c r="F5" i="2"/>
  <c r="F4" i="2"/>
  <c r="E4" i="2"/>
  <c r="E5" i="2"/>
  <c r="E8" i="2"/>
  <c r="E9" i="2"/>
  <c r="E10" i="2"/>
  <c r="E11" i="2"/>
  <c r="E13" i="2"/>
  <c r="E14" i="2"/>
  <c r="E15" i="2"/>
  <c r="E16" i="2"/>
  <c r="E17" i="2"/>
  <c r="E18" i="2"/>
  <c r="E19" i="2"/>
</calcChain>
</file>

<file path=xl/comments1.xml><?xml version="1.0" encoding="utf-8"?>
<comments xmlns="http://schemas.openxmlformats.org/spreadsheetml/2006/main">
  <authors>
    <author>UTENTE</author>
  </authors>
  <commentList>
    <comment ref="B21" authorId="0" shapeId="0">
      <text>
        <r>
          <rPr>
            <sz val="9"/>
            <color indexed="81"/>
            <rFont val="Tahoma"/>
            <family val="2"/>
          </rPr>
          <t>stima</t>
        </r>
      </text>
    </comment>
  </commentList>
</comments>
</file>

<file path=xl/comments2.xml><?xml version="1.0" encoding="utf-8"?>
<comments xmlns="http://schemas.openxmlformats.org/spreadsheetml/2006/main">
  <authors>
    <author>UTENTE</author>
  </authors>
  <commentList>
    <comment ref="F18" authorId="0" shapeId="0">
      <text>
        <r>
          <rPr>
            <sz val="9"/>
            <color indexed="81"/>
            <rFont val="Tahoma"/>
            <family val="2"/>
          </rPr>
          <t>stima</t>
        </r>
      </text>
    </comment>
  </commentList>
</comments>
</file>

<file path=xl/sharedStrings.xml><?xml version="1.0" encoding="utf-8"?>
<sst xmlns="http://schemas.openxmlformats.org/spreadsheetml/2006/main" count="423" uniqueCount="241">
  <si>
    <t>Marche</t>
  </si>
  <si>
    <t>Italia</t>
  </si>
  <si>
    <t>Fonte: Istat, Censimenti della popolazione</t>
  </si>
  <si>
    <t>Media 2020-2024</t>
  </si>
  <si>
    <t>Anno</t>
  </si>
  <si>
    <t>T. naturale</t>
  </si>
  <si>
    <t>T. mig int</t>
  </si>
  <si>
    <t>T. mig est</t>
  </si>
  <si>
    <t>T. totale</t>
  </si>
  <si>
    <t>T. nat.</t>
  </si>
  <si>
    <t>T. mig.</t>
  </si>
  <si>
    <t>Fonte: Istat, serie storiche e Statistiche sulla popolazione residente e bilancio demografico</t>
  </si>
  <si>
    <t>Indice di vecchiaia</t>
  </si>
  <si>
    <t>Speranza di vita</t>
  </si>
  <si>
    <t>Campania</t>
  </si>
  <si>
    <t>Sicilia</t>
  </si>
  <si>
    <t>Calabria</t>
  </si>
  <si>
    <t>Basilicata</t>
  </si>
  <si>
    <t>Sardegna</t>
  </si>
  <si>
    <t>Puglia</t>
  </si>
  <si>
    <t>Piemonte</t>
  </si>
  <si>
    <t>Lazio</t>
  </si>
  <si>
    <t>ITALIA</t>
  </si>
  <si>
    <t>Abruzzo</t>
  </si>
  <si>
    <t>V. d'Aosta</t>
  </si>
  <si>
    <t>Fonte: Istat, Rilevazione sui decessi.</t>
  </si>
  <si>
    <t>Liguria</t>
  </si>
  <si>
    <t>(a) Stima</t>
  </si>
  <si>
    <t>Umbria</t>
  </si>
  <si>
    <t>Friuli-V.G.</t>
  </si>
  <si>
    <t>Emilia-Rom.</t>
  </si>
  <si>
    <t>Lombardia</t>
  </si>
  <si>
    <t>Toscana</t>
  </si>
  <si>
    <t>Veneto</t>
  </si>
  <si>
    <t>Trentino-A.A.</t>
  </si>
  <si>
    <t>PIL (1980=100)</t>
  </si>
  <si>
    <r>
      <rPr>
        <b/>
        <sz val="9"/>
        <color theme="1"/>
        <rFont val="Calibri"/>
        <family val="2"/>
      </rPr>
      <t>PIL PRO CAPITE</t>
    </r>
    <r>
      <rPr>
        <sz val="9"/>
        <color theme="1"/>
        <rFont val="Calibri"/>
        <family val="2"/>
      </rPr>
      <t xml:space="preserve">
(ordinato 2024)</t>
    </r>
  </si>
  <si>
    <t>Abbr</t>
  </si>
  <si>
    <t>Numeri indice Italia=100</t>
  </si>
  <si>
    <t>TAA</t>
  </si>
  <si>
    <t>LOM</t>
  </si>
  <si>
    <t>VDA</t>
  </si>
  <si>
    <t>EMR</t>
  </si>
  <si>
    <t>LAZ</t>
  </si>
  <si>
    <t>VEN</t>
  </si>
  <si>
    <t>TOS</t>
  </si>
  <si>
    <t>LIG</t>
  </si>
  <si>
    <t>PIE</t>
  </si>
  <si>
    <t>FVG</t>
  </si>
  <si>
    <t>MAR</t>
  </si>
  <si>
    <t>UMB</t>
  </si>
  <si>
    <t xml:space="preserve">Fonte: Istat, Contabilità Nazionale
</t>
  </si>
  <si>
    <t>ABR</t>
  </si>
  <si>
    <t>SAR</t>
  </si>
  <si>
    <t>MOL</t>
  </si>
  <si>
    <t>BAS</t>
  </si>
  <si>
    <t>CAM</t>
  </si>
  <si>
    <t>PUG</t>
  </si>
  <si>
    <t>SIC</t>
  </si>
  <si>
    <t>CAL</t>
  </si>
  <si>
    <t>Licenza media inferiore</t>
  </si>
  <si>
    <t>Diploma</t>
  </si>
  <si>
    <t>Titoli terziari</t>
  </si>
  <si>
    <t xml:space="preserve"> </t>
  </si>
  <si>
    <t>Maschi</t>
  </si>
  <si>
    <t>Femmine</t>
  </si>
  <si>
    <t>Totale</t>
  </si>
  <si>
    <t>Fonte: Istat, Rilevazione sulle forze di lavoro</t>
  </si>
  <si>
    <t>Agric-ITA</t>
  </si>
  <si>
    <t>Ind-ITA</t>
  </si>
  <si>
    <t>Anni</t>
  </si>
  <si>
    <t>Servizi-Italia</t>
  </si>
  <si>
    <t>AZIENDE AGRICOLE (valori assoluti)</t>
  </si>
  <si>
    <t>Popolazione (migliaia)</t>
  </si>
  <si>
    <t>AZIENDE AGRICOLE per 1.000 abitanti</t>
  </si>
  <si>
    <t>Fonti: Istat, Censimenti dell’agricoltura e delle imprese</t>
  </si>
  <si>
    <t>UL Imprese</t>
  </si>
  <si>
    <t>UL delle Imprese per 1.000 abitanti</t>
  </si>
  <si>
    <t xml:space="preserve">Manifattura </t>
  </si>
  <si>
    <t>Servizi</t>
  </si>
  <si>
    <t>Altri</t>
  </si>
  <si>
    <t>Fonte: Istat, Censimento delle imprese</t>
  </si>
  <si>
    <t>VALORI PERCENTUALI</t>
  </si>
  <si>
    <t>Minima</t>
  </si>
  <si>
    <t>Bassa</t>
  </si>
  <si>
    <t>Moderata</t>
  </si>
  <si>
    <t>Alta</t>
  </si>
  <si>
    <t>Massima</t>
  </si>
  <si>
    <t>Popolazione</t>
  </si>
  <si>
    <t>Comuni</t>
  </si>
  <si>
    <t>Fonte: Istat, Indice di fragilità comunale</t>
  </si>
  <si>
    <t>POPOLAZIONE TOTALE (NUMERI INDICE)</t>
  </si>
  <si>
    <t>Altri comuni</t>
  </si>
  <si>
    <t>Classi di età</t>
  </si>
  <si>
    <t>0-14</t>
  </si>
  <si>
    <t>15-64</t>
  </si>
  <si>
    <t>65+</t>
  </si>
  <si>
    <t>Diplomati</t>
  </si>
  <si>
    <t>Laureati</t>
  </si>
  <si>
    <t>GENERE</t>
  </si>
  <si>
    <t>SETTORE DI ATTIVITA'</t>
  </si>
  <si>
    <t xml:space="preserve">Fonte: Istat, Censimenti della popolazione. </t>
  </si>
  <si>
    <t>Agricoltura</t>
  </si>
  <si>
    <t>Industria</t>
  </si>
  <si>
    <t xml:space="preserve">Molise </t>
  </si>
  <si>
    <t>LA CALABRIA</t>
  </si>
  <si>
    <t>Servizi-Calabria</t>
  </si>
  <si>
    <t>Catanzaro</t>
  </si>
  <si>
    <t>Agric-Cal</t>
  </si>
  <si>
    <t>Ind-Cal</t>
  </si>
  <si>
    <t>Analfabeti</t>
  </si>
  <si>
    <t>Alfabeti (max lic.elem.)</t>
  </si>
  <si>
    <t>M</t>
  </si>
  <si>
    <t>F</t>
  </si>
  <si>
    <t>T</t>
  </si>
  <si>
    <t>0-4</t>
  </si>
  <si>
    <t>5-9</t>
  </si>
  <si>
    <t>Anno 1881</t>
  </si>
  <si>
    <t>Anno 1951</t>
  </si>
  <si>
    <t>Anno 2024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</si>
  <si>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</si>
  <si>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</si>
  <si>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</si>
  <si>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</si>
  <si>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</si>
  <si>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</si>
  <si>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</si>
  <si>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</si>
  <si>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</si>
  <si>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</si>
  <si>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</si>
  <si>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</si>
  <si>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</si>
  <si>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</si>
  <si>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</si>
  <si>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</si>
  <si>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</si>
  <si>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95+</t>
  </si>
  <si>
    <t>Età ignota</t>
  </si>
  <si>
    <t>MF</t>
  </si>
  <si>
    <t xml:space="preserve">Appendice 3. SPERANZA DI VITA ALLA NASCITA. CALABRIA. ANNI 1974-2025. Valori assoluti </t>
  </si>
  <si>
    <t>Note: anno 2025 stimato</t>
  </si>
  <si>
    <t>TFT</t>
  </si>
  <si>
    <t>Età media al parto</t>
  </si>
  <si>
    <t>Note: 2025 dato provvisorio</t>
  </si>
  <si>
    <t>ANNI</t>
  </si>
  <si>
    <t>Persone prive del titolo di studio</t>
  </si>
  <si>
    <t>Persone fornite di titolo di studio</t>
  </si>
  <si>
    <t>Totale popolazione 6 anni e più (b)</t>
  </si>
  <si>
    <t>Alfabeti privi di titolo di studio</t>
  </si>
  <si>
    <t>Licenza elementare (a)</t>
  </si>
  <si>
    <t>Laurea</t>
  </si>
  <si>
    <t>Appendice 5. POPOLAZIONE RESIDENTE IN ETA' DI 6 ANNI E OLTRE PER GRADO DI ISTRUZIONE. CALABRIA. Censimenti dal 1951 a 2011, 2021, 2024</t>
  </si>
  <si>
    <t>Fonti: Istat, Censimento Generale della Popolazione,  1951-2011; Istat, Censimento Permanente della Popolazione, 2021 e 2024</t>
  </si>
  <si>
    <t>Alfabeti (Max lic elementare)</t>
  </si>
  <si>
    <t>AZIENDE AGRICOLE</t>
  </si>
  <si>
    <t>SUPERFICI AZIENDALI (in migliaia di ettari)</t>
  </si>
  <si>
    <t>ANNO CENS AGR</t>
  </si>
  <si>
    <t>numero (migliaia)</t>
  </si>
  <si>
    <t>di cui in proprietà (b)</t>
  </si>
  <si>
    <t>di cui con bestiame</t>
  </si>
  <si>
    <t>Agricola utilizzata (SAU)</t>
  </si>
  <si>
    <t xml:space="preserve">TOTALE </t>
  </si>
  <si>
    <t>Appendice 6. AZIENDE E RELATIVE SUPERFICI PER UBICAZIONE DEL CENTRO AZIENDALE IN CALABRIA (Universo Italia). Censimenti Agricoltura 1961-2020</t>
  </si>
  <si>
    <t>TOTALE (migliaia)</t>
  </si>
  <si>
    <t>Sup. Agr. utilizzata (SAU)</t>
  </si>
  <si>
    <t>TOTALE (SAU+altro)</t>
  </si>
  <si>
    <t>ST di aziende in proprietà (b)</t>
  </si>
  <si>
    <t>Fonti: Istat, Censimento Generale dell'Agricoltura,  1961-2020.</t>
  </si>
  <si>
    <t>(a) Ai confini dell'epoca.</t>
  </si>
  <si>
    <t>(b) Dal 1960 al 2000, il titolo di possesso dei terreni dell'azienda è solamente proprietà, mentre nel 2010 e 2020 la proprietà riguarda la maggior parte dei terreni dell'azienda (anche affitto e titolo gratuito)</t>
  </si>
  <si>
    <t>App_1</t>
  </si>
  <si>
    <t>App_2</t>
  </si>
  <si>
    <t>App_3</t>
  </si>
  <si>
    <t>App_4</t>
  </si>
  <si>
    <t>App_5</t>
  </si>
  <si>
    <t>App_6</t>
  </si>
  <si>
    <t xml:space="preserve">Appendice 1. POPOLAZIONE PER GRANDI CLASSI DI ETÀ. CALABRIA. ANNI 1881-2024. Valori assoluti </t>
  </si>
  <si>
    <t>Appendice 2. PIRAMIDI PER ETÀ E PER GENERE. CALABRIA. ANNI 1881, 1951 E 2024. Valori percentuali</t>
  </si>
  <si>
    <t xml:space="preserve">Appendice 4. NUMERO MEDIO DI FIGLI PER DONNA (TFT) E ETÀ MEDIA AL PARTO. CALABRIA. ANNI 1952-2025. Valori assoluti </t>
  </si>
  <si>
    <t>Calabria (1861=100, sc. destra)</t>
  </si>
  <si>
    <t>Italia (1861=100, sc. destra)</t>
  </si>
  <si>
    <t>FIGURA 8. POPOLAZIONE ATTIVA IN CONDIZIONE PROFESSIONALE PER SETTORE DI ATTIVITÀ IN CALABRIA E IN ITALIA. Anni 1861-2024. Valori percentuali (a)</t>
  </si>
  <si>
    <t>Fonte: Ministero Agricoltura Industria e Commercio (fino al 1921); Istat (dal 1931), Censimento della popolazione</t>
  </si>
  <si>
    <t>Fonte: Istat, Rilevazione sui decessi</t>
  </si>
  <si>
    <t>Fonte: Istat, Statistiche demografiche</t>
  </si>
  <si>
    <t>(a) Per il 1951 il certificato di proscioglimento (3° elementare) è compreso nella licenza elementare. Per il 2021 e il 2024 la popolazione totale è di 9 anni e più</t>
  </si>
  <si>
    <t>Appendice 5. POPOLAZIONE RESIDENTE IN ETÀ DI 6 ANNI E OLTRE PER GRADO DI ISTRUZIONE. CALABRIA. Censimenti dal 1951 a 2011, 2021, 2024 (a)</t>
  </si>
  <si>
    <t>Appendice 6. AZIENDE E RELATIVE SUPERFICI PER UBICAZIONE DEL CENTRO AZIENDALE IN CALABRIA (Universo Italia). Censimenti Agricoltura 1961-2020 (a)</t>
  </si>
  <si>
    <t>industria</t>
  </si>
  <si>
    <t>Alta
tecn.</t>
  </si>
  <si>
    <t>Bassa 
tecn.</t>
  </si>
  <si>
    <t>Intens. In conosc.</t>
  </si>
  <si>
    <t xml:space="preserve">
Altra</t>
  </si>
  <si>
    <t>Calabria (milioni)</t>
  </si>
  <si>
    <t>Tasso di occupazione 15-64 anni</t>
  </si>
  <si>
    <t>Appendice 7. TASSO DI OCCUPAZIONE 15-64 ANNI. CALABRIA. ANNI 1977-2025. Percentuali</t>
  </si>
  <si>
    <t>1992</t>
  </si>
  <si>
    <t>Fonte: Istat, Rilevazione trimestrale sulle forze di lavoro (fino al 2003); Rilevazione sulle forze di lavoro (dal 2004)</t>
  </si>
  <si>
    <t>(a) Le definizioni di occupato e disoccupato (persona in cerca di occupazione) si modificano nel corso degli anni. Dal 1977 al 1992 sono inclusi anche i quattordicenni e le persone in cerca di occupazione di 75 anni e oltre. I dati dal 1993 al 2003 sono stati ricostruiti per essere coerenti con quelli degli anni successivi. La serie dal 1993  tiene conto delle revisioni della popolazione nei periodi intercensuari.</t>
  </si>
  <si>
    <t>2004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</si>
  <si>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</si>
  <si>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</si>
  <si>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</si>
  <si>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</si>
  <si>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</si>
  <si>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</si>
  <si>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</si>
  <si>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</si>
  <si>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</si>
  <si>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</si>
  <si>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</si>
  <si>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</si>
  <si>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</si>
  <si>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</si>
  <si>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</si>
  <si>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App_7</t>
  </si>
  <si>
    <t>FIGURA 3. INDICE DI VECCHIAIA IN CALABRIA E IN ITALIA. Anni 1881-2024. Valori percentuali (a)</t>
  </si>
  <si>
    <t>FIGURA 4. SPERANZA DI VITA ALLA NASCITA PER REGIONE. Anni  1974 e 2025 (a). Valori in anni</t>
  </si>
  <si>
    <t>FIGURA 5. ANDAMENTO DEL PIL (SINISTRA) IN CALABRIA E IN ITALIA, E LIVELLI RELATIVI DEL PIL PRO CAPITE NELLE REGIONI (DESTRA). Anni 1980-2024. Numeri indice 1980=100 e Italia=100, su dati in volume (a)</t>
  </si>
  <si>
    <t>FIGURA 6. POPOLAZIONE CON ALMENO 6 ANNI PER LIVELLO DI ISTRUZIONE IN CALABRIA E IN ITALIA. Anni 1951 e 2024. Valori percentuali (a)</t>
  </si>
  <si>
    <t>FIGURA 10. ADDETTI EXTRA-AGRICOLI PER MACRO-SETTORE IN CALABRIA E IN ITALIA. Anno 2023. Composizione percentuale</t>
  </si>
  <si>
    <t>FIGURA 11. COMUNI DELLA CALABRIA (SINISTRA) E QUOTE DI COMUNI E POPOLAZIONE (DESTRA) PER QUINTI DELL’INDICE DI FRAGILITÀ. Anno 2022. Quinti e valori percentuali</t>
  </si>
  <si>
    <t>FIGURA 13. DIPLOMATI E LAUREATI A CATANZARO E NEGLI ALTRI COMUNI DELLA CALABRIA. Anni 1951, 1991, 2024. Valori per 100 residenti di 6 anni e più (a)</t>
  </si>
  <si>
    <t>FIGURA 14. OCCUPATI SULLA POPOLAZIONE IN ETÀ LAVORATIVA, PER GENERE (SINISTRA) E PER SETTORE DI ATTIVITÀ (DESTRA) A CATANZARO E NEGLI ALTRI COMUNI DELLA CALABRIA. Anni 1951 e 2024. Valori percentuali (a)</t>
  </si>
  <si>
    <t xml:space="preserve">Appendice 1. POPOLAZIONE PER GRANDI CLASSI DI ETA'. CALABRIA. Anni 1881-2024. Valori assoluti </t>
  </si>
  <si>
    <t>Appendice 2. PIRAMIDI PER ETA' E PER GENERE. CALABRIA. Anni 1881, 1951 E 2024. Valori percentuali</t>
  </si>
  <si>
    <t xml:space="preserve">Appendice 3. SPERANZA DI VITA ALLA NASCITA. CALABRIA. Anni 1974-2025. Valori assoluti </t>
  </si>
  <si>
    <t xml:space="preserve">Appendice 4. NUMERO MEDIO DI FIGLI PER DONNA (TFT) E ETA' MEDIA AL PARTO. CALABRIA. Anni 1952-2025. Valori assoluti </t>
  </si>
  <si>
    <t>Appendice 7. TASSO DI OCCUPAZIONE 15-64 ANNI. CALABRIA. Anni 1977-2025. Percentuali</t>
  </si>
  <si>
    <t>FIGURA 1. POPOLAZIONE RESIDENTE IN CALABRIA E IN ITALIA. Anni 1861-2024. Valori in milioni e indici base 1861=100</t>
  </si>
  <si>
    <t>FIGURA 2. TASSO DI CRESCITA NATURALE, MIGRATORIO E TOTALE DELLA POPOLAZIONE IN CALABRIA (SINISTRA) E CONFRONTO CON L’ITALIA (DESTRA). Anni 1926-2024 e media 2020-2024. Valori per 1.000</t>
  </si>
  <si>
    <t>(a) Rapporto tra le persone di 65 anni e oltre e quelle tra 0 e 14 anni</t>
  </si>
  <si>
    <t>(a) Serie 1980-1994 (SEC1995) raccordate al valore 1995 stimato sulla base del SEC2010</t>
  </si>
  <si>
    <t>(a) Popolazione 2024 di 9 anni e oltre</t>
  </si>
  <si>
    <t>FIGURA 7. TASSO DI OCCUPAZIONE (15-64 ANNI) PER GENERE IN CALABRIA E IN ITALIA. Anni 1977 e 2025. Valori percentuali</t>
  </si>
  <si>
    <t>(a) Sono inclusi gli occupati e i disoccupati ed escluse le persone in cerca di prima occupazione. L’età è: dal 1861 al 1961 di 10 anni e più, dal 1971 al 1991 di 14 anni e più, dal 2001 di 15 anni e più. Fino al 1961 viene ripresa la ricostruzione effettuata da C. D'Agata (1965). Per gli anni successivi (fino al 2021) si fa riferimento ai dati censuari, così come pubblicati; 2024 stima basata sulla composizione degli occupati di contabilità nazionale</t>
  </si>
  <si>
    <t>FIGURA 9. AZIENDE AGRICOLE (SINISTRA) E UNITÀ LOCALI DELLE IMPRESE DI INDUSTRIA E SERVIZI (DESTRA) IN CALABRIA E IN ITALIA. Anni 1961-2020 e 1951-2023. Valori per 1.000 abitanti</t>
  </si>
  <si>
    <t>FIGURA 12. POPOLAZIONE TOTALE (SINISTRA) E ULTRA 65ENNE (DESTRA) A CATANZARO E NEGLI ALTRI COMUNI DELLA CALABRIA. Anni 1861 – 2024. Numeri indice 1861=100 e valori per 100 abitanti</t>
  </si>
  <si>
    <t>(a) 2024 popolazione di 9 anni e più</t>
  </si>
  <si>
    <t>(a) 1951: popolazione di 10 anni ed oltre in condizione professionale; 2024: occupati e popolazione 15-64, occupati per settore di attività stimati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</si>
</sst>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41" formatCode="_-* #,##0_-;\-* #,##0_-;_-* &quot;-&quot;_-;_-@_-"/>
    <numFmt numFmtId="43" formatCode="_-* #,##0.00_-;\-* #,##0.00_-;_-* &quot;-&quot;??_-;_-@_-"/>
    <numFmt numFmtId="164" formatCode="_(&quot;$&quot;* #,##0_);_(&quot;$&quot;* \(#,##0\);_(&quot;$&quot;* &quot;-&quot;_);_(@_)"/>
    <numFmt numFmtId="165" formatCode="_(&quot;$&quot;* #,##0.00_);_(&quot;$&quot;* \(#,##0.00\);_(&quot;$&quot;* &quot;-&quot;??_);_(@_)"/>
    <numFmt numFmtId="166" formatCode="0.0"/>
    <numFmt numFmtId="167" formatCode="#,##0.0"/>
    <numFmt numFmtId="168" formatCode="_-&quot;L.&quot;\ * #,##0_-;\-&quot;L.&quot;\ * #,##0_-;_-&quot;L.&quot;\ * &quot;-&quot;_-;_-@_-"/>
    <numFmt numFmtId="169" formatCode="#,##0;\-\ #,##0;_-\ &quot;- &quot;"/>
    <numFmt numFmtId="170" formatCode="#,##0_ ;\-#,##0\ "/>
    <numFmt numFmtId="171" formatCode="#,##0.0_ ;\-#,##0.0\ "/>
    <numFmt numFmtId="172" formatCode="_-* #,##0_-;\-* #,##0_-;_-* &quot;-&quot;??_-;_-@_-"/>
    <numFmt numFmtId="173" formatCode="_-* #,##0.0_-;\-* #,##0.0_-;_-* &quot;-&quot;??_-;_-@_-"/>
    <numFmt numFmtId="174" formatCode="_-* #,##0.0\ _€_-;\-* #,##0.0\ _€_-;_-* &quot;-&quot;?\ _€_-;_-@_-"/>
    <numFmt numFmtId="175" formatCode="#,##0.00_ ;\-#,##0.00\ "/>
  </numFmts>
  <fonts count="87">
    <font>
      <sz val="11"/>
      <color theme="1"/>
      <name val="Calibri"/>
      <family val="2"/>
      <scheme val="minor"/>
    </font>
    <font>
      <sz val="10"/>
      <name val="Arial"/>
      <family val="2"/>
    </font>
    <font>
      <sz val="7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8"/>
      <name val="Tahoma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sz val="11"/>
      <name val="Calibri"/>
      <family val="2"/>
    </font>
    <font>
      <sz val="9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</font>
    <font>
      <sz val="10"/>
      <color theme="1"/>
      <name val="Arial"/>
      <family val="2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sz val="9"/>
      <color indexed="81"/>
      <name val="Tahoma"/>
      <family val="2"/>
    </font>
    <font>
      <sz val="14"/>
      <color rgb="FF5F5F5F"/>
      <name val="Arial"/>
      <family val="2"/>
    </font>
    <font>
      <sz val="20"/>
      <color rgb="FFA5822A"/>
      <name val="Georgia"/>
      <family val="1"/>
    </font>
    <font>
      <sz val="12"/>
      <color rgb="FFA5822A"/>
      <name val="Georgia"/>
      <family val="1"/>
    </font>
    <font>
      <sz val="30"/>
      <color theme="1"/>
      <name val="Georgia"/>
      <family val="1"/>
    </font>
    <font>
      <u/>
      <sz val="11"/>
      <color theme="10"/>
      <name val="Calibri"/>
      <family val="2"/>
      <scheme val="minor"/>
    </font>
    <font>
      <sz val="10"/>
      <color rgb="FF0070C0"/>
      <name val="Arial"/>
      <family val="2"/>
    </font>
    <font>
      <sz val="7.5"/>
      <color rgb="FF000000"/>
      <name val="Arial"/>
      <family val="2"/>
    </font>
    <font>
      <i/>
      <sz val="7.5"/>
      <color theme="1"/>
      <name val="Times New Roman"/>
      <family val="1"/>
    </font>
    <font>
      <sz val="7.5"/>
      <color theme="1"/>
      <name val="Arial"/>
      <family val="2"/>
    </font>
    <font>
      <sz val="9"/>
      <color theme="1"/>
      <name val="Arial"/>
      <family val="2"/>
    </font>
    <font>
      <sz val="9"/>
      <color theme="1"/>
      <name val="Calibri"/>
      <family val="2"/>
      <scheme val="minor"/>
    </font>
    <font>
      <sz val="9"/>
      <color rgb="FF000000"/>
      <name val="Aptos Narrow"/>
      <family val="2"/>
    </font>
    <font>
      <sz val="9"/>
      <color theme="1"/>
      <name val="Calibri"/>
      <family val="2"/>
    </font>
    <font>
      <sz val="9"/>
      <name val="Calibri"/>
      <family val="2"/>
    </font>
    <font>
      <b/>
      <sz val="9"/>
      <name val="Calibri"/>
      <family val="2"/>
    </font>
    <font>
      <b/>
      <sz val="9"/>
      <color theme="1"/>
      <name val="Calibri"/>
      <family val="2"/>
    </font>
    <font>
      <sz val="9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  <font>
      <strike/>
      <sz val="9"/>
      <color theme="1"/>
      <name val="Calibri"/>
      <family val="2"/>
      <scheme val="minor"/>
    </font>
    <font>
      <b/>
      <sz val="9"/>
      <color rgb="FF0070C0"/>
      <name val="Calibri"/>
      <family val="2"/>
      <scheme val="minor"/>
    </font>
    <font>
      <b/>
      <sz val="9"/>
      <color theme="1" tint="0.34998626667073579"/>
      <name val="Calibri"/>
      <family val="2"/>
      <scheme val="minor"/>
    </font>
    <font>
      <b/>
      <sz val="9"/>
      <color rgb="FF0070C0"/>
      <name val="Calibri"/>
      <family val="2"/>
    </font>
    <font>
      <sz val="10"/>
      <color rgb="FF595959"/>
      <name val="Arial Narrow"/>
      <family val="2"/>
    </font>
    <font>
      <sz val="11"/>
      <color theme="1"/>
      <name val="Calibri"/>
      <family val="2"/>
    </font>
    <font>
      <sz val="10"/>
      <color theme="1"/>
      <name val="Times New Roman"/>
      <family val="1"/>
    </font>
    <font>
      <sz val="11"/>
      <color rgb="FF000000"/>
      <name val="Calibri"/>
      <family val="2"/>
    </font>
    <font>
      <sz val="7"/>
      <color theme="1"/>
      <name val="Arial Narrow"/>
      <family val="2"/>
    </font>
    <font>
      <b/>
      <sz val="10"/>
      <name val="Arial"/>
      <family val="2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rgb="FF000000"/>
      <name val="Calibri"/>
      <family val="2"/>
    </font>
    <font>
      <sz val="7.5"/>
      <color rgb="FF000000"/>
      <name val="Times New Roman"/>
      <family val="1"/>
    </font>
    <font>
      <sz val="7.5"/>
      <color theme="1"/>
      <name val="Times New Roman"/>
      <family val="1"/>
    </font>
    <font>
      <b/>
      <sz val="9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7.5"/>
      <name val="Arial"/>
      <family val="2"/>
    </font>
    <font>
      <sz val="7.5"/>
      <color theme="1"/>
      <name val="Calibri"/>
      <family val="2"/>
      <scheme val="minor"/>
    </font>
  </fonts>
  <fills count="5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21"/>
      </left>
      <right style="hair">
        <color indexed="21"/>
      </right>
      <top style="hair">
        <color indexed="21"/>
      </top>
      <bottom style="hair">
        <color indexed="2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07">
    <xf numFmtId="0" fontId="0" fillId="0" borderId="0"/>
    <xf numFmtId="0" fontId="1" fillId="0" borderId="0"/>
    <xf numFmtId="0" fontId="4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4" fillId="0" borderId="0" applyNumberFormat="0" applyFill="0" applyBorder="0" applyAlignment="0" applyProtection="0"/>
    <xf numFmtId="0" fontId="7" fillId="16" borderId="1" applyNumberFormat="0" applyAlignment="0" applyProtection="0"/>
    <xf numFmtId="0" fontId="8" fillId="0" borderId="2" applyNumberFormat="0" applyFill="0" applyAlignment="0" applyProtection="0"/>
    <xf numFmtId="0" fontId="9" fillId="17" borderId="3" applyNumberFormat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21" borderId="0" applyNumberFormat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0" fillId="7" borderId="1" applyNumberFormat="0" applyAlignment="0" applyProtection="0"/>
    <xf numFmtId="41" fontId="1" fillId="0" borderId="0" applyFont="0" applyFill="0" applyBorder="0" applyAlignment="0" applyProtection="0"/>
    <xf numFmtId="0" fontId="11" fillId="22" borderId="0" applyNumberFormat="0" applyBorder="0" applyAlignment="0" applyProtection="0"/>
    <xf numFmtId="0" fontId="4" fillId="0" borderId="0"/>
    <xf numFmtId="0" fontId="1" fillId="23" borderId="4" applyNumberFormat="0" applyFont="0" applyAlignment="0" applyProtection="0"/>
    <xf numFmtId="169" fontId="1" fillId="0" borderId="0" applyFont="0" applyFill="0" applyBorder="0" applyAlignment="0" applyProtection="0"/>
    <xf numFmtId="0" fontId="12" fillId="16" borderId="5" applyNumberFormat="0" applyAlignment="0" applyProtection="0"/>
    <xf numFmtId="49" fontId="13" fillId="0" borderId="6">
      <alignment vertical="center" wrapText="1"/>
    </xf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9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21" fillId="3" borderId="0" applyNumberFormat="0" applyBorder="0" applyAlignment="0" applyProtection="0"/>
    <xf numFmtId="0" fontId="22" fillId="4" borderId="0" applyNumberFormat="0" applyBorder="0" applyAlignment="0" applyProtection="0"/>
    <xf numFmtId="168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3" fillId="0" borderId="0"/>
    <xf numFmtId="41" fontId="1" fillId="0" borderId="0" applyFont="0" applyFill="0" applyBorder="0" applyAlignment="0" applyProtection="0"/>
    <xf numFmtId="0" fontId="25" fillId="0" borderId="0"/>
    <xf numFmtId="43" fontId="1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11" applyNumberFormat="0" applyFill="0" applyAlignment="0" applyProtection="0"/>
    <xf numFmtId="0" fontId="29" fillId="0" borderId="12" applyNumberFormat="0" applyFill="0" applyAlignment="0" applyProtection="0"/>
    <xf numFmtId="0" fontId="30" fillId="0" borderId="13" applyNumberFormat="0" applyFill="0" applyAlignment="0" applyProtection="0"/>
    <xf numFmtId="0" fontId="30" fillId="0" borderId="0" applyNumberFormat="0" applyFill="0" applyBorder="0" applyAlignment="0" applyProtection="0"/>
    <xf numFmtId="0" fontId="31" fillId="24" borderId="0" applyNumberFormat="0" applyBorder="0" applyAlignment="0" applyProtection="0"/>
    <xf numFmtId="0" fontId="32" fillId="25" borderId="0" applyNumberFormat="0" applyBorder="0" applyAlignment="0" applyProtection="0"/>
    <xf numFmtId="0" fontId="33" fillId="27" borderId="14" applyNumberFormat="0" applyAlignment="0" applyProtection="0"/>
    <xf numFmtId="0" fontId="34" fillId="28" borderId="15" applyNumberFormat="0" applyAlignment="0" applyProtection="0"/>
    <xf numFmtId="0" fontId="35" fillId="28" borderId="14" applyNumberFormat="0" applyAlignment="0" applyProtection="0"/>
    <xf numFmtId="0" fontId="36" fillId="0" borderId="16" applyNumberFormat="0" applyFill="0" applyAlignment="0" applyProtection="0"/>
    <xf numFmtId="0" fontId="37" fillId="29" borderId="17" applyNumberFormat="0" applyAlignment="0" applyProtection="0"/>
    <xf numFmtId="0" fontId="38" fillId="0" borderId="0" applyNumberFormat="0" applyFill="0" applyBorder="0" applyAlignment="0" applyProtection="0"/>
    <xf numFmtId="0" fontId="26" fillId="30" borderId="18" applyNumberFormat="0" applyFont="0" applyAlignment="0" applyProtection="0"/>
    <xf numFmtId="0" fontId="39" fillId="0" borderId="0" applyNumberFormat="0" applyFill="0" applyBorder="0" applyAlignment="0" applyProtection="0"/>
    <xf numFmtId="0" fontId="3" fillId="0" borderId="19" applyNumberFormat="0" applyFill="0" applyAlignment="0" applyProtection="0"/>
    <xf numFmtId="0" fontId="40" fillId="31" borderId="0" applyNumberFormat="0" applyBorder="0" applyAlignment="0" applyProtection="0"/>
    <xf numFmtId="0" fontId="26" fillId="32" borderId="0" applyNumberFormat="0" applyBorder="0" applyAlignment="0" applyProtection="0"/>
    <xf numFmtId="0" fontId="26" fillId="33" borderId="0" applyNumberFormat="0" applyBorder="0" applyAlignment="0" applyProtection="0"/>
    <xf numFmtId="0" fontId="40" fillId="35" borderId="0" applyNumberFormat="0" applyBorder="0" applyAlignment="0" applyProtection="0"/>
    <xf numFmtId="0" fontId="26" fillId="36" borderId="0" applyNumberFormat="0" applyBorder="0" applyAlignment="0" applyProtection="0"/>
    <xf numFmtId="0" fontId="26" fillId="37" borderId="0" applyNumberFormat="0" applyBorder="0" applyAlignment="0" applyProtection="0"/>
    <xf numFmtId="0" fontId="40" fillId="39" borderId="0" applyNumberFormat="0" applyBorder="0" applyAlignment="0" applyProtection="0"/>
    <xf numFmtId="0" fontId="26" fillId="40" borderId="0" applyNumberFormat="0" applyBorder="0" applyAlignment="0" applyProtection="0"/>
    <xf numFmtId="0" fontId="26" fillId="41" borderId="0" applyNumberFormat="0" applyBorder="0" applyAlignment="0" applyProtection="0"/>
    <xf numFmtId="0" fontId="40" fillId="43" borderId="0" applyNumberFormat="0" applyBorder="0" applyAlignment="0" applyProtection="0"/>
    <xf numFmtId="0" fontId="26" fillId="44" borderId="0" applyNumberFormat="0" applyBorder="0" applyAlignment="0" applyProtection="0"/>
    <xf numFmtId="0" fontId="26" fillId="45" borderId="0" applyNumberFormat="0" applyBorder="0" applyAlignment="0" applyProtection="0"/>
    <xf numFmtId="0" fontId="40" fillId="47" borderId="0" applyNumberFormat="0" applyBorder="0" applyAlignment="0" applyProtection="0"/>
    <xf numFmtId="0" fontId="26" fillId="48" borderId="0" applyNumberFormat="0" applyBorder="0" applyAlignment="0" applyProtection="0"/>
    <xf numFmtId="0" fontId="26" fillId="49" borderId="0" applyNumberFormat="0" applyBorder="0" applyAlignment="0" applyProtection="0"/>
    <xf numFmtId="0" fontId="40" fillId="51" borderId="0" applyNumberFormat="0" applyBorder="0" applyAlignment="0" applyProtection="0"/>
    <xf numFmtId="0" fontId="26" fillId="52" borderId="0" applyNumberFormat="0" applyBorder="0" applyAlignment="0" applyProtection="0"/>
    <xf numFmtId="0" fontId="26" fillId="53" borderId="0" applyNumberFormat="0" applyBorder="0" applyAlignment="0" applyProtection="0"/>
    <xf numFmtId="0" fontId="41" fillId="26" borderId="0" applyNumberFormat="0" applyBorder="0" applyAlignment="0" applyProtection="0"/>
    <xf numFmtId="0" fontId="40" fillId="34" borderId="0" applyNumberFormat="0" applyBorder="0" applyAlignment="0" applyProtection="0"/>
    <xf numFmtId="0" fontId="40" fillId="38" borderId="0" applyNumberFormat="0" applyBorder="0" applyAlignment="0" applyProtection="0"/>
    <xf numFmtId="0" fontId="40" fillId="42" borderId="0" applyNumberFormat="0" applyBorder="0" applyAlignment="0" applyProtection="0"/>
    <xf numFmtId="0" fontId="40" fillId="46" borderId="0" applyNumberFormat="0" applyBorder="0" applyAlignment="0" applyProtection="0"/>
    <xf numFmtId="0" fontId="40" fillId="50" borderId="0" applyNumberFormat="0" applyBorder="0" applyAlignment="0" applyProtection="0"/>
    <xf numFmtId="0" fontId="40" fillId="54" borderId="0" applyNumberFormat="0" applyBorder="0" applyAlignment="0" applyProtection="0"/>
    <xf numFmtId="0" fontId="42" fillId="0" borderId="0"/>
    <xf numFmtId="43" fontId="26" fillId="0" borderId="0" applyFont="0" applyFill="0" applyBorder="0" applyAlignment="0" applyProtection="0"/>
    <xf numFmtId="0" fontId="43" fillId="0" borderId="0"/>
    <xf numFmtId="43" fontId="43" fillId="0" borderId="0" applyFont="0" applyFill="0" applyBorder="0" applyAlignment="0" applyProtection="0"/>
    <xf numFmtId="0" fontId="1" fillId="0" borderId="0"/>
    <xf numFmtId="0" fontId="23" fillId="0" borderId="0"/>
    <xf numFmtId="0" fontId="42" fillId="0" borderId="0"/>
    <xf numFmtId="0" fontId="52" fillId="0" borderId="0" applyNumberFormat="0" applyFill="0" applyBorder="0" applyAlignment="0" applyProtection="0"/>
  </cellStyleXfs>
  <cellXfs count="248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right" vertical="center" wrapText="1"/>
    </xf>
    <xf numFmtId="0" fontId="2" fillId="0" borderId="0" xfId="0" applyFont="1"/>
    <xf numFmtId="0" fontId="25" fillId="0" borderId="0" xfId="56"/>
    <xf numFmtId="166" fontId="0" fillId="0" borderId="0" xfId="0" applyNumberFormat="1"/>
    <xf numFmtId="0" fontId="2" fillId="0" borderId="0" xfId="56" applyFont="1"/>
    <xf numFmtId="167" fontId="0" fillId="0" borderId="0" xfId="0" applyNumberFormat="1"/>
    <xf numFmtId="0" fontId="44" fillId="0" borderId="0" xfId="0" applyFont="1"/>
    <xf numFmtId="3" fontId="45" fillId="0" borderId="0" xfId="0" applyNumberFormat="1" applyFont="1" applyAlignment="1">
      <alignment horizontal="right" vertical="center"/>
    </xf>
    <xf numFmtId="0" fontId="45" fillId="0" borderId="0" xfId="56" applyFont="1"/>
    <xf numFmtId="0" fontId="3" fillId="0" borderId="0" xfId="0" applyFont="1"/>
    <xf numFmtId="0" fontId="46" fillId="0" borderId="0" xfId="103" applyFont="1"/>
    <xf numFmtId="0" fontId="2" fillId="0" borderId="0" xfId="103" applyFont="1"/>
    <xf numFmtId="0" fontId="23" fillId="0" borderId="0" xfId="104"/>
    <xf numFmtId="0" fontId="54" fillId="0" borderId="0" xfId="0" applyFont="1" applyAlignment="1">
      <alignment horizontal="justify" vertical="center"/>
    </xf>
    <xf numFmtId="0" fontId="55" fillId="0" borderId="0" xfId="0" applyFont="1"/>
    <xf numFmtId="0" fontId="56" fillId="0" borderId="0" xfId="0" applyFont="1"/>
    <xf numFmtId="0" fontId="57" fillId="0" borderId="0" xfId="0" applyFont="1"/>
    <xf numFmtId="0" fontId="58" fillId="0" borderId="0" xfId="0" applyFont="1" applyAlignment="1">
      <alignment horizontal="right"/>
    </xf>
    <xf numFmtId="0" fontId="58" fillId="0" borderId="0" xfId="0" applyFont="1"/>
    <xf numFmtId="0" fontId="58" fillId="0" borderId="20" xfId="0" applyFont="1" applyBorder="1" applyAlignment="1">
      <alignment horizontal="right" vertical="center" wrapText="1"/>
    </xf>
    <xf numFmtId="0" fontId="59" fillId="0" borderId="0" xfId="0" applyFont="1"/>
    <xf numFmtId="0" fontId="60" fillId="0" borderId="0" xfId="0" applyFont="1" applyAlignment="1">
      <alignment horizontal="right"/>
    </xf>
    <xf numFmtId="0" fontId="60" fillId="0" borderId="0" xfId="0" applyFont="1"/>
    <xf numFmtId="0" fontId="60" fillId="0" borderId="20" xfId="0" applyFont="1" applyBorder="1" applyAlignment="1">
      <alignment horizontal="right" vertical="center" wrapText="1"/>
    </xf>
    <xf numFmtId="1" fontId="61" fillId="0" borderId="20" xfId="1" applyNumberFormat="1" applyFont="1" applyBorder="1" applyAlignment="1">
      <alignment horizontal="right" vertical="center" wrapText="1"/>
    </xf>
    <xf numFmtId="4" fontId="60" fillId="0" borderId="20" xfId="0" applyNumberFormat="1" applyFont="1" applyBorder="1"/>
    <xf numFmtId="1" fontId="62" fillId="0" borderId="20" xfId="1" applyNumberFormat="1" applyFont="1" applyBorder="1" applyAlignment="1">
      <alignment horizontal="right" vertical="center" wrapText="1"/>
    </xf>
    <xf numFmtId="0" fontId="58" fillId="0" borderId="0" xfId="0" applyFont="1" applyAlignment="1">
      <alignment vertical="center"/>
    </xf>
    <xf numFmtId="0" fontId="58" fillId="0" borderId="20" xfId="0" applyFont="1" applyBorder="1"/>
    <xf numFmtId="0" fontId="46" fillId="0" borderId="20" xfId="0" applyFont="1" applyBorder="1" applyAlignment="1">
      <alignment horizontal="left" vertical="center" wrapText="1"/>
    </xf>
    <xf numFmtId="3" fontId="46" fillId="0" borderId="20" xfId="0" applyNumberFormat="1" applyFont="1" applyBorder="1" applyAlignment="1">
      <alignment horizontal="right" vertical="center"/>
    </xf>
    <xf numFmtId="166" fontId="58" fillId="0" borderId="20" xfId="0" applyNumberFormat="1" applyFont="1" applyBorder="1"/>
    <xf numFmtId="3" fontId="46" fillId="0" borderId="20" xfId="0" applyNumberFormat="1" applyFont="1" applyBorder="1" applyAlignment="1">
      <alignment horizontal="right" vertical="center" wrapText="1"/>
    </xf>
    <xf numFmtId="0" fontId="46" fillId="0" borderId="20" xfId="0" applyFont="1" applyBorder="1" applyAlignment="1">
      <alignment horizontal="left" vertical="center"/>
    </xf>
    <xf numFmtId="0" fontId="54" fillId="0" borderId="0" xfId="0" applyFont="1" applyAlignment="1">
      <alignment vertical="center"/>
    </xf>
    <xf numFmtId="0" fontId="46" fillId="0" borderId="0" xfId="101" applyFont="1"/>
    <xf numFmtId="0" fontId="46" fillId="0" borderId="20" xfId="101" applyFont="1" applyBorder="1" applyAlignment="1">
      <alignment horizontal="right" vertical="center"/>
    </xf>
    <xf numFmtId="171" fontId="58" fillId="0" borderId="0" xfId="102" applyNumberFormat="1" applyFont="1" applyFill="1" applyBorder="1"/>
    <xf numFmtId="171" fontId="46" fillId="0" borderId="0" xfId="101" applyNumberFormat="1" applyFont="1"/>
    <xf numFmtId="0" fontId="46" fillId="0" borderId="20" xfId="101" applyFont="1" applyBorder="1" applyAlignment="1">
      <alignment horizontal="left"/>
    </xf>
    <xf numFmtId="0" fontId="46" fillId="0" borderId="20" xfId="101" applyFont="1" applyBorder="1" applyAlignment="1">
      <alignment horizontal="left" vertical="center"/>
    </xf>
    <xf numFmtId="171" fontId="58" fillId="0" borderId="20" xfId="102" applyNumberFormat="1" applyFont="1" applyFill="1" applyBorder="1" applyAlignment="1">
      <alignment horizontal="right" vertical="center"/>
    </xf>
    <xf numFmtId="0" fontId="58" fillId="0" borderId="20" xfId="0" applyFont="1" applyBorder="1" applyAlignment="1">
      <alignment horizontal="right"/>
    </xf>
    <xf numFmtId="2" fontId="58" fillId="0" borderId="20" xfId="0" applyNumberFormat="1" applyFont="1" applyBorder="1" applyAlignment="1">
      <alignment horizontal="right"/>
    </xf>
    <xf numFmtId="0" fontId="48" fillId="0" borderId="0" xfId="0" applyFont="1" applyAlignment="1">
      <alignment horizontal="center" vertical="center"/>
    </xf>
    <xf numFmtId="0" fontId="49" fillId="0" borderId="0" xfId="105" applyFont="1"/>
    <xf numFmtId="0" fontId="50" fillId="0" borderId="0" xfId="105" applyFont="1"/>
    <xf numFmtId="0" fontId="51" fillId="0" borderId="0" xfId="0" applyFont="1"/>
    <xf numFmtId="0" fontId="53" fillId="0" borderId="0" xfId="106" applyFont="1" applyFill="1" applyBorder="1" applyAlignment="1">
      <alignment horizontal="left"/>
    </xf>
    <xf numFmtId="0" fontId="58" fillId="0" borderId="20" xfId="0" applyFont="1" applyBorder="1" applyAlignment="1">
      <alignment horizontal="center" vertical="center"/>
    </xf>
    <xf numFmtId="166" fontId="58" fillId="0" borderId="0" xfId="0" applyNumberFormat="1" applyFont="1"/>
    <xf numFmtId="0" fontId="63" fillId="0" borderId="0" xfId="0" applyFont="1"/>
    <xf numFmtId="0" fontId="60" fillId="0" borderId="20" xfId="0" applyFont="1" applyBorder="1"/>
    <xf numFmtId="166" fontId="60" fillId="0" borderId="20" xfId="0" applyNumberFormat="1" applyFont="1" applyBorder="1"/>
    <xf numFmtId="2" fontId="60" fillId="0" borderId="20" xfId="0" applyNumberFormat="1" applyFont="1" applyBorder="1"/>
    <xf numFmtId="2" fontId="60" fillId="0" borderId="0" xfId="0" applyNumberFormat="1" applyFont="1"/>
    <xf numFmtId="0" fontId="46" fillId="0" borderId="20" xfId="1" applyFont="1" applyBorder="1" applyAlignment="1">
      <alignment horizontal="right"/>
    </xf>
    <xf numFmtId="0" fontId="46" fillId="0" borderId="20" xfId="1" applyFont="1" applyBorder="1" applyAlignment="1">
      <alignment horizontal="right" vertical="center"/>
    </xf>
    <xf numFmtId="166" fontId="46" fillId="0" borderId="20" xfId="1" applyNumberFormat="1" applyFont="1" applyBorder="1" applyAlignment="1">
      <alignment horizontal="right"/>
    </xf>
    <xf numFmtId="166" fontId="46" fillId="0" borderId="0" xfId="1" applyNumberFormat="1" applyFont="1" applyAlignment="1">
      <alignment horizontal="right"/>
    </xf>
    <xf numFmtId="0" fontId="64" fillId="0" borderId="0" xfId="0" applyFont="1" applyAlignment="1">
      <alignment vertical="center"/>
    </xf>
    <xf numFmtId="0" fontId="46" fillId="0" borderId="0" xfId="56" applyFont="1"/>
    <xf numFmtId="0" fontId="46" fillId="0" borderId="20" xfId="56" applyFont="1" applyBorder="1" applyAlignment="1">
      <alignment horizontal="right" vertical="center"/>
    </xf>
    <xf numFmtId="0" fontId="58" fillId="0" borderId="0" xfId="0" applyFont="1" applyAlignment="1">
      <alignment horizontal="center" vertical="center"/>
    </xf>
    <xf numFmtId="170" fontId="58" fillId="0" borderId="20" xfId="100" applyNumberFormat="1" applyFont="1" applyFill="1" applyBorder="1"/>
    <xf numFmtId="170" fontId="58" fillId="0" borderId="0" xfId="100" applyNumberFormat="1" applyFont="1" applyFill="1" applyBorder="1"/>
    <xf numFmtId="0" fontId="46" fillId="0" borderId="20" xfId="56" applyFont="1" applyBorder="1" applyAlignment="1">
      <alignment horizontal="right"/>
    </xf>
    <xf numFmtId="0" fontId="46" fillId="0" borderId="20" xfId="56" applyFont="1" applyBorder="1" applyAlignment="1">
      <alignment horizontal="left"/>
    </xf>
    <xf numFmtId="167" fontId="46" fillId="0" borderId="20" xfId="56" applyNumberFormat="1" applyFont="1" applyBorder="1"/>
    <xf numFmtId="0" fontId="46" fillId="0" borderId="20" xfId="56" applyFont="1" applyBorder="1" applyAlignment="1">
      <alignment horizontal="right" wrapText="1"/>
    </xf>
    <xf numFmtId="0" fontId="46" fillId="0" borderId="20" xfId="56" applyFont="1" applyBorder="1" applyAlignment="1">
      <alignment horizontal="left" wrapText="1"/>
    </xf>
    <xf numFmtId="0" fontId="46" fillId="0" borderId="0" xfId="56" applyFont="1" applyAlignment="1">
      <alignment horizontal="left" wrapText="1"/>
    </xf>
    <xf numFmtId="0" fontId="24" fillId="0" borderId="0" xfId="56" applyFont="1"/>
    <xf numFmtId="3" fontId="46" fillId="0" borderId="0" xfId="56" applyNumberFormat="1" applyFont="1" applyAlignment="1">
      <alignment horizontal="right" wrapText="1"/>
    </xf>
    <xf numFmtId="0" fontId="46" fillId="0" borderId="0" xfId="56" applyFont="1" applyAlignment="1">
      <alignment horizontal="center" vertical="center"/>
    </xf>
    <xf numFmtId="0" fontId="46" fillId="0" borderId="0" xfId="56" applyFont="1" applyAlignment="1">
      <alignment horizontal="center" vertical="center" wrapText="1"/>
    </xf>
    <xf numFmtId="3" fontId="46" fillId="0" borderId="20" xfId="56" applyNumberFormat="1" applyFont="1" applyBorder="1" applyAlignment="1">
      <alignment horizontal="right" wrapText="1"/>
    </xf>
    <xf numFmtId="3" fontId="46" fillId="0" borderId="0" xfId="0" applyNumberFormat="1" applyFont="1" applyAlignment="1">
      <alignment horizontal="right" vertical="center"/>
    </xf>
    <xf numFmtId="0" fontId="46" fillId="0" borderId="20" xfId="56" applyFont="1" applyBorder="1"/>
    <xf numFmtId="0" fontId="66" fillId="0" borderId="0" xfId="0" applyFont="1"/>
    <xf numFmtId="3" fontId="60" fillId="0" borderId="0" xfId="0" applyNumberFormat="1" applyFont="1"/>
    <xf numFmtId="4" fontId="60" fillId="0" borderId="0" xfId="0" applyNumberFormat="1" applyFont="1"/>
    <xf numFmtId="0" fontId="52" fillId="0" borderId="0" xfId="106"/>
    <xf numFmtId="0" fontId="52" fillId="0" borderId="0" xfId="106" applyAlignment="1">
      <alignment vertical="center"/>
    </xf>
    <xf numFmtId="0" fontId="52" fillId="0" borderId="0" xfId="106" applyAlignment="1">
      <alignment horizontal="left" vertical="center"/>
    </xf>
    <xf numFmtId="0" fontId="58" fillId="0" borderId="20" xfId="0" applyFont="1" applyBorder="1" applyAlignment="1">
      <alignment vertical="center"/>
    </xf>
    <xf numFmtId="0" fontId="63" fillId="0" borderId="0" xfId="0" applyFont="1" applyAlignment="1">
      <alignment vertical="center"/>
    </xf>
    <xf numFmtId="0" fontId="46" fillId="0" borderId="20" xfId="103" applyFont="1" applyBorder="1"/>
    <xf numFmtId="0" fontId="46" fillId="0" borderId="20" xfId="103" applyFont="1" applyBorder="1" applyAlignment="1">
      <alignment horizontal="right" vertical="center" wrapText="1"/>
    </xf>
    <xf numFmtId="0" fontId="46" fillId="0" borderId="20" xfId="0" applyFont="1" applyBorder="1"/>
    <xf numFmtId="0" fontId="58" fillId="0" borderId="20" xfId="0" applyFont="1" applyBorder="1" applyAlignment="1">
      <alignment horizontal="right" vertical="center"/>
    </xf>
    <xf numFmtId="167" fontId="58" fillId="0" borderId="20" xfId="0" applyNumberFormat="1" applyFont="1" applyBorder="1" applyAlignment="1">
      <alignment horizontal="right" vertical="center"/>
    </xf>
    <xf numFmtId="0" fontId="61" fillId="0" borderId="20" xfId="104" applyFont="1" applyBorder="1"/>
    <xf numFmtId="0" fontId="61" fillId="0" borderId="0" xfId="104" applyFont="1"/>
    <xf numFmtId="4" fontId="61" fillId="0" borderId="20" xfId="104" applyNumberFormat="1" applyFont="1" applyBorder="1"/>
    <xf numFmtId="0" fontId="62" fillId="0" borderId="20" xfId="104" applyFont="1" applyBorder="1" applyAlignment="1">
      <alignment horizontal="right"/>
    </xf>
    <xf numFmtId="0" fontId="58" fillId="0" borderId="20" xfId="0" quotePrefix="1" applyFont="1" applyBorder="1"/>
    <xf numFmtId="0" fontId="67" fillId="0" borderId="0" xfId="0" applyFont="1"/>
    <xf numFmtId="4" fontId="58" fillId="0" borderId="20" xfId="0" applyNumberFormat="1" applyFont="1" applyBorder="1"/>
    <xf numFmtId="0" fontId="65" fillId="0" borderId="0" xfId="0" applyFont="1"/>
    <xf numFmtId="4" fontId="58" fillId="0" borderId="0" xfId="0" applyNumberFormat="1" applyFont="1"/>
    <xf numFmtId="0" fontId="58" fillId="0" borderId="20" xfId="0" applyFont="1" applyBorder="1" applyAlignment="1">
      <alignment horizontal="center"/>
    </xf>
    <xf numFmtId="167" fontId="58" fillId="0" borderId="20" xfId="0" applyNumberFormat="1" applyFont="1" applyBorder="1"/>
    <xf numFmtId="0" fontId="69" fillId="0" borderId="20" xfId="104" applyFont="1" applyBorder="1"/>
    <xf numFmtId="0" fontId="65" fillId="0" borderId="0" xfId="0" applyFont="1" applyAlignment="1">
      <alignment vertical="center"/>
    </xf>
    <xf numFmtId="0" fontId="69" fillId="0" borderId="0" xfId="104" applyFont="1"/>
    <xf numFmtId="0" fontId="62" fillId="0" borderId="0" xfId="104" applyFont="1" applyAlignment="1">
      <alignment horizontal="right"/>
    </xf>
    <xf numFmtId="3" fontId="61" fillId="0" borderId="0" xfId="0" applyNumberFormat="1" applyFont="1"/>
    <xf numFmtId="3" fontId="61" fillId="0" borderId="0" xfId="104" applyNumberFormat="1" applyFont="1"/>
    <xf numFmtId="0" fontId="60" fillId="0" borderId="0" xfId="0" applyFont="1" applyAlignment="1">
      <alignment horizontal="right" vertical="center" wrapText="1"/>
    </xf>
    <xf numFmtId="1" fontId="61" fillId="0" borderId="0" xfId="1" applyNumberFormat="1" applyFont="1" applyAlignment="1">
      <alignment horizontal="right" vertical="center" wrapText="1"/>
    </xf>
    <xf numFmtId="1" fontId="62" fillId="0" borderId="0" xfId="1" applyNumberFormat="1" applyFont="1" applyAlignment="1">
      <alignment horizontal="right" vertical="center" wrapText="1"/>
    </xf>
    <xf numFmtId="0" fontId="43" fillId="0" borderId="0" xfId="101"/>
    <xf numFmtId="0" fontId="46" fillId="0" borderId="0" xfId="101" applyFont="1" applyAlignment="1">
      <alignment horizontal="right" vertical="center"/>
    </xf>
    <xf numFmtId="0" fontId="46" fillId="0" borderId="0" xfId="101" applyFont="1" applyAlignment="1">
      <alignment horizontal="center" vertical="center" wrapText="1"/>
    </xf>
    <xf numFmtId="171" fontId="58" fillId="0" borderId="0" xfId="102" applyNumberFormat="1" applyFont="1" applyFill="1" applyBorder="1" applyAlignment="1">
      <alignment vertical="center"/>
    </xf>
    <xf numFmtId="171" fontId="46" fillId="0" borderId="0" xfId="101" applyNumberFormat="1" applyFont="1" applyAlignment="1">
      <alignment vertical="center"/>
    </xf>
    <xf numFmtId="0" fontId="58" fillId="0" borderId="0" xfId="0" quotePrefix="1" applyFont="1"/>
    <xf numFmtId="3" fontId="58" fillId="0" borderId="0" xfId="0" applyNumberFormat="1" applyFont="1" applyAlignment="1">
      <alignment horizontal="right"/>
    </xf>
    <xf numFmtId="3" fontId="58" fillId="0" borderId="0" xfId="0" applyNumberFormat="1" applyFont="1"/>
    <xf numFmtId="3" fontId="58" fillId="0" borderId="0" xfId="0" quotePrefix="1" applyNumberFormat="1" applyFont="1"/>
    <xf numFmtId="0" fontId="58" fillId="0" borderId="0" xfId="0" applyFont="1" applyAlignment="1">
      <alignment horizontal="right" vertical="center"/>
    </xf>
    <xf numFmtId="0" fontId="68" fillId="0" borderId="20" xfId="0" applyFont="1" applyBorder="1" applyAlignment="1">
      <alignment vertical="center" wrapText="1"/>
    </xf>
    <xf numFmtId="167" fontId="60" fillId="0" borderId="20" xfId="0" applyNumberFormat="1" applyFont="1" applyBorder="1"/>
    <xf numFmtId="0" fontId="70" fillId="0" borderId="0" xfId="0" applyFont="1" applyAlignment="1">
      <alignment horizontal="center" vertical="center" readingOrder="1"/>
    </xf>
    <xf numFmtId="0" fontId="58" fillId="0" borderId="20" xfId="0" applyFont="1" applyBorder="1" applyAlignment="1">
      <alignment horizontal="left" vertical="center"/>
    </xf>
    <xf numFmtId="0" fontId="58" fillId="0" borderId="20" xfId="0" applyFont="1" applyBorder="1" applyAlignment="1">
      <alignment vertical="top"/>
    </xf>
    <xf numFmtId="0" fontId="58" fillId="0" borderId="20" xfId="0" applyFont="1" applyBorder="1" applyAlignment="1">
      <alignment horizontal="left" vertical="top" wrapText="1"/>
    </xf>
    <xf numFmtId="0" fontId="58" fillId="0" borderId="20" xfId="0" applyFont="1" applyBorder="1" applyAlignment="1">
      <alignment horizontal="left" vertical="top"/>
    </xf>
    <xf numFmtId="0" fontId="60" fillId="0" borderId="20" xfId="0" applyFont="1" applyBorder="1" applyAlignment="1">
      <alignment horizontal="right"/>
    </xf>
    <xf numFmtId="3" fontId="58" fillId="0" borderId="20" xfId="0" applyNumberFormat="1" applyFont="1" applyBorder="1"/>
    <xf numFmtId="3" fontId="58" fillId="0" borderId="20" xfId="0" applyNumberFormat="1" applyFont="1" applyBorder="1" applyAlignment="1">
      <alignment horizontal="right" vertical="center" wrapText="1"/>
    </xf>
    <xf numFmtId="0" fontId="72" fillId="0" borderId="0" xfId="0" applyFont="1" applyAlignment="1">
      <alignment vertical="center"/>
    </xf>
    <xf numFmtId="1" fontId="46" fillId="0" borderId="20" xfId="0" applyNumberFormat="1" applyFont="1" applyBorder="1" applyAlignment="1">
      <alignment horizontal="left" vertical="center" wrapText="1"/>
    </xf>
    <xf numFmtId="3" fontId="46" fillId="0" borderId="20" xfId="100" applyNumberFormat="1" applyFont="1" applyBorder="1" applyAlignment="1">
      <alignment horizontal="right" wrapText="1"/>
    </xf>
    <xf numFmtId="0" fontId="38" fillId="0" borderId="0" xfId="0" applyFont="1"/>
    <xf numFmtId="0" fontId="45" fillId="0" borderId="0" xfId="0" applyFont="1"/>
    <xf numFmtId="0" fontId="26" fillId="0" borderId="0" xfId="0" applyFont="1"/>
    <xf numFmtId="1" fontId="46" fillId="0" borderId="20" xfId="0" applyNumberFormat="1" applyFont="1" applyBorder="1" applyAlignment="1">
      <alignment horizontal="left" vertical="center"/>
    </xf>
    <xf numFmtId="3" fontId="46" fillId="0" borderId="20" xfId="100" applyNumberFormat="1" applyFont="1" applyBorder="1" applyAlignment="1">
      <alignment horizontal="right" vertical="center" wrapText="1"/>
    </xf>
    <xf numFmtId="0" fontId="73" fillId="0" borderId="0" xfId="0" applyFont="1"/>
    <xf numFmtId="0" fontId="74" fillId="0" borderId="0" xfId="0" applyFont="1"/>
    <xf numFmtId="0" fontId="75" fillId="0" borderId="24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0" xfId="0" applyFont="1"/>
    <xf numFmtId="0" fontId="75" fillId="0" borderId="0" xfId="0" applyFont="1"/>
    <xf numFmtId="0" fontId="78" fillId="0" borderId="0" xfId="0" applyFont="1"/>
    <xf numFmtId="0" fontId="77" fillId="0" borderId="0" xfId="0" applyFont="1"/>
    <xf numFmtId="0" fontId="78" fillId="0" borderId="0" xfId="0" applyFont="1" applyAlignment="1">
      <alignment vertical="center"/>
    </xf>
    <xf numFmtId="0" fontId="57" fillId="0" borderId="23" xfId="0" applyFont="1" applyBorder="1" applyAlignment="1">
      <alignment vertical="center" wrapText="1"/>
    </xf>
    <xf numFmtId="0" fontId="57" fillId="0" borderId="0" xfId="0" applyFont="1" applyAlignment="1">
      <alignment vertical="center" wrapText="1"/>
    </xf>
    <xf numFmtId="0" fontId="57" fillId="0" borderId="0" xfId="0" applyFont="1" applyAlignment="1">
      <alignment horizontal="right" vertical="center" wrapText="1"/>
    </xf>
    <xf numFmtId="43" fontId="57" fillId="0" borderId="0" xfId="100" applyFont="1"/>
    <xf numFmtId="0" fontId="72" fillId="0" borderId="0" xfId="0" applyFont="1"/>
    <xf numFmtId="0" fontId="58" fillId="0" borderId="0" xfId="0" applyFont="1" applyAlignment="1">
      <alignment horizontal="center"/>
    </xf>
    <xf numFmtId="0" fontId="58" fillId="0" borderId="27" xfId="0" applyFont="1" applyBorder="1" applyAlignment="1">
      <alignment horizontal="center"/>
    </xf>
    <xf numFmtId="0" fontId="79" fillId="0" borderId="20" xfId="0" applyFont="1" applyBorder="1"/>
    <xf numFmtId="0" fontId="64" fillId="0" borderId="20" xfId="0" applyFont="1" applyBorder="1"/>
    <xf numFmtId="0" fontId="71" fillId="0" borderId="0" xfId="0" applyFont="1"/>
    <xf numFmtId="0" fontId="62" fillId="0" borderId="20" xfId="0" applyFont="1" applyBorder="1" applyAlignment="1">
      <alignment horizontal="left" vertical="center"/>
    </xf>
    <xf numFmtId="0" fontId="61" fillId="0" borderId="20" xfId="0" applyFont="1" applyBorder="1" applyAlignment="1">
      <alignment horizontal="center"/>
    </xf>
    <xf numFmtId="0" fontId="61" fillId="0" borderId="20" xfId="0" applyFont="1" applyBorder="1" applyAlignment="1">
      <alignment horizontal="right"/>
    </xf>
    <xf numFmtId="0" fontId="61" fillId="0" borderId="20" xfId="0" applyFont="1" applyBorder="1" applyAlignment="1">
      <alignment horizontal="center" vertical="center"/>
    </xf>
    <xf numFmtId="166" fontId="61" fillId="0" borderId="20" xfId="0" applyNumberFormat="1" applyFont="1" applyBorder="1" applyAlignment="1">
      <alignment horizontal="center" vertical="center"/>
    </xf>
    <xf numFmtId="0" fontId="58" fillId="0" borderId="27" xfId="0" applyFont="1" applyBorder="1"/>
    <xf numFmtId="0" fontId="58" fillId="0" borderId="25" xfId="0" applyFont="1" applyBorder="1" applyAlignment="1">
      <alignment horizontal="center" vertical="center"/>
    </xf>
    <xf numFmtId="0" fontId="58" fillId="0" borderId="26" xfId="0" applyFont="1" applyBorder="1" applyAlignment="1">
      <alignment horizontal="right" vertical="center" wrapText="1"/>
    </xf>
    <xf numFmtId="0" fontId="46" fillId="0" borderId="26" xfId="0" applyFont="1" applyBorder="1" applyAlignment="1">
      <alignment horizontal="right" vertical="center" wrapText="1"/>
    </xf>
    <xf numFmtId="0" fontId="46" fillId="0" borderId="0" xfId="0" applyFont="1" applyAlignment="1">
      <alignment horizontal="center" vertical="center"/>
    </xf>
    <xf numFmtId="172" fontId="58" fillId="0" borderId="0" xfId="100" applyNumberFormat="1" applyFont="1" applyBorder="1" applyAlignment="1">
      <alignment vertical="center"/>
    </xf>
    <xf numFmtId="172" fontId="58" fillId="0" borderId="0" xfId="100" applyNumberFormat="1" applyFont="1" applyAlignment="1">
      <alignment vertical="center"/>
    </xf>
    <xf numFmtId="0" fontId="46" fillId="0" borderId="26" xfId="0" applyFont="1" applyBorder="1" applyAlignment="1">
      <alignment horizontal="center" vertical="center"/>
    </xf>
    <xf numFmtId="172" fontId="58" fillId="0" borderId="26" xfId="100" applyNumberFormat="1" applyFont="1" applyBorder="1" applyAlignment="1">
      <alignment vertical="center"/>
    </xf>
    <xf numFmtId="172" fontId="58" fillId="0" borderId="0" xfId="0" applyNumberFormat="1" applyFont="1"/>
    <xf numFmtId="0" fontId="77" fillId="0" borderId="26" xfId="0" applyFont="1" applyBorder="1"/>
    <xf numFmtId="0" fontId="58" fillId="0" borderId="23" xfId="0" applyFont="1" applyBorder="1"/>
    <xf numFmtId="0" fontId="58" fillId="0" borderId="26" xfId="0" applyFont="1" applyBorder="1"/>
    <xf numFmtId="172" fontId="58" fillId="0" borderId="26" xfId="0" applyNumberFormat="1" applyFont="1" applyBorder="1"/>
    <xf numFmtId="0" fontId="60" fillId="0" borderId="26" xfId="0" applyFont="1" applyBorder="1" applyAlignment="1">
      <alignment horizontal="right" vertical="center" wrapText="1"/>
    </xf>
    <xf numFmtId="173" fontId="60" fillId="0" borderId="0" xfId="100" applyNumberFormat="1" applyFont="1" applyFill="1" applyAlignment="1">
      <alignment vertical="center"/>
    </xf>
    <xf numFmtId="43" fontId="60" fillId="0" borderId="0" xfId="100" applyFont="1"/>
    <xf numFmtId="0" fontId="60" fillId="0" borderId="0" xfId="0" applyFont="1" applyAlignment="1">
      <alignment horizontal="center" vertical="center"/>
    </xf>
    <xf numFmtId="0" fontId="0" fillId="0" borderId="26" xfId="0" applyBorder="1"/>
    <xf numFmtId="43" fontId="57" fillId="0" borderId="26" xfId="100" applyFont="1" applyBorder="1"/>
    <xf numFmtId="0" fontId="60" fillId="0" borderId="23" xfId="0" applyFont="1" applyBorder="1" applyAlignment="1">
      <alignment vertical="center" wrapText="1"/>
    </xf>
    <xf numFmtId="0" fontId="60" fillId="0" borderId="23" xfId="0" applyFont="1" applyBorder="1" applyAlignment="1">
      <alignment horizontal="right" vertical="center" wrapText="1"/>
    </xf>
    <xf numFmtId="0" fontId="71" fillId="0" borderId="23" xfId="0" applyFont="1" applyBorder="1"/>
    <xf numFmtId="0" fontId="60" fillId="0" borderId="26" xfId="0" applyFont="1" applyBorder="1" applyAlignment="1">
      <alignment horizontal="center" vertical="center"/>
    </xf>
    <xf numFmtId="173" fontId="60" fillId="0" borderId="26" xfId="100" applyNumberFormat="1" applyFont="1" applyFill="1" applyBorder="1" applyAlignment="1">
      <alignment vertical="center"/>
    </xf>
    <xf numFmtId="3" fontId="60" fillId="0" borderId="0" xfId="100" quotePrefix="1" applyNumberFormat="1" applyFont="1" applyAlignment="1">
      <alignment horizontal="right" vertical="center"/>
    </xf>
    <xf numFmtId="3" fontId="60" fillId="0" borderId="0" xfId="100" applyNumberFormat="1" applyFont="1" applyAlignment="1">
      <alignment vertical="center"/>
    </xf>
    <xf numFmtId="0" fontId="60" fillId="0" borderId="0" xfId="0" applyFont="1" applyAlignment="1">
      <alignment vertical="center"/>
    </xf>
    <xf numFmtId="0" fontId="60" fillId="0" borderId="0" xfId="100" applyNumberFormat="1" applyFont="1" applyFill="1"/>
    <xf numFmtId="172" fontId="60" fillId="0" borderId="0" xfId="100" applyNumberFormat="1" applyFont="1" applyAlignment="1">
      <alignment vertical="center"/>
    </xf>
    <xf numFmtId="3" fontId="60" fillId="0" borderId="0" xfId="100" applyNumberFormat="1" applyFont="1"/>
    <xf numFmtId="3" fontId="60" fillId="0" borderId="0" xfId="100" quotePrefix="1" applyNumberFormat="1" applyFont="1" applyAlignment="1">
      <alignment horizontal="right"/>
    </xf>
    <xf numFmtId="172" fontId="60" fillId="0" borderId="0" xfId="100" applyNumberFormat="1" applyFont="1"/>
    <xf numFmtId="0" fontId="60" fillId="0" borderId="23" xfId="0" applyFont="1" applyBorder="1" applyAlignment="1">
      <alignment vertical="center"/>
    </xf>
    <xf numFmtId="0" fontId="58" fillId="0" borderId="26" xfId="0" applyFont="1" applyBorder="1" applyAlignment="1">
      <alignment horizontal="center" vertical="center"/>
    </xf>
    <xf numFmtId="3" fontId="60" fillId="0" borderId="26" xfId="100" applyNumberFormat="1" applyFont="1" applyBorder="1" applyAlignment="1">
      <alignment vertical="center"/>
    </xf>
    <xf numFmtId="3" fontId="60" fillId="0" borderId="26" xfId="100" quotePrefix="1" applyNumberFormat="1" applyFont="1" applyBorder="1" applyAlignment="1">
      <alignment horizontal="right" vertical="center"/>
    </xf>
    <xf numFmtId="3" fontId="60" fillId="0" borderId="26" xfId="100" applyNumberFormat="1" applyFont="1" applyFill="1" applyBorder="1" applyAlignment="1">
      <alignment vertical="center"/>
    </xf>
    <xf numFmtId="172" fontId="60" fillId="0" borderId="26" xfId="100" applyNumberFormat="1" applyFont="1" applyFill="1" applyBorder="1" applyAlignment="1">
      <alignment vertical="center"/>
    </xf>
    <xf numFmtId="0" fontId="60" fillId="0" borderId="26" xfId="100" applyNumberFormat="1" applyFont="1" applyFill="1" applyBorder="1"/>
    <xf numFmtId="43" fontId="60" fillId="0" borderId="26" xfId="100" applyFont="1" applyBorder="1"/>
    <xf numFmtId="174" fontId="60" fillId="0" borderId="0" xfId="0" applyNumberFormat="1" applyFont="1"/>
    <xf numFmtId="174" fontId="60" fillId="0" borderId="26" xfId="0" applyNumberFormat="1" applyFont="1" applyBorder="1"/>
    <xf numFmtId="0" fontId="80" fillId="0" borderId="0" xfId="0" applyFont="1" applyAlignment="1">
      <alignment vertical="center"/>
    </xf>
    <xf numFmtId="0" fontId="81" fillId="0" borderId="0" xfId="0" applyFont="1"/>
    <xf numFmtId="0" fontId="58" fillId="0" borderId="20" xfId="0" quotePrefix="1" applyFont="1" applyBorder="1" applyAlignment="1">
      <alignment horizontal="right" vertical="center" wrapText="1"/>
    </xf>
    <xf numFmtId="175" fontId="0" fillId="0" borderId="0" xfId="0" applyNumberFormat="1"/>
    <xf numFmtId="43" fontId="46" fillId="0" borderId="20" xfId="100" applyNumberFormat="1" applyFont="1" applyBorder="1" applyAlignment="1">
      <alignment horizontal="right" wrapText="1"/>
    </xf>
    <xf numFmtId="43" fontId="46" fillId="0" borderId="20" xfId="0" applyNumberFormat="1" applyFont="1" applyBorder="1" applyAlignment="1">
      <alignment horizontal="right" vertical="center" wrapText="1"/>
    </xf>
    <xf numFmtId="43" fontId="46" fillId="0" borderId="20" xfId="100" applyNumberFormat="1" applyFont="1" applyBorder="1" applyAlignment="1">
      <alignment horizontal="right" vertical="center" wrapText="1"/>
    </xf>
    <xf numFmtId="3" fontId="58" fillId="0" borderId="26" xfId="0" applyNumberFormat="1" applyFont="1" applyBorder="1"/>
    <xf numFmtId="49" fontId="24" fillId="0" borderId="20" xfId="0" applyNumberFormat="1" applyFont="1" applyBorder="1" applyAlignment="1">
      <alignment horizontal="left" vertical="center"/>
    </xf>
    <xf numFmtId="167" fontId="57" fillId="0" borderId="20" xfId="0" applyNumberFormat="1" applyFont="1" applyBorder="1"/>
    <xf numFmtId="49" fontId="82" fillId="0" borderId="20" xfId="0" applyNumberFormat="1" applyFont="1" applyBorder="1" applyAlignment="1">
      <alignment horizontal="left" vertical="center"/>
    </xf>
    <xf numFmtId="49" fontId="83" fillId="0" borderId="20" xfId="0" applyNumberFormat="1" applyFont="1" applyBorder="1" applyAlignment="1">
      <alignment wrapText="1"/>
    </xf>
    <xf numFmtId="49" fontId="84" fillId="0" borderId="20" xfId="0" applyNumberFormat="1" applyFont="1" applyBorder="1" applyAlignment="1">
      <alignment wrapText="1"/>
    </xf>
    <xf numFmtId="49" fontId="82" fillId="0" borderId="20" xfId="0" applyNumberFormat="1" applyFont="1" applyBorder="1" applyAlignment="1">
      <alignment wrapText="1"/>
    </xf>
    <xf numFmtId="49" fontId="24" fillId="0" borderId="20" xfId="0" applyNumberFormat="1" applyFont="1" applyBorder="1" applyAlignment="1">
      <alignment wrapText="1"/>
    </xf>
    <xf numFmtId="3" fontId="85" fillId="0" borderId="0" xfId="0" applyNumberFormat="1" applyFont="1"/>
    <xf numFmtId="0" fontId="85" fillId="0" borderId="0" xfId="0" applyFont="1"/>
    <xf numFmtId="0" fontId="46" fillId="0" borderId="0" xfId="101" applyFont="1" applyAlignment="1">
      <alignment horizontal="center" vertical="center"/>
    </xf>
    <xf numFmtId="0" fontId="63" fillId="0" borderId="20" xfId="0" applyFont="1" applyBorder="1" applyAlignment="1">
      <alignment horizontal="center" vertical="center" wrapText="1"/>
    </xf>
    <xf numFmtId="0" fontId="63" fillId="0" borderId="0" xfId="0" applyFont="1" applyAlignment="1">
      <alignment horizontal="center" vertical="center" wrapText="1"/>
    </xf>
    <xf numFmtId="0" fontId="46" fillId="0" borderId="0" xfId="101" applyFont="1" applyAlignment="1">
      <alignment horizontal="center" vertical="center" wrapText="1"/>
    </xf>
    <xf numFmtId="0" fontId="63" fillId="0" borderId="21" xfId="0" applyFont="1" applyBorder="1" applyAlignment="1">
      <alignment horizontal="center"/>
    </xf>
    <xf numFmtId="0" fontId="63" fillId="0" borderId="23" xfId="0" applyFont="1" applyBorder="1" applyAlignment="1">
      <alignment horizontal="center"/>
    </xf>
    <xf numFmtId="0" fontId="63" fillId="0" borderId="22" xfId="0" applyFont="1" applyBorder="1" applyAlignment="1">
      <alignment horizontal="center"/>
    </xf>
    <xf numFmtId="0" fontId="60" fillId="0" borderId="21" xfId="0" applyFont="1" applyBorder="1" applyAlignment="1">
      <alignment horizontal="center" vertical="center" wrapText="1"/>
    </xf>
    <xf numFmtId="0" fontId="60" fillId="0" borderId="23" xfId="0" applyFont="1" applyBorder="1" applyAlignment="1">
      <alignment horizontal="center" vertical="center" wrapText="1"/>
    </xf>
    <xf numFmtId="0" fontId="60" fillId="0" borderId="22" xfId="0" applyFont="1" applyBorder="1" applyAlignment="1">
      <alignment horizontal="center" vertical="center" wrapText="1"/>
    </xf>
    <xf numFmtId="0" fontId="46" fillId="0" borderId="20" xfId="56" applyFont="1" applyBorder="1" applyAlignment="1">
      <alignment horizontal="center" vertical="center"/>
    </xf>
    <xf numFmtId="0" fontId="46" fillId="0" borderId="20" xfId="56" applyFont="1" applyBorder="1" applyAlignment="1">
      <alignment horizontal="center" vertical="center" wrapText="1"/>
    </xf>
    <xf numFmtId="0" fontId="58" fillId="0" borderId="0" xfId="0" applyFont="1" applyAlignment="1">
      <alignment horizontal="center" wrapText="1"/>
    </xf>
    <xf numFmtId="0" fontId="54" fillId="0" borderId="0" xfId="0" applyFont="1" applyAlignment="1">
      <alignment horizontal="left" vertical="center" wrapText="1"/>
    </xf>
    <xf numFmtId="0" fontId="46" fillId="0" borderId="25" xfId="0" applyFont="1" applyBorder="1" applyAlignment="1">
      <alignment horizontal="center" vertical="center" wrapText="1"/>
    </xf>
    <xf numFmtId="0" fontId="46" fillId="0" borderId="26" xfId="0" applyFont="1" applyBorder="1" applyAlignment="1">
      <alignment horizontal="center" vertical="center" wrapText="1"/>
    </xf>
    <xf numFmtId="0" fontId="58" fillId="0" borderId="23" xfId="0" applyFont="1" applyBorder="1" applyAlignment="1">
      <alignment horizontal="center" vertical="center"/>
    </xf>
    <xf numFmtId="0" fontId="58" fillId="0" borderId="25" xfId="0" applyFont="1" applyBorder="1" applyAlignment="1">
      <alignment horizontal="right" vertical="center" wrapText="1"/>
    </xf>
    <xf numFmtId="0" fontId="58" fillId="0" borderId="26" xfId="0" applyFont="1" applyBorder="1" applyAlignment="1">
      <alignment horizontal="right" vertical="center" wrapText="1"/>
    </xf>
    <xf numFmtId="0" fontId="85" fillId="0" borderId="0" xfId="0" applyFont="1" applyAlignment="1">
      <alignment horizontal="justify" vertical="center" wrapText="1"/>
    </xf>
    <xf numFmtId="0" fontId="86" fillId="0" borderId="0" xfId="0" applyFont="1" applyAlignment="1">
      <alignment horizontal="justify" vertical="center" wrapText="1"/>
    </xf>
  </cellXfs>
  <cellStyles count="107">
    <cellStyle name="20% - Colore 1" xfId="75" builtinId="30" customBuiltin="1"/>
    <cellStyle name="20% - Colore 1 2" xfId="3"/>
    <cellStyle name="20% - Colore 2" xfId="78" builtinId="34" customBuiltin="1"/>
    <cellStyle name="20% - Colore 2 2" xfId="4"/>
    <cellStyle name="20% - Colore 3" xfId="81" builtinId="38" customBuiltin="1"/>
    <cellStyle name="20% - Colore 3 2" xfId="5"/>
    <cellStyle name="20% - Colore 4" xfId="84" builtinId="42" customBuiltin="1"/>
    <cellStyle name="20% - Colore 4 2" xfId="6"/>
    <cellStyle name="20% - Colore 5" xfId="87" builtinId="46" customBuiltin="1"/>
    <cellStyle name="20% - Colore 5 2" xfId="7"/>
    <cellStyle name="20% - Colore 6" xfId="90" builtinId="50" customBuiltin="1"/>
    <cellStyle name="20% - Colore 6 2" xfId="8"/>
    <cellStyle name="40% - Colore 1" xfId="76" builtinId="31" customBuiltin="1"/>
    <cellStyle name="40% - Colore 1 2" xfId="9"/>
    <cellStyle name="40% - Colore 2" xfId="79" builtinId="35" customBuiltin="1"/>
    <cellStyle name="40% - Colore 2 2" xfId="10"/>
    <cellStyle name="40% - Colore 3" xfId="82" builtinId="39" customBuiltin="1"/>
    <cellStyle name="40% - Colore 3 2" xfId="11"/>
    <cellStyle name="40% - Colore 4" xfId="85" builtinId="43" customBuiltin="1"/>
    <cellStyle name="40% - Colore 4 2" xfId="12"/>
    <cellStyle name="40% - Colore 5" xfId="88" builtinId="47" customBuiltin="1"/>
    <cellStyle name="40% - Colore 5 2" xfId="13"/>
    <cellStyle name="40% - Colore 6" xfId="91" builtinId="51" customBuiltin="1"/>
    <cellStyle name="40% - Colore 6 2" xfId="14"/>
    <cellStyle name="60% - Colore 1 2" xfId="15"/>
    <cellStyle name="60% - Colore 1 3" xfId="93"/>
    <cellStyle name="60% - Colore 2 2" xfId="16"/>
    <cellStyle name="60% - Colore 2 3" xfId="94"/>
    <cellStyle name="60% - Colore 3 2" xfId="17"/>
    <cellStyle name="60% - Colore 3 3" xfId="95"/>
    <cellStyle name="60% - Colore 4 2" xfId="18"/>
    <cellStyle name="60% - Colore 4 3" xfId="96"/>
    <cellStyle name="60% - Colore 5 2" xfId="19"/>
    <cellStyle name="60% - Colore 5 3" xfId="97"/>
    <cellStyle name="60% - Colore 6 2" xfId="20"/>
    <cellStyle name="60% - Colore 6 3" xfId="98"/>
    <cellStyle name="ANCLAS,REZONES Y SUS PARTES,DE FUNDICION,DE HIERRO O DE ACERO" xfId="21"/>
    <cellStyle name="Calcolo" xfId="67" builtinId="22" customBuiltin="1"/>
    <cellStyle name="Calcolo 2" xfId="22"/>
    <cellStyle name="Cella collegata" xfId="68" builtinId="24" customBuiltin="1"/>
    <cellStyle name="Cella collegata 2" xfId="23"/>
    <cellStyle name="Cella da controllare" xfId="69" builtinId="23" customBuiltin="1"/>
    <cellStyle name="Cella da controllare 2" xfId="24"/>
    <cellStyle name="Collegamento ipertestuale" xfId="106" builtinId="8"/>
    <cellStyle name="Colore 1" xfId="74" builtinId="29" customBuiltin="1"/>
    <cellStyle name="Colore 1 2" xfId="25"/>
    <cellStyle name="Colore 2" xfId="77" builtinId="33" customBuiltin="1"/>
    <cellStyle name="Colore 2 2" xfId="26"/>
    <cellStyle name="Colore 3" xfId="80" builtinId="37" customBuiltin="1"/>
    <cellStyle name="Colore 3 2" xfId="27"/>
    <cellStyle name="Colore 4" xfId="83" builtinId="41" customBuiltin="1"/>
    <cellStyle name="Colore 4 2" xfId="28"/>
    <cellStyle name="Colore 5" xfId="86" builtinId="45" customBuiltin="1"/>
    <cellStyle name="Colore 5 2" xfId="29"/>
    <cellStyle name="Colore 6" xfId="89" builtinId="49" customBuiltin="1"/>
    <cellStyle name="Colore 6 2" xfId="30"/>
    <cellStyle name="Dezimal [0]_Foglio1" xfId="31"/>
    <cellStyle name="Dezimal_Foglio1" xfId="32"/>
    <cellStyle name="Input" xfId="65" builtinId="20" customBuiltin="1"/>
    <cellStyle name="Input 2" xfId="33"/>
    <cellStyle name="Migliaia" xfId="100" builtinId="3"/>
    <cellStyle name="Migliaia (0)_aggancio anagrafe" xfId="34"/>
    <cellStyle name="Migliaia [0] 2" xfId="55"/>
    <cellStyle name="Migliaia 2" xfId="57"/>
    <cellStyle name="Migliaia 3" xfId="102"/>
    <cellStyle name="Neutrale 2" xfId="35"/>
    <cellStyle name="Neutrale 3" xfId="92"/>
    <cellStyle name="Normale" xfId="0" builtinId="0"/>
    <cellStyle name="Normale 2" xfId="1"/>
    <cellStyle name="Normale 2 2" xfId="36"/>
    <cellStyle name="Normale 2 2 2" xfId="103"/>
    <cellStyle name="Normale 2 3" xfId="105"/>
    <cellStyle name="Normale 3" xfId="2"/>
    <cellStyle name="Normale 3 2" xfId="99"/>
    <cellStyle name="Normale 4" xfId="54"/>
    <cellStyle name="Normale 5" xfId="56"/>
    <cellStyle name="Normale 6" xfId="101"/>
    <cellStyle name="Normale 7 2" xfId="104"/>
    <cellStyle name="Nota" xfId="71" builtinId="10" customBuiltin="1"/>
    <cellStyle name="Nota 2" xfId="37"/>
    <cellStyle name="Nuovo" xfId="38"/>
    <cellStyle name="Output" xfId="66" builtinId="21" customBuiltin="1"/>
    <cellStyle name="Output 2" xfId="39"/>
    <cellStyle name="T_fiancata" xfId="40"/>
    <cellStyle name="Testo avviso" xfId="70" builtinId="11" customBuiltin="1"/>
    <cellStyle name="Testo avviso 2" xfId="41"/>
    <cellStyle name="Testo descrittivo" xfId="72" builtinId="53" customBuiltin="1"/>
    <cellStyle name="Testo descrittivo 2" xfId="42"/>
    <cellStyle name="Titolo" xfId="58" builtinId="15" customBuiltin="1"/>
    <cellStyle name="Titolo 1" xfId="59" builtinId="16" customBuiltin="1"/>
    <cellStyle name="Titolo 1 2" xfId="44"/>
    <cellStyle name="Titolo 2" xfId="60" builtinId="17" customBuiltin="1"/>
    <cellStyle name="Titolo 2 2" xfId="45"/>
    <cellStyle name="Titolo 3" xfId="61" builtinId="18" customBuiltin="1"/>
    <cellStyle name="Titolo 3 2" xfId="46"/>
    <cellStyle name="Titolo 4" xfId="62" builtinId="19" customBuiltin="1"/>
    <cellStyle name="Titolo 4 2" xfId="47"/>
    <cellStyle name="Titolo 5" xfId="43"/>
    <cellStyle name="Totale" xfId="73" builtinId="25" customBuiltin="1"/>
    <cellStyle name="Totale 2" xfId="48"/>
    <cellStyle name="Valore non valido" xfId="64" builtinId="27" customBuiltin="1"/>
    <cellStyle name="Valore non valido 2" xfId="49"/>
    <cellStyle name="Valore valido" xfId="63" builtinId="26" customBuiltin="1"/>
    <cellStyle name="Valore valido 2" xfId="50"/>
    <cellStyle name="Valuta (0)_aggancio anagrafe" xfId="51"/>
    <cellStyle name="Währung [0]_Foglio1" xfId="52"/>
    <cellStyle name="Währung_Foglio1" xfId="53"/>
  </cellStyles>
  <dxfs count="0"/>
  <tableStyles count="0" defaultTableStyle="TableStyleMedium2" defaultPivotStyle="PivotStyleLight16"/>
  <colors>
    <mruColors>
      <color rgb="FF095CA1"/>
      <color rgb="FF41B39D"/>
      <color rgb="FF0E7863"/>
      <color rgb="FF96B5DB"/>
      <color rgb="FF5B9BD5"/>
      <color rgb="FF5B44B8"/>
      <color rgb="FFC1002A"/>
      <color rgb="FFE5B946"/>
      <color rgb="FFCB3706"/>
      <color rgb="FFA0D9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2.xml"/><Relationship Id="rId32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1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Relationship Id="rId30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2219684169978561E-2"/>
          <c:y val="0.20239822963306056"/>
          <c:w val="0.89193117755947338"/>
          <c:h val="0.6337282647853161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'1'!$C$2</c:f>
              <c:strCache>
                <c:ptCount val="1"/>
                <c:pt idx="0">
                  <c:v>Calabria (milioni)</c:v>
                </c:pt>
              </c:strCache>
            </c:strRef>
          </c:tx>
          <c:spPr>
            <a:solidFill>
              <a:srgbClr val="96B5DB"/>
            </a:solidFill>
            <a:ln>
              <a:solidFill>
                <a:srgbClr val="96B5DB"/>
              </a:solidFill>
            </a:ln>
            <a:effectLst/>
          </c:spPr>
          <c:invertIfNegative val="0"/>
          <c:cat>
            <c:numRef>
              <c:f>'1'!$B$3:$B$21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'1'!$C$3:$C$21</c:f>
              <c:numCache>
                <c:formatCode>_(* #,##0.00_);_(* \(#,##0.00\);_(* "-"??_);_(@_)</c:formatCode>
                <c:ptCount val="19"/>
                <c:pt idx="0">
                  <c:v>1.155</c:v>
                </c:pt>
                <c:pt idx="1">
                  <c:v>1.2190000000000001</c:v>
                </c:pt>
                <c:pt idx="2">
                  <c:v>1.282</c:v>
                </c:pt>
                <c:pt idx="4">
                  <c:v>1.4390000000000001</c:v>
                </c:pt>
                <c:pt idx="5">
                  <c:v>1.526</c:v>
                </c:pt>
                <c:pt idx="6">
                  <c:v>1.627</c:v>
                </c:pt>
                <c:pt idx="7">
                  <c:v>1.7230000000000001</c:v>
                </c:pt>
                <c:pt idx="8">
                  <c:v>1.772</c:v>
                </c:pt>
                <c:pt idx="10">
                  <c:v>2.044</c:v>
                </c:pt>
                <c:pt idx="11">
                  <c:v>2.0449999999999999</c:v>
                </c:pt>
                <c:pt idx="12">
                  <c:v>1.988</c:v>
                </c:pt>
                <c:pt idx="13">
                  <c:v>2.0609999999999999</c:v>
                </c:pt>
                <c:pt idx="14">
                  <c:v>2.0699999999999998</c:v>
                </c:pt>
                <c:pt idx="15">
                  <c:v>2.0110000000000001</c:v>
                </c:pt>
                <c:pt idx="16">
                  <c:v>1.9590000000000001</c:v>
                </c:pt>
                <c:pt idx="17">
                  <c:v>1.855</c:v>
                </c:pt>
                <c:pt idx="18">
                  <c:v>1.835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283-4F23-8C7B-B034D15EEF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1425756432"/>
        <c:axId val="1425752272"/>
      </c:barChart>
      <c:lineChart>
        <c:grouping val="standard"/>
        <c:varyColors val="0"/>
        <c:ser>
          <c:idx val="2"/>
          <c:order val="1"/>
          <c:tx>
            <c:strRef>
              <c:f>'1'!$E$2</c:f>
              <c:strCache>
                <c:ptCount val="1"/>
                <c:pt idx="0">
                  <c:v>Calabria (1861=100, sc. destra)</c:v>
                </c:pt>
              </c:strCache>
            </c:strRef>
          </c:tx>
          <c:spPr>
            <a:ln w="28575" cap="rnd">
              <a:solidFill>
                <a:srgbClr val="C1002A"/>
              </a:solidFill>
              <a:prstDash val="sysDot"/>
              <a:round/>
            </a:ln>
            <a:effectLst/>
          </c:spPr>
          <c:marker>
            <c:symbol val="none"/>
          </c:marker>
          <c:cat>
            <c:numRef>
              <c:f>'1'!$B$3:$B$21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'1'!$E$3:$E$21</c:f>
              <c:numCache>
                <c:formatCode>0.0</c:formatCode>
                <c:ptCount val="19"/>
                <c:pt idx="0">
                  <c:v>100</c:v>
                </c:pt>
                <c:pt idx="1">
                  <c:v>105.54112554112554</c:v>
                </c:pt>
                <c:pt idx="2">
                  <c:v>110.99567099567101</c:v>
                </c:pt>
                <c:pt idx="4">
                  <c:v>124.58874458874459</c:v>
                </c:pt>
                <c:pt idx="5">
                  <c:v>132.12121212121212</c:v>
                </c:pt>
                <c:pt idx="6">
                  <c:v>140.86580086580088</c:v>
                </c:pt>
                <c:pt idx="7">
                  <c:v>149.17748917748918</c:v>
                </c:pt>
                <c:pt idx="8">
                  <c:v>153.4199134199134</c:v>
                </c:pt>
                <c:pt idx="10">
                  <c:v>176.96969696969697</c:v>
                </c:pt>
                <c:pt idx="11">
                  <c:v>177.05627705627705</c:v>
                </c:pt>
                <c:pt idx="12">
                  <c:v>172.12121212121212</c:v>
                </c:pt>
                <c:pt idx="13">
                  <c:v>178.44155844155841</c:v>
                </c:pt>
                <c:pt idx="14">
                  <c:v>179.22077922077921</c:v>
                </c:pt>
                <c:pt idx="15">
                  <c:v>174.11255411255414</c:v>
                </c:pt>
                <c:pt idx="16">
                  <c:v>169.6103896103896</c:v>
                </c:pt>
                <c:pt idx="17">
                  <c:v>160.60606060606059</c:v>
                </c:pt>
                <c:pt idx="18">
                  <c:v>158.87445887445887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283-4F23-8C7B-B034D15EEFF7}"/>
            </c:ext>
          </c:extLst>
        </c:ser>
        <c:ser>
          <c:idx val="3"/>
          <c:order val="2"/>
          <c:tx>
            <c:strRef>
              <c:f>'1'!$F$2</c:f>
              <c:strCache>
                <c:ptCount val="1"/>
                <c:pt idx="0">
                  <c:v>Italia (1861=100, sc. destra)</c:v>
                </c:pt>
              </c:strCache>
            </c:strRef>
          </c:tx>
          <c:spPr>
            <a:ln w="28575" cap="rnd">
              <a:solidFill>
                <a:srgbClr val="095CA1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'1'!$B$3:$B$21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'1'!$F$3:$F$21</c:f>
              <c:numCache>
                <c:formatCode>0.0</c:formatCode>
                <c:ptCount val="19"/>
                <c:pt idx="0">
                  <c:v>100</c:v>
                </c:pt>
                <c:pt idx="1">
                  <c:v>106.9241871771498</c:v>
                </c:pt>
                <c:pt idx="2">
                  <c:v>113.15329687025219</c:v>
                </c:pt>
                <c:pt idx="4">
                  <c:v>128.29687025220298</c:v>
                </c:pt>
                <c:pt idx="5">
                  <c:v>140.23473108477666</c:v>
                </c:pt>
                <c:pt idx="6">
                  <c:v>143.7860832573686</c:v>
                </c:pt>
                <c:pt idx="7">
                  <c:v>155.89106654512307</c:v>
                </c:pt>
                <c:pt idx="8">
                  <c:v>161.04147675478578</c:v>
                </c:pt>
                <c:pt idx="10">
                  <c:v>180.47705864478883</c:v>
                </c:pt>
                <c:pt idx="11">
                  <c:v>192.28198116074142</c:v>
                </c:pt>
                <c:pt idx="12">
                  <c:v>205.62518991188088</c:v>
                </c:pt>
                <c:pt idx="13">
                  <c:v>214.81692494682468</c:v>
                </c:pt>
                <c:pt idx="14">
                  <c:v>215.65645320571255</c:v>
                </c:pt>
                <c:pt idx="15">
                  <c:v>216.48435126101489</c:v>
                </c:pt>
                <c:pt idx="16">
                  <c:v>225.74348222424794</c:v>
                </c:pt>
                <c:pt idx="17">
                  <c:v>224.20996657550899</c:v>
                </c:pt>
                <c:pt idx="18">
                  <c:v>223.87951990276514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283-4F23-8C7B-B034D15EEF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25749776"/>
        <c:axId val="1425742704"/>
      </c:lineChart>
      <c:catAx>
        <c:axId val="1425756432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425752272"/>
        <c:crosses val="autoZero"/>
        <c:auto val="1"/>
        <c:lblAlgn val="ctr"/>
        <c:lblOffset val="100"/>
        <c:noMultiLvlLbl val="0"/>
      </c:catAx>
      <c:valAx>
        <c:axId val="1425752272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prstDash val="sysDot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>
                    <a:solidFill>
                      <a:sysClr val="windowText" lastClr="000000"/>
                    </a:solidFill>
                  </a:rPr>
                  <a:t>milioni</a:t>
                </a:r>
              </a:p>
            </c:rich>
          </c:tx>
          <c:layout>
            <c:manualLayout>
              <c:xMode val="edge"/>
              <c:yMode val="edge"/>
              <c:x val="0"/>
              <c:y val="0.1097082192480424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ysClr val="windowText" lastClr="000000"/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_-* #,##0.0_-;\-* #,##0.0_-;_-* &quot;-&quot;?_-;_-@_-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425756432"/>
        <c:crosses val="autoZero"/>
        <c:crossBetween val="between"/>
      </c:valAx>
      <c:valAx>
        <c:axId val="1425742704"/>
        <c:scaling>
          <c:orientation val="minMax"/>
          <c:min val="100"/>
        </c:scaling>
        <c:delete val="0"/>
        <c:axPos val="r"/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>
                    <a:solidFill>
                      <a:sysClr val="windowText" lastClr="000000"/>
                    </a:solidFill>
                  </a:rPr>
                  <a:t>1861=100</a:t>
                </a:r>
              </a:p>
            </c:rich>
          </c:tx>
          <c:layout>
            <c:manualLayout>
              <c:xMode val="edge"/>
              <c:yMode val="edge"/>
              <c:x val="0.82742396171066857"/>
              <c:y val="0.1132841967649321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ysClr val="windowText" lastClr="000000"/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4472C4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425749776"/>
        <c:crosses val="max"/>
        <c:crossBetween val="between"/>
        <c:majorUnit val="25"/>
      </c:valAx>
      <c:catAx>
        <c:axId val="14257497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42574270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</c:legendEntry>
      <c:layout>
        <c:manualLayout>
          <c:xMode val="edge"/>
          <c:yMode val="edge"/>
          <c:x val="0.16328452039309627"/>
          <c:y val="2.2488940800558497E-2"/>
          <c:w val="0.65697673176245841"/>
          <c:h val="0.1339164445876490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8350614028523317E-2"/>
          <c:y val="0.17632554552698593"/>
          <c:w val="0.86249444444444445"/>
          <c:h val="0.7295596446200131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'2'!$D$3</c:f>
              <c:strCache>
                <c:ptCount val="1"/>
                <c:pt idx="0">
                  <c:v>T. naturale</c:v>
                </c:pt>
              </c:strCache>
            </c:strRef>
          </c:tx>
          <c:spPr>
            <a:solidFill>
              <a:srgbClr val="96B5DB"/>
            </a:solidFill>
            <a:ln>
              <a:noFill/>
            </a:ln>
            <a:effectLst/>
          </c:spPr>
          <c:invertIfNegative val="0"/>
          <c:cat>
            <c:numRef>
              <c:f>'2'!$C$4:$C$102</c:f>
              <c:numCache>
                <c:formatCode>0</c:formatCode>
                <c:ptCount val="99"/>
                <c:pt idx="0">
                  <c:v>1926</c:v>
                </c:pt>
                <c:pt idx="1">
                  <c:v>1927</c:v>
                </c:pt>
                <c:pt idx="2">
                  <c:v>1928</c:v>
                </c:pt>
                <c:pt idx="3">
                  <c:v>1929</c:v>
                </c:pt>
                <c:pt idx="4">
                  <c:v>1930</c:v>
                </c:pt>
                <c:pt idx="5">
                  <c:v>1931</c:v>
                </c:pt>
                <c:pt idx="6">
                  <c:v>1932</c:v>
                </c:pt>
                <c:pt idx="7">
                  <c:v>1933</c:v>
                </c:pt>
                <c:pt idx="8">
                  <c:v>1934</c:v>
                </c:pt>
                <c:pt idx="9">
                  <c:v>1935</c:v>
                </c:pt>
                <c:pt idx="10">
                  <c:v>1936</c:v>
                </c:pt>
                <c:pt idx="11">
                  <c:v>1937</c:v>
                </c:pt>
                <c:pt idx="12">
                  <c:v>1938</c:v>
                </c:pt>
                <c:pt idx="13">
                  <c:v>1939</c:v>
                </c:pt>
                <c:pt idx="14">
                  <c:v>1940</c:v>
                </c:pt>
                <c:pt idx="15">
                  <c:v>1941</c:v>
                </c:pt>
                <c:pt idx="16">
                  <c:v>1942</c:v>
                </c:pt>
                <c:pt idx="17">
                  <c:v>1943</c:v>
                </c:pt>
                <c:pt idx="18">
                  <c:v>1944</c:v>
                </c:pt>
                <c:pt idx="19">
                  <c:v>1945</c:v>
                </c:pt>
                <c:pt idx="20">
                  <c:v>1946</c:v>
                </c:pt>
                <c:pt idx="21">
                  <c:v>1947</c:v>
                </c:pt>
                <c:pt idx="22">
                  <c:v>1948</c:v>
                </c:pt>
                <c:pt idx="23">
                  <c:v>1949</c:v>
                </c:pt>
                <c:pt idx="24">
                  <c:v>1950</c:v>
                </c:pt>
                <c:pt idx="25">
                  <c:v>1951</c:v>
                </c:pt>
                <c:pt idx="26">
                  <c:v>1952</c:v>
                </c:pt>
                <c:pt idx="27">
                  <c:v>1953</c:v>
                </c:pt>
                <c:pt idx="28">
                  <c:v>1954</c:v>
                </c:pt>
                <c:pt idx="29">
                  <c:v>1955</c:v>
                </c:pt>
                <c:pt idx="30">
                  <c:v>1956</c:v>
                </c:pt>
                <c:pt idx="31">
                  <c:v>1957</c:v>
                </c:pt>
                <c:pt idx="32">
                  <c:v>1958</c:v>
                </c:pt>
                <c:pt idx="33">
                  <c:v>1959</c:v>
                </c:pt>
                <c:pt idx="34">
                  <c:v>1960</c:v>
                </c:pt>
                <c:pt idx="35">
                  <c:v>1961</c:v>
                </c:pt>
                <c:pt idx="36">
                  <c:v>1962</c:v>
                </c:pt>
                <c:pt idx="37">
                  <c:v>1963</c:v>
                </c:pt>
                <c:pt idx="38">
                  <c:v>1964</c:v>
                </c:pt>
                <c:pt idx="39">
                  <c:v>1965</c:v>
                </c:pt>
                <c:pt idx="40">
                  <c:v>1966</c:v>
                </c:pt>
                <c:pt idx="41">
                  <c:v>1967</c:v>
                </c:pt>
                <c:pt idx="42">
                  <c:v>1968</c:v>
                </c:pt>
                <c:pt idx="43">
                  <c:v>1969</c:v>
                </c:pt>
                <c:pt idx="44">
                  <c:v>1970</c:v>
                </c:pt>
                <c:pt idx="45">
                  <c:v>1971</c:v>
                </c:pt>
                <c:pt idx="46">
                  <c:v>1972</c:v>
                </c:pt>
                <c:pt idx="47">
                  <c:v>1973</c:v>
                </c:pt>
                <c:pt idx="48">
                  <c:v>1974</c:v>
                </c:pt>
                <c:pt idx="49">
                  <c:v>1975</c:v>
                </c:pt>
                <c:pt idx="50">
                  <c:v>1976</c:v>
                </c:pt>
                <c:pt idx="51">
                  <c:v>1977</c:v>
                </c:pt>
                <c:pt idx="52">
                  <c:v>1978</c:v>
                </c:pt>
                <c:pt idx="53">
                  <c:v>1979</c:v>
                </c:pt>
                <c:pt idx="54">
                  <c:v>1980</c:v>
                </c:pt>
                <c:pt idx="55">
                  <c:v>1981</c:v>
                </c:pt>
                <c:pt idx="56">
                  <c:v>1982</c:v>
                </c:pt>
                <c:pt idx="57">
                  <c:v>1983</c:v>
                </c:pt>
                <c:pt idx="58">
                  <c:v>1984</c:v>
                </c:pt>
                <c:pt idx="59">
                  <c:v>1985</c:v>
                </c:pt>
                <c:pt idx="60">
                  <c:v>1986</c:v>
                </c:pt>
                <c:pt idx="61">
                  <c:v>1987</c:v>
                </c:pt>
                <c:pt idx="62">
                  <c:v>1988</c:v>
                </c:pt>
                <c:pt idx="63">
                  <c:v>1989</c:v>
                </c:pt>
                <c:pt idx="64">
                  <c:v>1990</c:v>
                </c:pt>
                <c:pt idx="65">
                  <c:v>1991</c:v>
                </c:pt>
                <c:pt idx="66">
                  <c:v>1992</c:v>
                </c:pt>
                <c:pt idx="67">
                  <c:v>1993</c:v>
                </c:pt>
                <c:pt idx="68">
                  <c:v>1994</c:v>
                </c:pt>
                <c:pt idx="69">
                  <c:v>1995</c:v>
                </c:pt>
                <c:pt idx="70">
                  <c:v>1996</c:v>
                </c:pt>
                <c:pt idx="71">
                  <c:v>1997</c:v>
                </c:pt>
                <c:pt idx="72">
                  <c:v>1998</c:v>
                </c:pt>
                <c:pt idx="73">
                  <c:v>1999</c:v>
                </c:pt>
                <c:pt idx="74">
                  <c:v>2000</c:v>
                </c:pt>
                <c:pt idx="75">
                  <c:v>2001</c:v>
                </c:pt>
                <c:pt idx="76">
                  <c:v>2002</c:v>
                </c:pt>
                <c:pt idx="77">
                  <c:v>2003</c:v>
                </c:pt>
                <c:pt idx="78">
                  <c:v>2004</c:v>
                </c:pt>
                <c:pt idx="79">
                  <c:v>2005</c:v>
                </c:pt>
                <c:pt idx="80">
                  <c:v>2006</c:v>
                </c:pt>
                <c:pt idx="81">
                  <c:v>2007</c:v>
                </c:pt>
                <c:pt idx="82">
                  <c:v>2008</c:v>
                </c:pt>
                <c:pt idx="83">
                  <c:v>2009</c:v>
                </c:pt>
                <c:pt idx="84">
                  <c:v>2010</c:v>
                </c:pt>
                <c:pt idx="85">
                  <c:v>2011</c:v>
                </c:pt>
                <c:pt idx="86">
                  <c:v>2012</c:v>
                </c:pt>
                <c:pt idx="87">
                  <c:v>2013</c:v>
                </c:pt>
                <c:pt idx="88">
                  <c:v>2014</c:v>
                </c:pt>
                <c:pt idx="89">
                  <c:v>2015</c:v>
                </c:pt>
                <c:pt idx="90">
                  <c:v>2016</c:v>
                </c:pt>
                <c:pt idx="91">
                  <c:v>2017</c:v>
                </c:pt>
                <c:pt idx="92">
                  <c:v>2018</c:v>
                </c:pt>
                <c:pt idx="93">
                  <c:v>2019</c:v>
                </c:pt>
                <c:pt idx="94">
                  <c:v>2020</c:v>
                </c:pt>
                <c:pt idx="95">
                  <c:v>2021</c:v>
                </c:pt>
                <c:pt idx="96">
                  <c:v>2022</c:v>
                </c:pt>
                <c:pt idx="97">
                  <c:v>2023</c:v>
                </c:pt>
                <c:pt idx="98">
                  <c:v>2024</c:v>
                </c:pt>
              </c:numCache>
            </c:numRef>
          </c:cat>
          <c:val>
            <c:numRef>
              <c:f>'2'!$D$4:$D$102</c:f>
              <c:numCache>
                <c:formatCode>#,##0.00</c:formatCode>
                <c:ptCount val="99"/>
                <c:pt idx="0">
                  <c:v>14.83</c:v>
                </c:pt>
                <c:pt idx="1">
                  <c:v>14.81</c:v>
                </c:pt>
                <c:pt idx="2">
                  <c:v>14.04</c:v>
                </c:pt>
                <c:pt idx="3">
                  <c:v>15.28</c:v>
                </c:pt>
                <c:pt idx="4">
                  <c:v>18.7</c:v>
                </c:pt>
                <c:pt idx="5">
                  <c:v>15.51</c:v>
                </c:pt>
                <c:pt idx="6">
                  <c:v>16.75</c:v>
                </c:pt>
                <c:pt idx="7">
                  <c:v>17.940000000000001</c:v>
                </c:pt>
                <c:pt idx="8">
                  <c:v>15.63</c:v>
                </c:pt>
                <c:pt idx="9">
                  <c:v>16.010000000000002</c:v>
                </c:pt>
                <c:pt idx="10">
                  <c:v>16.309999999999999</c:v>
                </c:pt>
                <c:pt idx="11">
                  <c:v>13.44</c:v>
                </c:pt>
                <c:pt idx="12">
                  <c:v>15.08</c:v>
                </c:pt>
                <c:pt idx="13">
                  <c:v>16.059999999999999</c:v>
                </c:pt>
                <c:pt idx="14">
                  <c:v>16.13</c:v>
                </c:pt>
                <c:pt idx="15">
                  <c:v>10.64</c:v>
                </c:pt>
                <c:pt idx="16">
                  <c:v>11.81</c:v>
                </c:pt>
                <c:pt idx="17">
                  <c:v>9.3000000000000007</c:v>
                </c:pt>
                <c:pt idx="18">
                  <c:v>10.08</c:v>
                </c:pt>
                <c:pt idx="19">
                  <c:v>11.4</c:v>
                </c:pt>
                <c:pt idx="20">
                  <c:v>18.14</c:v>
                </c:pt>
                <c:pt idx="21">
                  <c:v>20.86</c:v>
                </c:pt>
                <c:pt idx="22">
                  <c:v>20.34</c:v>
                </c:pt>
                <c:pt idx="23">
                  <c:v>19.59</c:v>
                </c:pt>
                <c:pt idx="24">
                  <c:v>19.72</c:v>
                </c:pt>
                <c:pt idx="25">
                  <c:v>17.079999999999998</c:v>
                </c:pt>
                <c:pt idx="26">
                  <c:v>15.85</c:v>
                </c:pt>
                <c:pt idx="27">
                  <c:v>16.71</c:v>
                </c:pt>
                <c:pt idx="28">
                  <c:v>18.27</c:v>
                </c:pt>
                <c:pt idx="29">
                  <c:v>17.989999999999998</c:v>
                </c:pt>
                <c:pt idx="30">
                  <c:v>16.79</c:v>
                </c:pt>
                <c:pt idx="31">
                  <c:v>16.63</c:v>
                </c:pt>
                <c:pt idx="32">
                  <c:v>15.99</c:v>
                </c:pt>
                <c:pt idx="33">
                  <c:v>17.39</c:v>
                </c:pt>
                <c:pt idx="34">
                  <c:v>16.920000000000002</c:v>
                </c:pt>
                <c:pt idx="35">
                  <c:v>16.329999999999998</c:v>
                </c:pt>
                <c:pt idx="36">
                  <c:v>15.22</c:v>
                </c:pt>
                <c:pt idx="37">
                  <c:v>14.27</c:v>
                </c:pt>
                <c:pt idx="38">
                  <c:v>15.52</c:v>
                </c:pt>
                <c:pt idx="39">
                  <c:v>14.16</c:v>
                </c:pt>
                <c:pt idx="40">
                  <c:v>14.01</c:v>
                </c:pt>
                <c:pt idx="41">
                  <c:v>13.47</c:v>
                </c:pt>
                <c:pt idx="42">
                  <c:v>11.9</c:v>
                </c:pt>
                <c:pt idx="43">
                  <c:v>11.92</c:v>
                </c:pt>
                <c:pt idx="44">
                  <c:v>10.17</c:v>
                </c:pt>
                <c:pt idx="45">
                  <c:v>10.02</c:v>
                </c:pt>
                <c:pt idx="46">
                  <c:v>9.7899999999999991</c:v>
                </c:pt>
                <c:pt idx="47">
                  <c:v>8.81</c:v>
                </c:pt>
                <c:pt idx="48">
                  <c:v>8.8800000000000008</c:v>
                </c:pt>
                <c:pt idx="49">
                  <c:v>8.36</c:v>
                </c:pt>
                <c:pt idx="50">
                  <c:v>8.6300000000000008</c:v>
                </c:pt>
                <c:pt idx="51">
                  <c:v>7.92</c:v>
                </c:pt>
                <c:pt idx="52">
                  <c:v>7.23</c:v>
                </c:pt>
                <c:pt idx="53">
                  <c:v>7.35</c:v>
                </c:pt>
                <c:pt idx="54">
                  <c:v>6.22</c:v>
                </c:pt>
                <c:pt idx="55">
                  <c:v>6.91</c:v>
                </c:pt>
                <c:pt idx="56">
                  <c:v>7.24</c:v>
                </c:pt>
                <c:pt idx="57">
                  <c:v>6.56</c:v>
                </c:pt>
                <c:pt idx="58">
                  <c:v>6.77</c:v>
                </c:pt>
                <c:pt idx="59">
                  <c:v>6.07</c:v>
                </c:pt>
                <c:pt idx="60">
                  <c:v>5.45</c:v>
                </c:pt>
                <c:pt idx="61">
                  <c:v>5.26</c:v>
                </c:pt>
                <c:pt idx="62">
                  <c:v>5.9</c:v>
                </c:pt>
                <c:pt idx="63">
                  <c:v>5.98</c:v>
                </c:pt>
                <c:pt idx="64">
                  <c:v>5.23</c:v>
                </c:pt>
                <c:pt idx="65">
                  <c:v>4.1900000000000004</c:v>
                </c:pt>
                <c:pt idx="66">
                  <c:v>4.4310037706347183</c:v>
                </c:pt>
                <c:pt idx="67">
                  <c:v>3.7931340740036248</c:v>
                </c:pt>
                <c:pt idx="68">
                  <c:v>2.6525500662774486</c:v>
                </c:pt>
                <c:pt idx="69">
                  <c:v>2.5138882999024639</c:v>
                </c:pt>
                <c:pt idx="70">
                  <c:v>2.0775053230610618</c:v>
                </c:pt>
                <c:pt idx="71">
                  <c:v>1.7026184089284218</c:v>
                </c:pt>
                <c:pt idx="72">
                  <c:v>1.2417076902770376</c:v>
                </c:pt>
                <c:pt idx="73">
                  <c:v>0.93143392901687028</c:v>
                </c:pt>
                <c:pt idx="74">
                  <c:v>0.80262355102108396</c:v>
                </c:pt>
                <c:pt idx="75">
                  <c:v>0.7611364049901912</c:v>
                </c:pt>
                <c:pt idx="76">
                  <c:v>0.65569647540689113</c:v>
                </c:pt>
                <c:pt idx="77">
                  <c:v>0.25997634215286408</c:v>
                </c:pt>
                <c:pt idx="78">
                  <c:v>0.7669141897659284</c:v>
                </c:pt>
                <c:pt idx="79">
                  <c:v>4.4288127485388067E-2</c:v>
                </c:pt>
                <c:pt idx="80">
                  <c:v>0.46232985414100097</c:v>
                </c:pt>
                <c:pt idx="81">
                  <c:v>6.5806058409457443E-3</c:v>
                </c:pt>
                <c:pt idx="82">
                  <c:v>-0.19617687671243958</c:v>
                </c:pt>
                <c:pt idx="83">
                  <c:v>-0.40150160587984673</c:v>
                </c:pt>
                <c:pt idx="84">
                  <c:v>-0.17335445689493276</c:v>
                </c:pt>
                <c:pt idx="85">
                  <c:v>-0.71359963051171338</c:v>
                </c:pt>
                <c:pt idx="86">
                  <c:v>-1.1518797160799661</c:v>
                </c:pt>
                <c:pt idx="87">
                  <c:v>-1.0559457396925414</c:v>
                </c:pt>
                <c:pt idx="88">
                  <c:v>-1.4250788819013191</c:v>
                </c:pt>
                <c:pt idx="89">
                  <c:v>-2.02</c:v>
                </c:pt>
                <c:pt idx="90">
                  <c:v>-1.67</c:v>
                </c:pt>
                <c:pt idx="91">
                  <c:v>-2.66</c:v>
                </c:pt>
                <c:pt idx="92">
                  <c:v>-2.39</c:v>
                </c:pt>
                <c:pt idx="93">
                  <c:v>-2.98</c:v>
                </c:pt>
                <c:pt idx="94">
                  <c:v>-3.76</c:v>
                </c:pt>
                <c:pt idx="95">
                  <c:v>-5.07</c:v>
                </c:pt>
                <c:pt idx="96">
                  <c:v>-5.13</c:v>
                </c:pt>
                <c:pt idx="97">
                  <c:v>-4.72</c:v>
                </c:pt>
                <c:pt idx="98">
                  <c:v>-4.43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76D-4F0C-945E-310B30A36801}"/>
            </c:ext>
          </c:extLst>
        </c:ser>
        <c:ser>
          <c:idx val="1"/>
          <c:order val="1"/>
          <c:tx>
            <c:strRef>
              <c:f>'2'!$E$3</c:f>
              <c:strCache>
                <c:ptCount val="1"/>
                <c:pt idx="0">
                  <c:v>T. mig int</c:v>
                </c:pt>
              </c:strCache>
            </c:strRef>
          </c:tx>
          <c:spPr>
            <a:solidFill>
              <a:srgbClr val="E5B946"/>
            </a:solidFill>
            <a:ln>
              <a:noFill/>
            </a:ln>
            <a:effectLst/>
          </c:spPr>
          <c:invertIfNegative val="0"/>
          <c:cat>
            <c:numRef>
              <c:f>'2'!$C$4:$C$102</c:f>
              <c:numCache>
                <c:formatCode>0</c:formatCode>
                <c:ptCount val="99"/>
                <c:pt idx="0">
                  <c:v>1926</c:v>
                </c:pt>
                <c:pt idx="1">
                  <c:v>1927</c:v>
                </c:pt>
                <c:pt idx="2">
                  <c:v>1928</c:v>
                </c:pt>
                <c:pt idx="3">
                  <c:v>1929</c:v>
                </c:pt>
                <c:pt idx="4">
                  <c:v>1930</c:v>
                </c:pt>
                <c:pt idx="5">
                  <c:v>1931</c:v>
                </c:pt>
                <c:pt idx="6">
                  <c:v>1932</c:v>
                </c:pt>
                <c:pt idx="7">
                  <c:v>1933</c:v>
                </c:pt>
                <c:pt idx="8">
                  <c:v>1934</c:v>
                </c:pt>
                <c:pt idx="9">
                  <c:v>1935</c:v>
                </c:pt>
                <c:pt idx="10">
                  <c:v>1936</c:v>
                </c:pt>
                <c:pt idx="11">
                  <c:v>1937</c:v>
                </c:pt>
                <c:pt idx="12">
                  <c:v>1938</c:v>
                </c:pt>
                <c:pt idx="13">
                  <c:v>1939</c:v>
                </c:pt>
                <c:pt idx="14">
                  <c:v>1940</c:v>
                </c:pt>
                <c:pt idx="15">
                  <c:v>1941</c:v>
                </c:pt>
                <c:pt idx="16">
                  <c:v>1942</c:v>
                </c:pt>
                <c:pt idx="17">
                  <c:v>1943</c:v>
                </c:pt>
                <c:pt idx="18">
                  <c:v>1944</c:v>
                </c:pt>
                <c:pt idx="19">
                  <c:v>1945</c:v>
                </c:pt>
                <c:pt idx="20">
                  <c:v>1946</c:v>
                </c:pt>
                <c:pt idx="21">
                  <c:v>1947</c:v>
                </c:pt>
                <c:pt idx="22">
                  <c:v>1948</c:v>
                </c:pt>
                <c:pt idx="23">
                  <c:v>1949</c:v>
                </c:pt>
                <c:pt idx="24">
                  <c:v>1950</c:v>
                </c:pt>
                <c:pt idx="25">
                  <c:v>1951</c:v>
                </c:pt>
                <c:pt idx="26">
                  <c:v>1952</c:v>
                </c:pt>
                <c:pt idx="27">
                  <c:v>1953</c:v>
                </c:pt>
                <c:pt idx="28">
                  <c:v>1954</c:v>
                </c:pt>
                <c:pt idx="29">
                  <c:v>1955</c:v>
                </c:pt>
                <c:pt idx="30">
                  <c:v>1956</c:v>
                </c:pt>
                <c:pt idx="31">
                  <c:v>1957</c:v>
                </c:pt>
                <c:pt idx="32">
                  <c:v>1958</c:v>
                </c:pt>
                <c:pt idx="33">
                  <c:v>1959</c:v>
                </c:pt>
                <c:pt idx="34">
                  <c:v>1960</c:v>
                </c:pt>
                <c:pt idx="35">
                  <c:v>1961</c:v>
                </c:pt>
                <c:pt idx="36">
                  <c:v>1962</c:v>
                </c:pt>
                <c:pt idx="37">
                  <c:v>1963</c:v>
                </c:pt>
                <c:pt idx="38">
                  <c:v>1964</c:v>
                </c:pt>
                <c:pt idx="39">
                  <c:v>1965</c:v>
                </c:pt>
                <c:pt idx="40">
                  <c:v>1966</c:v>
                </c:pt>
                <c:pt idx="41">
                  <c:v>1967</c:v>
                </c:pt>
                <c:pt idx="42">
                  <c:v>1968</c:v>
                </c:pt>
                <c:pt idx="43">
                  <c:v>1969</c:v>
                </c:pt>
                <c:pt idx="44">
                  <c:v>1970</c:v>
                </c:pt>
                <c:pt idx="45">
                  <c:v>1971</c:v>
                </c:pt>
                <c:pt idx="46">
                  <c:v>1972</c:v>
                </c:pt>
                <c:pt idx="47">
                  <c:v>1973</c:v>
                </c:pt>
                <c:pt idx="48">
                  <c:v>1974</c:v>
                </c:pt>
                <c:pt idx="49">
                  <c:v>1975</c:v>
                </c:pt>
                <c:pt idx="50">
                  <c:v>1976</c:v>
                </c:pt>
                <c:pt idx="51">
                  <c:v>1977</c:v>
                </c:pt>
                <c:pt idx="52">
                  <c:v>1978</c:v>
                </c:pt>
                <c:pt idx="53">
                  <c:v>1979</c:v>
                </c:pt>
                <c:pt idx="54">
                  <c:v>1980</c:v>
                </c:pt>
                <c:pt idx="55">
                  <c:v>1981</c:v>
                </c:pt>
                <c:pt idx="56">
                  <c:v>1982</c:v>
                </c:pt>
                <c:pt idx="57">
                  <c:v>1983</c:v>
                </c:pt>
                <c:pt idx="58">
                  <c:v>1984</c:v>
                </c:pt>
                <c:pt idx="59">
                  <c:v>1985</c:v>
                </c:pt>
                <c:pt idx="60">
                  <c:v>1986</c:v>
                </c:pt>
                <c:pt idx="61">
                  <c:v>1987</c:v>
                </c:pt>
                <c:pt idx="62">
                  <c:v>1988</c:v>
                </c:pt>
                <c:pt idx="63">
                  <c:v>1989</c:v>
                </c:pt>
                <c:pt idx="64">
                  <c:v>1990</c:v>
                </c:pt>
                <c:pt idx="65">
                  <c:v>1991</c:v>
                </c:pt>
                <c:pt idx="66">
                  <c:v>1992</c:v>
                </c:pt>
                <c:pt idx="67">
                  <c:v>1993</c:v>
                </c:pt>
                <c:pt idx="68">
                  <c:v>1994</c:v>
                </c:pt>
                <c:pt idx="69">
                  <c:v>1995</c:v>
                </c:pt>
                <c:pt idx="70">
                  <c:v>1996</c:v>
                </c:pt>
                <c:pt idx="71">
                  <c:v>1997</c:v>
                </c:pt>
                <c:pt idx="72">
                  <c:v>1998</c:v>
                </c:pt>
                <c:pt idx="73">
                  <c:v>1999</c:v>
                </c:pt>
                <c:pt idx="74">
                  <c:v>2000</c:v>
                </c:pt>
                <c:pt idx="75">
                  <c:v>2001</c:v>
                </c:pt>
                <c:pt idx="76">
                  <c:v>2002</c:v>
                </c:pt>
                <c:pt idx="77">
                  <c:v>2003</c:v>
                </c:pt>
                <c:pt idx="78">
                  <c:v>2004</c:v>
                </c:pt>
                <c:pt idx="79">
                  <c:v>2005</c:v>
                </c:pt>
                <c:pt idx="80">
                  <c:v>2006</c:v>
                </c:pt>
                <c:pt idx="81">
                  <c:v>2007</c:v>
                </c:pt>
                <c:pt idx="82">
                  <c:v>2008</c:v>
                </c:pt>
                <c:pt idx="83">
                  <c:v>2009</c:v>
                </c:pt>
                <c:pt idx="84">
                  <c:v>2010</c:v>
                </c:pt>
                <c:pt idx="85">
                  <c:v>2011</c:v>
                </c:pt>
                <c:pt idx="86">
                  <c:v>2012</c:v>
                </c:pt>
                <c:pt idx="87">
                  <c:v>2013</c:v>
                </c:pt>
                <c:pt idx="88">
                  <c:v>2014</c:v>
                </c:pt>
                <c:pt idx="89">
                  <c:v>2015</c:v>
                </c:pt>
                <c:pt idx="90">
                  <c:v>2016</c:v>
                </c:pt>
                <c:pt idx="91">
                  <c:v>2017</c:v>
                </c:pt>
                <c:pt idx="92">
                  <c:v>2018</c:v>
                </c:pt>
                <c:pt idx="93">
                  <c:v>2019</c:v>
                </c:pt>
                <c:pt idx="94">
                  <c:v>2020</c:v>
                </c:pt>
                <c:pt idx="95">
                  <c:v>2021</c:v>
                </c:pt>
                <c:pt idx="96">
                  <c:v>2022</c:v>
                </c:pt>
                <c:pt idx="97">
                  <c:v>2023</c:v>
                </c:pt>
                <c:pt idx="98">
                  <c:v>2024</c:v>
                </c:pt>
              </c:numCache>
            </c:numRef>
          </c:cat>
          <c:val>
            <c:numRef>
              <c:f>'2'!$E$4:$E$102</c:f>
              <c:numCache>
                <c:formatCode>#,##0.00</c:formatCode>
                <c:ptCount val="99"/>
                <c:pt idx="0">
                  <c:v>0.98</c:v>
                </c:pt>
                <c:pt idx="1">
                  <c:v>1.86</c:v>
                </c:pt>
                <c:pt idx="2">
                  <c:v>2.16</c:v>
                </c:pt>
                <c:pt idx="3">
                  <c:v>1.26</c:v>
                </c:pt>
                <c:pt idx="4">
                  <c:v>1.26</c:v>
                </c:pt>
                <c:pt idx="5">
                  <c:v>1.27</c:v>
                </c:pt>
                <c:pt idx="6">
                  <c:v>0.66</c:v>
                </c:pt>
                <c:pt idx="7">
                  <c:v>1.17</c:v>
                </c:pt>
                <c:pt idx="8">
                  <c:v>-0.06</c:v>
                </c:pt>
                <c:pt idx="9">
                  <c:v>-1.65</c:v>
                </c:pt>
                <c:pt idx="10">
                  <c:v>-1.54</c:v>
                </c:pt>
                <c:pt idx="11">
                  <c:v>-3.53</c:v>
                </c:pt>
                <c:pt idx="12">
                  <c:v>-2.57</c:v>
                </c:pt>
                <c:pt idx="13">
                  <c:v>-2.44</c:v>
                </c:pt>
                <c:pt idx="14">
                  <c:v>-1.84</c:v>
                </c:pt>
                <c:pt idx="15">
                  <c:v>-1.56</c:v>
                </c:pt>
                <c:pt idx="16">
                  <c:v>-1.44</c:v>
                </c:pt>
                <c:pt idx="17">
                  <c:v>0.52</c:v>
                </c:pt>
                <c:pt idx="18">
                  <c:v>0.19</c:v>
                </c:pt>
                <c:pt idx="19">
                  <c:v>1.03</c:v>
                </c:pt>
                <c:pt idx="20">
                  <c:v>-3.76</c:v>
                </c:pt>
                <c:pt idx="21">
                  <c:v>-3.91</c:v>
                </c:pt>
                <c:pt idx="22">
                  <c:v>-3.47</c:v>
                </c:pt>
                <c:pt idx="23">
                  <c:v>-4.46</c:v>
                </c:pt>
                <c:pt idx="24">
                  <c:v>-3.35</c:v>
                </c:pt>
                <c:pt idx="25">
                  <c:v>-3.57</c:v>
                </c:pt>
                <c:pt idx="26">
                  <c:v>-3.39</c:v>
                </c:pt>
                <c:pt idx="27">
                  <c:v>-4.12</c:v>
                </c:pt>
                <c:pt idx="28">
                  <c:v>-4.74</c:v>
                </c:pt>
                <c:pt idx="29">
                  <c:v>-5</c:v>
                </c:pt>
                <c:pt idx="30">
                  <c:v>-5.3</c:v>
                </c:pt>
                <c:pt idx="31">
                  <c:v>-6.46</c:v>
                </c:pt>
                <c:pt idx="32">
                  <c:v>-7.22</c:v>
                </c:pt>
                <c:pt idx="33">
                  <c:v>-7.82</c:v>
                </c:pt>
                <c:pt idx="34">
                  <c:v>-11.25</c:v>
                </c:pt>
                <c:pt idx="35">
                  <c:v>-18.77</c:v>
                </c:pt>
                <c:pt idx="36">
                  <c:v>-16.600000000000001</c:v>
                </c:pt>
                <c:pt idx="37">
                  <c:v>-14.03</c:v>
                </c:pt>
                <c:pt idx="38">
                  <c:v>-9.8699999999999992</c:v>
                </c:pt>
                <c:pt idx="39">
                  <c:v>-5.23</c:v>
                </c:pt>
                <c:pt idx="40">
                  <c:v>-6.45</c:v>
                </c:pt>
                <c:pt idx="41">
                  <c:v>-9.85</c:v>
                </c:pt>
                <c:pt idx="42">
                  <c:v>-11.23</c:v>
                </c:pt>
                <c:pt idx="43">
                  <c:v>-12.65</c:v>
                </c:pt>
                <c:pt idx="44">
                  <c:v>-12.81</c:v>
                </c:pt>
                <c:pt idx="45">
                  <c:v>-10.35</c:v>
                </c:pt>
                <c:pt idx="46">
                  <c:v>-8.2200000000000006</c:v>
                </c:pt>
                <c:pt idx="47">
                  <c:v>-5.28</c:v>
                </c:pt>
                <c:pt idx="48">
                  <c:v>-4.59</c:v>
                </c:pt>
                <c:pt idx="49">
                  <c:v>-3.8</c:v>
                </c:pt>
                <c:pt idx="50">
                  <c:v>-3.74</c:v>
                </c:pt>
                <c:pt idx="51">
                  <c:v>-4.6100000000000003</c:v>
                </c:pt>
                <c:pt idx="52">
                  <c:v>-4.09</c:v>
                </c:pt>
                <c:pt idx="53">
                  <c:v>-3.33</c:v>
                </c:pt>
                <c:pt idx="54">
                  <c:v>-3.35</c:v>
                </c:pt>
                <c:pt idx="55">
                  <c:v>-2.81</c:v>
                </c:pt>
                <c:pt idx="56">
                  <c:v>-1.1399999999999999</c:v>
                </c:pt>
                <c:pt idx="57">
                  <c:v>1.32</c:v>
                </c:pt>
                <c:pt idx="58">
                  <c:v>1.1000000000000001</c:v>
                </c:pt>
                <c:pt idx="59">
                  <c:v>0.04</c:v>
                </c:pt>
                <c:pt idx="60">
                  <c:v>-2.21</c:v>
                </c:pt>
                <c:pt idx="61">
                  <c:v>-3.15</c:v>
                </c:pt>
                <c:pt idx="62">
                  <c:v>-4.4400000000000004</c:v>
                </c:pt>
                <c:pt idx="63">
                  <c:v>-6.06</c:v>
                </c:pt>
                <c:pt idx="64">
                  <c:v>-6.51</c:v>
                </c:pt>
                <c:pt idx="65">
                  <c:v>-16.16</c:v>
                </c:pt>
                <c:pt idx="66">
                  <c:v>-5.8441451631474397</c:v>
                </c:pt>
                <c:pt idx="67">
                  <c:v>-2.2268993077058412</c:v>
                </c:pt>
                <c:pt idx="68">
                  <c:v>-3.27938443412951</c:v>
                </c:pt>
                <c:pt idx="69">
                  <c:v>-3.2384425718041765</c:v>
                </c:pt>
                <c:pt idx="70">
                  <c:v>-4.1467550148710632</c:v>
                </c:pt>
                <c:pt idx="71">
                  <c:v>-3.8065404703045038</c:v>
                </c:pt>
                <c:pt idx="72">
                  <c:v>-4.5258778726711872</c:v>
                </c:pt>
                <c:pt idx="73">
                  <c:v>-5.6510268506105312</c:v>
                </c:pt>
                <c:pt idx="74">
                  <c:v>-4.7564341471840592</c:v>
                </c:pt>
                <c:pt idx="75">
                  <c:v>-5.0232019830312815</c:v>
                </c:pt>
                <c:pt idx="76">
                  <c:v>-6.4960857814664443</c:v>
                </c:pt>
                <c:pt idx="77">
                  <c:v>-5.7249790269085512</c:v>
                </c:pt>
                <c:pt idx="78">
                  <c:v>-7.3515562697614403</c:v>
                </c:pt>
                <c:pt idx="79">
                  <c:v>-6.2531816364312123</c:v>
                </c:pt>
                <c:pt idx="80">
                  <c:v>-6.044178804300679</c:v>
                </c:pt>
                <c:pt idx="81">
                  <c:v>-5.5069546879729812</c:v>
                </c:pt>
                <c:pt idx="82">
                  <c:v>-5.7528363485415914</c:v>
                </c:pt>
                <c:pt idx="83">
                  <c:v>-4.6656208047702235</c:v>
                </c:pt>
                <c:pt idx="84">
                  <c:v>-4.5127916074139947</c:v>
                </c:pt>
                <c:pt idx="85">
                  <c:v>-4.5896738682200739</c:v>
                </c:pt>
                <c:pt idx="86">
                  <c:v>-5.2592670605647571</c:v>
                </c:pt>
                <c:pt idx="87">
                  <c:v>-4.0702372256071433</c:v>
                </c:pt>
                <c:pt idx="88">
                  <c:v>-3.570881433795086</c:v>
                </c:pt>
                <c:pt idx="89">
                  <c:v>-4.03</c:v>
                </c:pt>
                <c:pt idx="90">
                  <c:v>-4.42</c:v>
                </c:pt>
                <c:pt idx="91">
                  <c:v>-5.27</c:v>
                </c:pt>
                <c:pt idx="92">
                  <c:v>-6</c:v>
                </c:pt>
                <c:pt idx="93">
                  <c:v>-5.83</c:v>
                </c:pt>
                <c:pt idx="94">
                  <c:v>-4.41</c:v>
                </c:pt>
                <c:pt idx="95">
                  <c:v>-4.3</c:v>
                </c:pt>
                <c:pt idx="96">
                  <c:v>-5.28</c:v>
                </c:pt>
                <c:pt idx="97">
                  <c:v>-5.43</c:v>
                </c:pt>
                <c:pt idx="98">
                  <c:v>-4.43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76D-4F0C-945E-310B30A36801}"/>
            </c:ext>
          </c:extLst>
        </c:ser>
        <c:ser>
          <c:idx val="2"/>
          <c:order val="2"/>
          <c:tx>
            <c:strRef>
              <c:f>'2'!$F$3</c:f>
              <c:strCache>
                <c:ptCount val="1"/>
                <c:pt idx="0">
                  <c:v>T. mig est</c:v>
                </c:pt>
              </c:strCache>
            </c:strRef>
          </c:tx>
          <c:spPr>
            <a:solidFill>
              <a:srgbClr val="C1002A"/>
            </a:solidFill>
            <a:ln w="19050">
              <a:noFill/>
            </a:ln>
            <a:effectLst/>
          </c:spPr>
          <c:invertIfNegative val="0"/>
          <c:cat>
            <c:numRef>
              <c:f>'2'!$C$4:$C$102</c:f>
              <c:numCache>
                <c:formatCode>0</c:formatCode>
                <c:ptCount val="99"/>
                <c:pt idx="0">
                  <c:v>1926</c:v>
                </c:pt>
                <c:pt idx="1">
                  <c:v>1927</c:v>
                </c:pt>
                <c:pt idx="2">
                  <c:v>1928</c:v>
                </c:pt>
                <c:pt idx="3">
                  <c:v>1929</c:v>
                </c:pt>
                <c:pt idx="4">
                  <c:v>1930</c:v>
                </c:pt>
                <c:pt idx="5">
                  <c:v>1931</c:v>
                </c:pt>
                <c:pt idx="6">
                  <c:v>1932</c:v>
                </c:pt>
                <c:pt idx="7">
                  <c:v>1933</c:v>
                </c:pt>
                <c:pt idx="8">
                  <c:v>1934</c:v>
                </c:pt>
                <c:pt idx="9">
                  <c:v>1935</c:v>
                </c:pt>
                <c:pt idx="10">
                  <c:v>1936</c:v>
                </c:pt>
                <c:pt idx="11">
                  <c:v>1937</c:v>
                </c:pt>
                <c:pt idx="12">
                  <c:v>1938</c:v>
                </c:pt>
                <c:pt idx="13">
                  <c:v>1939</c:v>
                </c:pt>
                <c:pt idx="14">
                  <c:v>1940</c:v>
                </c:pt>
                <c:pt idx="15">
                  <c:v>1941</c:v>
                </c:pt>
                <c:pt idx="16">
                  <c:v>1942</c:v>
                </c:pt>
                <c:pt idx="17">
                  <c:v>1943</c:v>
                </c:pt>
                <c:pt idx="18">
                  <c:v>1944</c:v>
                </c:pt>
                <c:pt idx="19">
                  <c:v>1945</c:v>
                </c:pt>
                <c:pt idx="20">
                  <c:v>1946</c:v>
                </c:pt>
                <c:pt idx="21">
                  <c:v>1947</c:v>
                </c:pt>
                <c:pt idx="22">
                  <c:v>1948</c:v>
                </c:pt>
                <c:pt idx="23">
                  <c:v>1949</c:v>
                </c:pt>
                <c:pt idx="24">
                  <c:v>1950</c:v>
                </c:pt>
                <c:pt idx="25">
                  <c:v>1951</c:v>
                </c:pt>
                <c:pt idx="26">
                  <c:v>1952</c:v>
                </c:pt>
                <c:pt idx="27">
                  <c:v>1953</c:v>
                </c:pt>
                <c:pt idx="28">
                  <c:v>1954</c:v>
                </c:pt>
                <c:pt idx="29">
                  <c:v>1955</c:v>
                </c:pt>
                <c:pt idx="30">
                  <c:v>1956</c:v>
                </c:pt>
                <c:pt idx="31">
                  <c:v>1957</c:v>
                </c:pt>
                <c:pt idx="32">
                  <c:v>1958</c:v>
                </c:pt>
                <c:pt idx="33">
                  <c:v>1959</c:v>
                </c:pt>
                <c:pt idx="34">
                  <c:v>1960</c:v>
                </c:pt>
                <c:pt idx="35">
                  <c:v>1961</c:v>
                </c:pt>
                <c:pt idx="36">
                  <c:v>1962</c:v>
                </c:pt>
                <c:pt idx="37">
                  <c:v>1963</c:v>
                </c:pt>
                <c:pt idx="38">
                  <c:v>1964</c:v>
                </c:pt>
                <c:pt idx="39">
                  <c:v>1965</c:v>
                </c:pt>
                <c:pt idx="40">
                  <c:v>1966</c:v>
                </c:pt>
                <c:pt idx="41">
                  <c:v>1967</c:v>
                </c:pt>
                <c:pt idx="42">
                  <c:v>1968</c:v>
                </c:pt>
                <c:pt idx="43">
                  <c:v>1969</c:v>
                </c:pt>
                <c:pt idx="44">
                  <c:v>1970</c:v>
                </c:pt>
                <c:pt idx="45">
                  <c:v>1971</c:v>
                </c:pt>
                <c:pt idx="46">
                  <c:v>1972</c:v>
                </c:pt>
                <c:pt idx="47">
                  <c:v>1973</c:v>
                </c:pt>
                <c:pt idx="48">
                  <c:v>1974</c:v>
                </c:pt>
                <c:pt idx="49">
                  <c:v>1975</c:v>
                </c:pt>
                <c:pt idx="50">
                  <c:v>1976</c:v>
                </c:pt>
                <c:pt idx="51">
                  <c:v>1977</c:v>
                </c:pt>
                <c:pt idx="52">
                  <c:v>1978</c:v>
                </c:pt>
                <c:pt idx="53">
                  <c:v>1979</c:v>
                </c:pt>
                <c:pt idx="54">
                  <c:v>1980</c:v>
                </c:pt>
                <c:pt idx="55">
                  <c:v>1981</c:v>
                </c:pt>
                <c:pt idx="56">
                  <c:v>1982</c:v>
                </c:pt>
                <c:pt idx="57">
                  <c:v>1983</c:v>
                </c:pt>
                <c:pt idx="58">
                  <c:v>1984</c:v>
                </c:pt>
                <c:pt idx="59">
                  <c:v>1985</c:v>
                </c:pt>
                <c:pt idx="60">
                  <c:v>1986</c:v>
                </c:pt>
                <c:pt idx="61">
                  <c:v>1987</c:v>
                </c:pt>
                <c:pt idx="62">
                  <c:v>1988</c:v>
                </c:pt>
                <c:pt idx="63">
                  <c:v>1989</c:v>
                </c:pt>
                <c:pt idx="64">
                  <c:v>1990</c:v>
                </c:pt>
                <c:pt idx="65">
                  <c:v>1991</c:v>
                </c:pt>
                <c:pt idx="66">
                  <c:v>1992</c:v>
                </c:pt>
                <c:pt idx="67">
                  <c:v>1993</c:v>
                </c:pt>
                <c:pt idx="68">
                  <c:v>1994</c:v>
                </c:pt>
                <c:pt idx="69">
                  <c:v>1995</c:v>
                </c:pt>
                <c:pt idx="70">
                  <c:v>1996</c:v>
                </c:pt>
                <c:pt idx="71">
                  <c:v>1997</c:v>
                </c:pt>
                <c:pt idx="72">
                  <c:v>1998</c:v>
                </c:pt>
                <c:pt idx="73">
                  <c:v>1999</c:v>
                </c:pt>
                <c:pt idx="74">
                  <c:v>2000</c:v>
                </c:pt>
                <c:pt idx="75">
                  <c:v>2001</c:v>
                </c:pt>
                <c:pt idx="76">
                  <c:v>2002</c:v>
                </c:pt>
                <c:pt idx="77">
                  <c:v>2003</c:v>
                </c:pt>
                <c:pt idx="78">
                  <c:v>2004</c:v>
                </c:pt>
                <c:pt idx="79">
                  <c:v>2005</c:v>
                </c:pt>
                <c:pt idx="80">
                  <c:v>2006</c:v>
                </c:pt>
                <c:pt idx="81">
                  <c:v>2007</c:v>
                </c:pt>
                <c:pt idx="82">
                  <c:v>2008</c:v>
                </c:pt>
                <c:pt idx="83">
                  <c:v>2009</c:v>
                </c:pt>
                <c:pt idx="84">
                  <c:v>2010</c:v>
                </c:pt>
                <c:pt idx="85">
                  <c:v>2011</c:v>
                </c:pt>
                <c:pt idx="86">
                  <c:v>2012</c:v>
                </c:pt>
                <c:pt idx="87">
                  <c:v>2013</c:v>
                </c:pt>
                <c:pt idx="88">
                  <c:v>2014</c:v>
                </c:pt>
                <c:pt idx="89">
                  <c:v>2015</c:v>
                </c:pt>
                <c:pt idx="90">
                  <c:v>2016</c:v>
                </c:pt>
                <c:pt idx="91">
                  <c:v>2017</c:v>
                </c:pt>
                <c:pt idx="92">
                  <c:v>2018</c:v>
                </c:pt>
                <c:pt idx="93">
                  <c:v>2019</c:v>
                </c:pt>
                <c:pt idx="94">
                  <c:v>2020</c:v>
                </c:pt>
                <c:pt idx="95">
                  <c:v>2021</c:v>
                </c:pt>
                <c:pt idx="96">
                  <c:v>2022</c:v>
                </c:pt>
                <c:pt idx="97">
                  <c:v>2023</c:v>
                </c:pt>
                <c:pt idx="98">
                  <c:v>2024</c:v>
                </c:pt>
              </c:numCache>
            </c:numRef>
          </c:cat>
          <c:val>
            <c:numRef>
              <c:f>'2'!$F$4:$F$102</c:f>
              <c:numCache>
                <c:formatCode>#,##0.00</c:formatCode>
                <c:ptCount val="99"/>
                <c:pt idx="0">
                  <c:v>-6.77</c:v>
                </c:pt>
                <c:pt idx="1">
                  <c:v>-5.75</c:v>
                </c:pt>
                <c:pt idx="2">
                  <c:v>-2.2400000000000002</c:v>
                </c:pt>
                <c:pt idx="3">
                  <c:v>-2.2999999999999998</c:v>
                </c:pt>
                <c:pt idx="4">
                  <c:v>-1.89</c:v>
                </c:pt>
                <c:pt idx="5">
                  <c:v>-0.66</c:v>
                </c:pt>
                <c:pt idx="6">
                  <c:v>-0.19</c:v>
                </c:pt>
                <c:pt idx="7">
                  <c:v>-0.47</c:v>
                </c:pt>
                <c:pt idx="8">
                  <c:v>-0.83</c:v>
                </c:pt>
                <c:pt idx="9">
                  <c:v>-2</c:v>
                </c:pt>
                <c:pt idx="10">
                  <c:v>-1.18</c:v>
                </c:pt>
                <c:pt idx="11">
                  <c:v>-2.0299999999999998</c:v>
                </c:pt>
                <c:pt idx="12">
                  <c:v>-2.1800000000000002</c:v>
                </c:pt>
                <c:pt idx="13">
                  <c:v>-0.8</c:v>
                </c:pt>
                <c:pt idx="14">
                  <c:v>-0.09</c:v>
                </c:pt>
                <c:pt idx="15">
                  <c:v>0.18</c:v>
                </c:pt>
                <c:pt idx="16">
                  <c:v>0.09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-1.44</c:v>
                </c:pt>
                <c:pt idx="21">
                  <c:v>-4.84</c:v>
                </c:pt>
                <c:pt idx="22">
                  <c:v>-8.0399999999999991</c:v>
                </c:pt>
                <c:pt idx="23">
                  <c:v>-11.83</c:v>
                </c:pt>
                <c:pt idx="24">
                  <c:v>-10.43</c:v>
                </c:pt>
                <c:pt idx="25">
                  <c:v>-11.56</c:v>
                </c:pt>
                <c:pt idx="26">
                  <c:v>-10.15</c:v>
                </c:pt>
                <c:pt idx="27">
                  <c:v>-8.4700000000000006</c:v>
                </c:pt>
                <c:pt idx="28">
                  <c:v>-14.54</c:v>
                </c:pt>
                <c:pt idx="29">
                  <c:v>-13.08</c:v>
                </c:pt>
                <c:pt idx="30">
                  <c:v>-14.28</c:v>
                </c:pt>
                <c:pt idx="31">
                  <c:v>-13.88</c:v>
                </c:pt>
                <c:pt idx="32">
                  <c:v>-8.8800000000000008</c:v>
                </c:pt>
                <c:pt idx="33">
                  <c:v>-7.65</c:v>
                </c:pt>
                <c:pt idx="34">
                  <c:v>-10.48</c:v>
                </c:pt>
                <c:pt idx="35">
                  <c:v>-10.08</c:v>
                </c:pt>
                <c:pt idx="36">
                  <c:v>-9.85</c:v>
                </c:pt>
                <c:pt idx="37">
                  <c:v>-6.63</c:v>
                </c:pt>
                <c:pt idx="38">
                  <c:v>-6.14</c:v>
                </c:pt>
                <c:pt idx="39">
                  <c:v>-6.95</c:v>
                </c:pt>
                <c:pt idx="40">
                  <c:v>-7.93</c:v>
                </c:pt>
                <c:pt idx="41">
                  <c:v>-7.02</c:v>
                </c:pt>
                <c:pt idx="42">
                  <c:v>-5.43</c:v>
                </c:pt>
                <c:pt idx="43">
                  <c:v>-2.87</c:v>
                </c:pt>
                <c:pt idx="44">
                  <c:v>-2.39</c:v>
                </c:pt>
                <c:pt idx="45">
                  <c:v>-2.68</c:v>
                </c:pt>
                <c:pt idx="46">
                  <c:v>-2.11</c:v>
                </c:pt>
                <c:pt idx="47">
                  <c:v>-1.07</c:v>
                </c:pt>
                <c:pt idx="48">
                  <c:v>-0.42</c:v>
                </c:pt>
                <c:pt idx="49">
                  <c:v>0.39</c:v>
                </c:pt>
                <c:pt idx="50">
                  <c:v>0</c:v>
                </c:pt>
                <c:pt idx="51">
                  <c:v>-0.15</c:v>
                </c:pt>
                <c:pt idx="52">
                  <c:v>-0.41</c:v>
                </c:pt>
                <c:pt idx="53">
                  <c:v>-0.33</c:v>
                </c:pt>
                <c:pt idx="54">
                  <c:v>0.02</c:v>
                </c:pt>
                <c:pt idx="55">
                  <c:v>-0.21</c:v>
                </c:pt>
                <c:pt idx="56">
                  <c:v>0.13</c:v>
                </c:pt>
                <c:pt idx="57">
                  <c:v>-0.17</c:v>
                </c:pt>
                <c:pt idx="58">
                  <c:v>-0.02</c:v>
                </c:pt>
                <c:pt idx="59">
                  <c:v>-0.03</c:v>
                </c:pt>
                <c:pt idx="60">
                  <c:v>-0.11</c:v>
                </c:pt>
                <c:pt idx="61">
                  <c:v>0.86</c:v>
                </c:pt>
                <c:pt idx="62">
                  <c:v>0.6</c:v>
                </c:pt>
                <c:pt idx="63">
                  <c:v>0.49</c:v>
                </c:pt>
                <c:pt idx="64">
                  <c:v>0.53</c:v>
                </c:pt>
                <c:pt idx="65">
                  <c:v>-0.4</c:v>
                </c:pt>
                <c:pt idx="66">
                  <c:v>-0.48136791699765752</c:v>
                </c:pt>
                <c:pt idx="67">
                  <c:v>-0.56579988930843905</c:v>
                </c:pt>
                <c:pt idx="68">
                  <c:v>-0.53341426515287382</c:v>
                </c:pt>
                <c:pt idx="69">
                  <c:v>-0.63295510307935565</c:v>
                </c:pt>
                <c:pt idx="70">
                  <c:v>-0.58857794566386323</c:v>
                </c:pt>
                <c:pt idx="71">
                  <c:v>-0.97014183941230447</c:v>
                </c:pt>
                <c:pt idx="72">
                  <c:v>-1.1957547285108796</c:v>
                </c:pt>
                <c:pt idx="73">
                  <c:v>-1.6608523726374695</c:v>
                </c:pt>
                <c:pt idx="74">
                  <c:v>-0.63508082700867785</c:v>
                </c:pt>
                <c:pt idx="75">
                  <c:v>-0.97640228569610421</c:v>
                </c:pt>
                <c:pt idx="76">
                  <c:v>1.6397401964893792</c:v>
                </c:pt>
                <c:pt idx="77">
                  <c:v>5.8799649231919897</c:v>
                </c:pt>
                <c:pt idx="78">
                  <c:v>2.2917259426382248</c:v>
                </c:pt>
                <c:pt idx="79">
                  <c:v>1.1373996376929207</c:v>
                </c:pt>
                <c:pt idx="80">
                  <c:v>0.51695963996947814</c:v>
                </c:pt>
                <c:pt idx="81">
                  <c:v>9.1095832856661243</c:v>
                </c:pt>
                <c:pt idx="82">
                  <c:v>4.6748747476371557</c:v>
                </c:pt>
                <c:pt idx="83">
                  <c:v>3.5871864787625651</c:v>
                </c:pt>
                <c:pt idx="84">
                  <c:v>3.8878031707138425</c:v>
                </c:pt>
                <c:pt idx="85">
                  <c:v>3.520289500163047</c:v>
                </c:pt>
                <c:pt idx="86">
                  <c:v>3.3045312526234007</c:v>
                </c:pt>
                <c:pt idx="87">
                  <c:v>2.981643888165654</c:v>
                </c:pt>
                <c:pt idx="88">
                  <c:v>1.6746978676758504</c:v>
                </c:pt>
                <c:pt idx="89">
                  <c:v>1.61</c:v>
                </c:pt>
                <c:pt idx="90">
                  <c:v>1.97</c:v>
                </c:pt>
                <c:pt idx="91">
                  <c:v>2.2999999999999998</c:v>
                </c:pt>
                <c:pt idx="92">
                  <c:v>2.0099999999999998</c:v>
                </c:pt>
                <c:pt idx="93">
                  <c:v>1.1100000000000001</c:v>
                </c:pt>
                <c:pt idx="94">
                  <c:v>0.66</c:v>
                </c:pt>
                <c:pt idx="95">
                  <c:v>2.65</c:v>
                </c:pt>
                <c:pt idx="96">
                  <c:v>4.9800000000000004</c:v>
                </c:pt>
                <c:pt idx="97">
                  <c:v>5.75</c:v>
                </c:pt>
                <c:pt idx="98">
                  <c:v>6.36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76D-4F0C-945E-310B30A368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038560527"/>
        <c:axId val="1038567599"/>
      </c:barChart>
      <c:lineChart>
        <c:grouping val="standard"/>
        <c:varyColors val="0"/>
        <c:ser>
          <c:idx val="3"/>
          <c:order val="3"/>
          <c:tx>
            <c:strRef>
              <c:f>'2'!$G$3</c:f>
              <c:strCache>
                <c:ptCount val="1"/>
                <c:pt idx="0">
                  <c:v>T. totale</c:v>
                </c:pt>
              </c:strCache>
            </c:strRef>
          </c:tx>
          <c:spPr>
            <a:ln w="19050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cat>
            <c:numRef>
              <c:f>'2'!$C$4:$C$102</c:f>
              <c:numCache>
                <c:formatCode>0</c:formatCode>
                <c:ptCount val="99"/>
                <c:pt idx="0">
                  <c:v>1926</c:v>
                </c:pt>
                <c:pt idx="1">
                  <c:v>1927</c:v>
                </c:pt>
                <c:pt idx="2">
                  <c:v>1928</c:v>
                </c:pt>
                <c:pt idx="3">
                  <c:v>1929</c:v>
                </c:pt>
                <c:pt idx="4">
                  <c:v>1930</c:v>
                </c:pt>
                <c:pt idx="5">
                  <c:v>1931</c:v>
                </c:pt>
                <c:pt idx="6">
                  <c:v>1932</c:v>
                </c:pt>
                <c:pt idx="7">
                  <c:v>1933</c:v>
                </c:pt>
                <c:pt idx="8">
                  <c:v>1934</c:v>
                </c:pt>
                <c:pt idx="9">
                  <c:v>1935</c:v>
                </c:pt>
                <c:pt idx="10">
                  <c:v>1936</c:v>
                </c:pt>
                <c:pt idx="11">
                  <c:v>1937</c:v>
                </c:pt>
                <c:pt idx="12">
                  <c:v>1938</c:v>
                </c:pt>
                <c:pt idx="13">
                  <c:v>1939</c:v>
                </c:pt>
                <c:pt idx="14">
                  <c:v>1940</c:v>
                </c:pt>
                <c:pt idx="15">
                  <c:v>1941</c:v>
                </c:pt>
                <c:pt idx="16">
                  <c:v>1942</c:v>
                </c:pt>
                <c:pt idx="17">
                  <c:v>1943</c:v>
                </c:pt>
                <c:pt idx="18">
                  <c:v>1944</c:v>
                </c:pt>
                <c:pt idx="19">
                  <c:v>1945</c:v>
                </c:pt>
                <c:pt idx="20">
                  <c:v>1946</c:v>
                </c:pt>
                <c:pt idx="21">
                  <c:v>1947</c:v>
                </c:pt>
                <c:pt idx="22">
                  <c:v>1948</c:v>
                </c:pt>
                <c:pt idx="23">
                  <c:v>1949</c:v>
                </c:pt>
                <c:pt idx="24">
                  <c:v>1950</c:v>
                </c:pt>
                <c:pt idx="25">
                  <c:v>1951</c:v>
                </c:pt>
                <c:pt idx="26">
                  <c:v>1952</c:v>
                </c:pt>
                <c:pt idx="27">
                  <c:v>1953</c:v>
                </c:pt>
                <c:pt idx="28">
                  <c:v>1954</c:v>
                </c:pt>
                <c:pt idx="29">
                  <c:v>1955</c:v>
                </c:pt>
                <c:pt idx="30">
                  <c:v>1956</c:v>
                </c:pt>
                <c:pt idx="31">
                  <c:v>1957</c:v>
                </c:pt>
                <c:pt idx="32">
                  <c:v>1958</c:v>
                </c:pt>
                <c:pt idx="33">
                  <c:v>1959</c:v>
                </c:pt>
                <c:pt idx="34">
                  <c:v>1960</c:v>
                </c:pt>
                <c:pt idx="35">
                  <c:v>1961</c:v>
                </c:pt>
                <c:pt idx="36">
                  <c:v>1962</c:v>
                </c:pt>
                <c:pt idx="37">
                  <c:v>1963</c:v>
                </c:pt>
                <c:pt idx="38">
                  <c:v>1964</c:v>
                </c:pt>
                <c:pt idx="39">
                  <c:v>1965</c:v>
                </c:pt>
                <c:pt idx="40">
                  <c:v>1966</c:v>
                </c:pt>
                <c:pt idx="41">
                  <c:v>1967</c:v>
                </c:pt>
                <c:pt idx="42">
                  <c:v>1968</c:v>
                </c:pt>
                <c:pt idx="43">
                  <c:v>1969</c:v>
                </c:pt>
                <c:pt idx="44">
                  <c:v>1970</c:v>
                </c:pt>
                <c:pt idx="45">
                  <c:v>1971</c:v>
                </c:pt>
                <c:pt idx="46">
                  <c:v>1972</c:v>
                </c:pt>
                <c:pt idx="47">
                  <c:v>1973</c:v>
                </c:pt>
                <c:pt idx="48">
                  <c:v>1974</c:v>
                </c:pt>
                <c:pt idx="49">
                  <c:v>1975</c:v>
                </c:pt>
                <c:pt idx="50">
                  <c:v>1976</c:v>
                </c:pt>
                <c:pt idx="51">
                  <c:v>1977</c:v>
                </c:pt>
                <c:pt idx="52">
                  <c:v>1978</c:v>
                </c:pt>
                <c:pt idx="53">
                  <c:v>1979</c:v>
                </c:pt>
                <c:pt idx="54">
                  <c:v>1980</c:v>
                </c:pt>
                <c:pt idx="55">
                  <c:v>1981</c:v>
                </c:pt>
                <c:pt idx="56">
                  <c:v>1982</c:v>
                </c:pt>
                <c:pt idx="57">
                  <c:v>1983</c:v>
                </c:pt>
                <c:pt idx="58">
                  <c:v>1984</c:v>
                </c:pt>
                <c:pt idx="59">
                  <c:v>1985</c:v>
                </c:pt>
                <c:pt idx="60">
                  <c:v>1986</c:v>
                </c:pt>
                <c:pt idx="61">
                  <c:v>1987</c:v>
                </c:pt>
                <c:pt idx="62">
                  <c:v>1988</c:v>
                </c:pt>
                <c:pt idx="63">
                  <c:v>1989</c:v>
                </c:pt>
                <c:pt idx="64">
                  <c:v>1990</c:v>
                </c:pt>
                <c:pt idx="65">
                  <c:v>1991</c:v>
                </c:pt>
                <c:pt idx="66">
                  <c:v>1992</c:v>
                </c:pt>
                <c:pt idx="67">
                  <c:v>1993</c:v>
                </c:pt>
                <c:pt idx="68">
                  <c:v>1994</c:v>
                </c:pt>
                <c:pt idx="69">
                  <c:v>1995</c:v>
                </c:pt>
                <c:pt idx="70">
                  <c:v>1996</c:v>
                </c:pt>
                <c:pt idx="71">
                  <c:v>1997</c:v>
                </c:pt>
                <c:pt idx="72">
                  <c:v>1998</c:v>
                </c:pt>
                <c:pt idx="73">
                  <c:v>1999</c:v>
                </c:pt>
                <c:pt idx="74">
                  <c:v>2000</c:v>
                </c:pt>
                <c:pt idx="75">
                  <c:v>2001</c:v>
                </c:pt>
                <c:pt idx="76">
                  <c:v>2002</c:v>
                </c:pt>
                <c:pt idx="77">
                  <c:v>2003</c:v>
                </c:pt>
                <c:pt idx="78">
                  <c:v>2004</c:v>
                </c:pt>
                <c:pt idx="79">
                  <c:v>2005</c:v>
                </c:pt>
                <c:pt idx="80">
                  <c:v>2006</c:v>
                </c:pt>
                <c:pt idx="81">
                  <c:v>2007</c:v>
                </c:pt>
                <c:pt idx="82">
                  <c:v>2008</c:v>
                </c:pt>
                <c:pt idx="83">
                  <c:v>2009</c:v>
                </c:pt>
                <c:pt idx="84">
                  <c:v>2010</c:v>
                </c:pt>
                <c:pt idx="85">
                  <c:v>2011</c:v>
                </c:pt>
                <c:pt idx="86">
                  <c:v>2012</c:v>
                </c:pt>
                <c:pt idx="87">
                  <c:v>2013</c:v>
                </c:pt>
                <c:pt idx="88">
                  <c:v>2014</c:v>
                </c:pt>
                <c:pt idx="89">
                  <c:v>2015</c:v>
                </c:pt>
                <c:pt idx="90">
                  <c:v>2016</c:v>
                </c:pt>
                <c:pt idx="91">
                  <c:v>2017</c:v>
                </c:pt>
                <c:pt idx="92">
                  <c:v>2018</c:v>
                </c:pt>
                <c:pt idx="93">
                  <c:v>2019</c:v>
                </c:pt>
                <c:pt idx="94">
                  <c:v>2020</c:v>
                </c:pt>
                <c:pt idx="95">
                  <c:v>2021</c:v>
                </c:pt>
                <c:pt idx="96">
                  <c:v>2022</c:v>
                </c:pt>
                <c:pt idx="97">
                  <c:v>2023</c:v>
                </c:pt>
                <c:pt idx="98">
                  <c:v>2024</c:v>
                </c:pt>
              </c:numCache>
            </c:numRef>
          </c:cat>
          <c:val>
            <c:numRef>
              <c:f>'2'!$G$4:$G$102</c:f>
              <c:numCache>
                <c:formatCode>#,##0.00</c:formatCode>
                <c:ptCount val="99"/>
                <c:pt idx="0">
                  <c:v>9.0500000000000007</c:v>
                </c:pt>
                <c:pt idx="1">
                  <c:v>10.92</c:v>
                </c:pt>
                <c:pt idx="2">
                  <c:v>13.96</c:v>
                </c:pt>
                <c:pt idx="3">
                  <c:v>14.24</c:v>
                </c:pt>
                <c:pt idx="4">
                  <c:v>18.079999999999998</c:v>
                </c:pt>
                <c:pt idx="5">
                  <c:v>16.11</c:v>
                </c:pt>
                <c:pt idx="6">
                  <c:v>17.21</c:v>
                </c:pt>
                <c:pt idx="7">
                  <c:v>18.64</c:v>
                </c:pt>
                <c:pt idx="8">
                  <c:v>14.74</c:v>
                </c:pt>
                <c:pt idx="9">
                  <c:v>12.37</c:v>
                </c:pt>
                <c:pt idx="10">
                  <c:v>13.58</c:v>
                </c:pt>
                <c:pt idx="11">
                  <c:v>7.88</c:v>
                </c:pt>
                <c:pt idx="12">
                  <c:v>10.33</c:v>
                </c:pt>
                <c:pt idx="13">
                  <c:v>12.82</c:v>
                </c:pt>
                <c:pt idx="14">
                  <c:v>14.2</c:v>
                </c:pt>
                <c:pt idx="15">
                  <c:v>9.26</c:v>
                </c:pt>
                <c:pt idx="16">
                  <c:v>10.45</c:v>
                </c:pt>
                <c:pt idx="17">
                  <c:v>9.82</c:v>
                </c:pt>
                <c:pt idx="18">
                  <c:v>10.28</c:v>
                </c:pt>
                <c:pt idx="19">
                  <c:v>12.43</c:v>
                </c:pt>
                <c:pt idx="20">
                  <c:v>12.93</c:v>
                </c:pt>
                <c:pt idx="21">
                  <c:v>12.11</c:v>
                </c:pt>
                <c:pt idx="22">
                  <c:v>8.83</c:v>
                </c:pt>
                <c:pt idx="23">
                  <c:v>3.3</c:v>
                </c:pt>
                <c:pt idx="24">
                  <c:v>5.94</c:v>
                </c:pt>
                <c:pt idx="25">
                  <c:v>1.95</c:v>
                </c:pt>
                <c:pt idx="26">
                  <c:v>2.3199999999999998</c:v>
                </c:pt>
                <c:pt idx="27">
                  <c:v>4.12</c:v>
                </c:pt>
                <c:pt idx="28">
                  <c:v>-1</c:v>
                </c:pt>
                <c:pt idx="29">
                  <c:v>-0.09</c:v>
                </c:pt>
                <c:pt idx="30">
                  <c:v>-2.79</c:v>
                </c:pt>
                <c:pt idx="31">
                  <c:v>-3.71</c:v>
                </c:pt>
                <c:pt idx="32">
                  <c:v>-0.11</c:v>
                </c:pt>
                <c:pt idx="33">
                  <c:v>1.92</c:v>
                </c:pt>
                <c:pt idx="34">
                  <c:v>-4.8099999999999996</c:v>
                </c:pt>
                <c:pt idx="35">
                  <c:v>-12.52</c:v>
                </c:pt>
                <c:pt idx="36">
                  <c:v>-11.24</c:v>
                </c:pt>
                <c:pt idx="37">
                  <c:v>-6.38</c:v>
                </c:pt>
                <c:pt idx="38">
                  <c:v>-0.5</c:v>
                </c:pt>
                <c:pt idx="39">
                  <c:v>1.97</c:v>
                </c:pt>
                <c:pt idx="40">
                  <c:v>-0.37</c:v>
                </c:pt>
                <c:pt idx="41">
                  <c:v>-3.39</c:v>
                </c:pt>
                <c:pt idx="42">
                  <c:v>-4.76</c:v>
                </c:pt>
                <c:pt idx="43">
                  <c:v>-3.6</c:v>
                </c:pt>
                <c:pt idx="44">
                  <c:v>-5.03</c:v>
                </c:pt>
                <c:pt idx="45">
                  <c:v>-3</c:v>
                </c:pt>
                <c:pt idx="46">
                  <c:v>-0.54</c:v>
                </c:pt>
                <c:pt idx="47">
                  <c:v>2.46</c:v>
                </c:pt>
                <c:pt idx="48">
                  <c:v>3.87</c:v>
                </c:pt>
                <c:pt idx="49">
                  <c:v>4.95</c:v>
                </c:pt>
                <c:pt idx="50">
                  <c:v>4.8899999999999997</c:v>
                </c:pt>
                <c:pt idx="51">
                  <c:v>3.15</c:v>
                </c:pt>
                <c:pt idx="52">
                  <c:v>2.73</c:v>
                </c:pt>
                <c:pt idx="53">
                  <c:v>3.7</c:v>
                </c:pt>
                <c:pt idx="54">
                  <c:v>2.88</c:v>
                </c:pt>
                <c:pt idx="55">
                  <c:v>3.89</c:v>
                </c:pt>
                <c:pt idx="56">
                  <c:v>6.23</c:v>
                </c:pt>
                <c:pt idx="57">
                  <c:v>7.72</c:v>
                </c:pt>
                <c:pt idx="58">
                  <c:v>7.84</c:v>
                </c:pt>
                <c:pt idx="59">
                  <c:v>6.08</c:v>
                </c:pt>
                <c:pt idx="60">
                  <c:v>3.12</c:v>
                </c:pt>
                <c:pt idx="61">
                  <c:v>2.96</c:v>
                </c:pt>
                <c:pt idx="62">
                  <c:v>2.06</c:v>
                </c:pt>
                <c:pt idx="63">
                  <c:v>0.41</c:v>
                </c:pt>
                <c:pt idx="64">
                  <c:v>-0.75</c:v>
                </c:pt>
                <c:pt idx="65">
                  <c:v>-12.37</c:v>
                </c:pt>
                <c:pt idx="66">
                  <c:v>-1.8945093095103789</c:v>
                </c:pt>
                <c:pt idx="67">
                  <c:v>1.0004348769893445</c:v>
                </c:pt>
                <c:pt idx="68">
                  <c:v>-1.1602486330049353</c:v>
                </c:pt>
                <c:pt idx="69">
                  <c:v>-1.3575093749810683</c:v>
                </c:pt>
                <c:pt idx="70">
                  <c:v>-2.6578276374738645</c:v>
                </c:pt>
                <c:pt idx="71">
                  <c:v>-3.0740639007883863</c:v>
                </c:pt>
                <c:pt idx="72">
                  <c:v>-4.4799249109050292</c:v>
                </c:pt>
                <c:pt idx="73">
                  <c:v>-6.38044529423113</c:v>
                </c:pt>
                <c:pt idx="74">
                  <c:v>-4.5888914231716527</c:v>
                </c:pt>
                <c:pt idx="75">
                  <c:v>-5.2384678637371946</c:v>
                </c:pt>
                <c:pt idx="76">
                  <c:v>-4.2006491095701737</c:v>
                </c:pt>
                <c:pt idx="77">
                  <c:v>0.41496223843630275</c:v>
                </c:pt>
                <c:pt idx="78">
                  <c:v>-4.2929161373572873</c:v>
                </c:pt>
                <c:pt idx="79">
                  <c:v>-5.071493871252903</c:v>
                </c:pt>
                <c:pt idx="80">
                  <c:v>-5.0648893101901997</c:v>
                </c:pt>
                <c:pt idx="81">
                  <c:v>3.609209203534089</c:v>
                </c:pt>
                <c:pt idx="82">
                  <c:v>-1.2741384776168756</c:v>
                </c:pt>
                <c:pt idx="83">
                  <c:v>-1.4799359318875047</c:v>
                </c:pt>
                <c:pt idx="84">
                  <c:v>-0.79834289359508448</c:v>
                </c:pt>
                <c:pt idx="85">
                  <c:v>-1.7829839985687403</c:v>
                </c:pt>
                <c:pt idx="86">
                  <c:v>-3.1066155240213225</c:v>
                </c:pt>
                <c:pt idx="87">
                  <c:v>-2.1445390771340307</c:v>
                </c:pt>
                <c:pt idx="88">
                  <c:v>-3.3212624480205548</c:v>
                </c:pt>
                <c:pt idx="89">
                  <c:v>-4.4400000000000004</c:v>
                </c:pt>
                <c:pt idx="90">
                  <c:v>-4.12</c:v>
                </c:pt>
                <c:pt idx="91">
                  <c:v>-5.62</c:v>
                </c:pt>
                <c:pt idx="92">
                  <c:v>-6.38</c:v>
                </c:pt>
                <c:pt idx="93">
                  <c:v>-7.7</c:v>
                </c:pt>
                <c:pt idx="94">
                  <c:v>-7.5</c:v>
                </c:pt>
                <c:pt idx="95">
                  <c:v>-6.71</c:v>
                </c:pt>
                <c:pt idx="96">
                  <c:v>-5.42</c:v>
                </c:pt>
                <c:pt idx="97">
                  <c:v>-4.4000000000000004</c:v>
                </c:pt>
                <c:pt idx="98">
                  <c:v>-2.5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76D-4F0C-945E-310B30A368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8560527"/>
        <c:axId val="1038567599"/>
      </c:lineChart>
      <c:catAx>
        <c:axId val="1038560527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38567599"/>
        <c:crosses val="autoZero"/>
        <c:auto val="1"/>
        <c:lblAlgn val="ctr"/>
        <c:lblOffset val="20"/>
        <c:tickLblSkip val="10"/>
        <c:tickMarkSkip val="5"/>
        <c:noMultiLvlLbl val="0"/>
      </c:catAx>
      <c:valAx>
        <c:axId val="1038567599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>
                    <a:solidFill>
                      <a:sysClr val="windowText" lastClr="000000"/>
                    </a:solidFill>
                  </a:rPr>
                  <a:t>per 1.000</a:t>
                </a:r>
              </a:p>
            </c:rich>
          </c:tx>
          <c:layout>
            <c:manualLayout>
              <c:xMode val="edge"/>
              <c:yMode val="edge"/>
              <c:x val="0"/>
              <c:y val="8.2886999324194841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ysClr val="windowText" lastClr="000000"/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3856052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1.441624586837246E-3"/>
          <c:w val="0.9488154722990465"/>
          <c:h val="8.524590772411420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7211101522106051"/>
          <c:y val="0.19250019490137987"/>
          <c:w val="0.80298998755126516"/>
          <c:h val="0.6760638175906520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'2'!$J$3</c:f>
              <c:strCache>
                <c:ptCount val="1"/>
                <c:pt idx="0">
                  <c:v>Calabria</c:v>
                </c:pt>
              </c:strCache>
            </c:strRef>
          </c:tx>
          <c:spPr>
            <a:solidFill>
              <a:srgbClr val="C1002A"/>
            </a:solidFill>
            <a:ln>
              <a:noFill/>
            </a:ln>
            <a:effectLst/>
          </c:spPr>
          <c:invertIfNegative val="0"/>
          <c:cat>
            <c:strRef>
              <c:f>'2'!$I$4:$I$6</c:f>
              <c:strCache>
                <c:ptCount val="3"/>
                <c:pt idx="0">
                  <c:v>T. nat.</c:v>
                </c:pt>
                <c:pt idx="1">
                  <c:v>T. mig.</c:v>
                </c:pt>
                <c:pt idx="2">
                  <c:v>T. totale</c:v>
                </c:pt>
              </c:strCache>
            </c:strRef>
          </c:cat>
          <c:val>
            <c:numRef>
              <c:f>'2'!$J$4:$J$6</c:f>
              <c:numCache>
                <c:formatCode>#,##0.0_ ;\-#,##0.0\ </c:formatCode>
                <c:ptCount val="3"/>
                <c:pt idx="0">
                  <c:v>-4.6189074850000003</c:v>
                </c:pt>
                <c:pt idx="1">
                  <c:v>-0.70238217400000003</c:v>
                </c:pt>
                <c:pt idx="2">
                  <c:v>-6.4177095279999996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880-4C0F-82B7-1C1BAA37E1E8}"/>
            </c:ext>
          </c:extLst>
        </c:ser>
        <c:ser>
          <c:idx val="1"/>
          <c:order val="1"/>
          <c:tx>
            <c:strRef>
              <c:f>'2'!$K$3</c:f>
              <c:strCache>
                <c:ptCount val="1"/>
                <c:pt idx="0">
                  <c:v>Italia</c:v>
                </c:pt>
              </c:strCache>
            </c:strRef>
          </c:tx>
          <c:spPr>
            <a:solidFill>
              <a:srgbClr val="095CA1"/>
            </a:solidFill>
            <a:ln>
              <a:noFill/>
            </a:ln>
            <a:effectLst/>
          </c:spPr>
          <c:invertIfNegative val="0"/>
          <c:cat>
            <c:strRef>
              <c:f>'2'!$I$4:$I$6</c:f>
              <c:strCache>
                <c:ptCount val="3"/>
                <c:pt idx="0">
                  <c:v>T. nat.</c:v>
                </c:pt>
                <c:pt idx="1">
                  <c:v>T. mig.</c:v>
                </c:pt>
                <c:pt idx="2">
                  <c:v>T. totale</c:v>
                </c:pt>
              </c:strCache>
            </c:strRef>
          </c:cat>
          <c:val>
            <c:numRef>
              <c:f>'2'!$K$4:$K$6</c:f>
              <c:numCache>
                <c:formatCode>#,##0.0</c:formatCode>
                <c:ptCount val="3"/>
                <c:pt idx="0">
                  <c:v>-5.1860056371856853</c:v>
                </c:pt>
                <c:pt idx="1">
                  <c:v>3.5610658215673934</c:v>
                </c:pt>
                <c:pt idx="2">
                  <c:v>-2.3619615210242557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880-4C0F-82B7-1C1BAA37E1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255554128"/>
        <c:axId val="255554960"/>
      </c:barChart>
      <c:catAx>
        <c:axId val="255554128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255554960"/>
        <c:crosses val="autoZero"/>
        <c:auto val="1"/>
        <c:lblAlgn val="ctr"/>
        <c:lblOffset val="100"/>
        <c:noMultiLvlLbl val="0"/>
      </c:catAx>
      <c:valAx>
        <c:axId val="255554960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#,##0_ ;\-#,##0\ 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2555541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7478787508496458"/>
          <c:y val="3.5430777908731122E-3"/>
          <c:w val="0.57043243163970669"/>
          <c:h val="8.066297126464190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981481481481482"/>
          <c:y val="0.13715440205144147"/>
          <c:w val="0.83398809523809525"/>
          <c:h val="0.71122675754581899"/>
        </c:manualLayout>
      </c:layout>
      <c:lineChart>
        <c:grouping val="standard"/>
        <c:varyColors val="0"/>
        <c:ser>
          <c:idx val="0"/>
          <c:order val="0"/>
          <c:tx>
            <c:strRef>
              <c:f>'3'!$C$3</c:f>
              <c:strCache>
                <c:ptCount val="1"/>
                <c:pt idx="0">
                  <c:v>Calabria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dPt>
            <c:idx val="0"/>
            <c:marker>
              <c:symbol val="circle"/>
              <c:size val="3"/>
              <c:spPr>
                <a:solidFill>
                  <a:srgbClr val="C1002A"/>
                </a:solidFill>
                <a:ln w="9525">
                  <a:solidFill>
                    <a:srgbClr val="0070C0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C00000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2-84F7-4A2E-8740-0B165E3F45E6}"/>
              </c:ext>
            </c:extLst>
          </c:dPt>
          <c:cat>
            <c:numRef>
              <c:f>'3'!$B$4:$B$20</c:f>
              <c:numCache>
                <c:formatCode>General</c:formatCode>
                <c:ptCount val="17"/>
                <c:pt idx="0">
                  <c:v>1881</c:v>
                </c:pt>
                <c:pt idx="2">
                  <c:v>1901</c:v>
                </c:pt>
                <c:pt idx="3">
                  <c:v>1911</c:v>
                </c:pt>
                <c:pt idx="4">
                  <c:v>1921</c:v>
                </c:pt>
                <c:pt idx="5">
                  <c:v>1931</c:v>
                </c:pt>
                <c:pt idx="6">
                  <c:v>1936</c:v>
                </c:pt>
                <c:pt idx="8">
                  <c:v>1951</c:v>
                </c:pt>
                <c:pt idx="9">
                  <c:v>1961</c:v>
                </c:pt>
                <c:pt idx="10">
                  <c:v>1971</c:v>
                </c:pt>
                <c:pt idx="11">
                  <c:v>1981</c:v>
                </c:pt>
                <c:pt idx="12">
                  <c:v>1991</c:v>
                </c:pt>
                <c:pt idx="13">
                  <c:v>2001</c:v>
                </c:pt>
                <c:pt idx="14">
                  <c:v>2011</c:v>
                </c:pt>
                <c:pt idx="15">
                  <c:v>2021</c:v>
                </c:pt>
                <c:pt idx="16">
                  <c:v>2024</c:v>
                </c:pt>
              </c:numCache>
            </c:numRef>
          </c:cat>
          <c:val>
            <c:numRef>
              <c:f>'3'!$C$4:$C$20</c:f>
              <c:numCache>
                <c:formatCode>0.00</c:formatCode>
                <c:ptCount val="17"/>
                <c:pt idx="0">
                  <c:v>12.8</c:v>
                </c:pt>
                <c:pt idx="2">
                  <c:v>16.760000000000002</c:v>
                </c:pt>
                <c:pt idx="3">
                  <c:v>19.190000000000001</c:v>
                </c:pt>
                <c:pt idx="4">
                  <c:v>21.03</c:v>
                </c:pt>
                <c:pt idx="5">
                  <c:v>21.56</c:v>
                </c:pt>
                <c:pt idx="6">
                  <c:v>20.07</c:v>
                </c:pt>
                <c:pt idx="8">
                  <c:v>21.96</c:v>
                </c:pt>
                <c:pt idx="9">
                  <c:v>25.77</c:v>
                </c:pt>
                <c:pt idx="10">
                  <c:v>36.36</c:v>
                </c:pt>
                <c:pt idx="11">
                  <c:v>45.56</c:v>
                </c:pt>
                <c:pt idx="12">
                  <c:v>63.83</c:v>
                </c:pt>
                <c:pt idx="13">
                  <c:v>102.32</c:v>
                </c:pt>
                <c:pt idx="14">
                  <c:v>134.31</c:v>
                </c:pt>
                <c:pt idx="15">
                  <c:v>178.56</c:v>
                </c:pt>
                <c:pt idx="16">
                  <c:v>196.72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D3-49D6-9EE7-10180D9DF206}"/>
            </c:ext>
          </c:extLst>
        </c:ser>
        <c:ser>
          <c:idx val="1"/>
          <c:order val="1"/>
          <c:tx>
            <c:strRef>
              <c:f>'3'!$D$3</c:f>
              <c:strCache>
                <c:ptCount val="1"/>
                <c:pt idx="0">
                  <c:v>Italia</c:v>
                </c:pt>
              </c:strCache>
            </c:strRef>
          </c:tx>
          <c:spPr>
            <a:ln w="28575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1-8FD3-49D6-9EE7-10180D9DF206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2-8FD3-49D6-9EE7-10180D9DF206}"/>
              </c:ext>
            </c:extLst>
          </c:dPt>
          <c:cat>
            <c:numRef>
              <c:f>'3'!$B$4:$B$20</c:f>
              <c:numCache>
                <c:formatCode>General</c:formatCode>
                <c:ptCount val="17"/>
                <c:pt idx="0">
                  <c:v>1881</c:v>
                </c:pt>
                <c:pt idx="2">
                  <c:v>1901</c:v>
                </c:pt>
                <c:pt idx="3">
                  <c:v>1911</c:v>
                </c:pt>
                <c:pt idx="4">
                  <c:v>1921</c:v>
                </c:pt>
                <c:pt idx="5">
                  <c:v>1931</c:v>
                </c:pt>
                <c:pt idx="6">
                  <c:v>1936</c:v>
                </c:pt>
                <c:pt idx="8">
                  <c:v>1951</c:v>
                </c:pt>
                <c:pt idx="9">
                  <c:v>1961</c:v>
                </c:pt>
                <c:pt idx="10">
                  <c:v>1971</c:v>
                </c:pt>
                <c:pt idx="11">
                  <c:v>1981</c:v>
                </c:pt>
                <c:pt idx="12">
                  <c:v>1991</c:v>
                </c:pt>
                <c:pt idx="13">
                  <c:v>2001</c:v>
                </c:pt>
                <c:pt idx="14">
                  <c:v>2011</c:v>
                </c:pt>
                <c:pt idx="15">
                  <c:v>2021</c:v>
                </c:pt>
                <c:pt idx="16">
                  <c:v>2024</c:v>
                </c:pt>
              </c:numCache>
            </c:numRef>
          </c:cat>
          <c:val>
            <c:numRef>
              <c:f>'3'!$D$4:$D$20</c:f>
              <c:numCache>
                <c:formatCode>0.00</c:formatCode>
                <c:ptCount val="17"/>
                <c:pt idx="0">
                  <c:v>15.913783293408484</c:v>
                </c:pt>
                <c:pt idx="2">
                  <c:v>18.0854183246778</c:v>
                </c:pt>
                <c:pt idx="3">
                  <c:v>19.129833000447871</c:v>
                </c:pt>
                <c:pt idx="4">
                  <c:v>21.610463789294357</c:v>
                </c:pt>
                <c:pt idx="5">
                  <c:v>24.626870770154216</c:v>
                </c:pt>
                <c:pt idx="6">
                  <c:v>24.276084370347093</c:v>
                </c:pt>
                <c:pt idx="8">
                  <c:v>33.531266062719183</c:v>
                </c:pt>
                <c:pt idx="9">
                  <c:v>41.871290228037921</c:v>
                </c:pt>
                <c:pt idx="10">
                  <c:v>47.600159347126329</c:v>
                </c:pt>
                <c:pt idx="11">
                  <c:v>61.719691936105484</c:v>
                </c:pt>
                <c:pt idx="12">
                  <c:v>96.572418060878178</c:v>
                </c:pt>
                <c:pt idx="13">
                  <c:v>131.37888373522264</c:v>
                </c:pt>
                <c:pt idx="14">
                  <c:v>148.74979627177038</c:v>
                </c:pt>
                <c:pt idx="15">
                  <c:v>187.60732436602069</c:v>
                </c:pt>
                <c:pt idx="16">
                  <c:v>207.68896342461426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D3-49D6-9EE7-10180D9DF2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22639984"/>
        <c:axId val="1228573456"/>
      </c:lineChart>
      <c:catAx>
        <c:axId val="1222639984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228573456"/>
        <c:crosses val="autoZero"/>
        <c:auto val="1"/>
        <c:lblAlgn val="ctr"/>
        <c:lblOffset val="100"/>
        <c:noMultiLvlLbl val="0"/>
      </c:catAx>
      <c:valAx>
        <c:axId val="1228573456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22263998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2721004486685079"/>
          <c:y val="1.1972222222222204E-3"/>
          <c:w val="0.53321954900936319"/>
          <c:h val="0.1312620583239901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2015976451834762"/>
          <c:y val="9.3728510741483792E-2"/>
          <c:w val="0.71831401195285405"/>
          <c:h val="0.8036944939458339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'4'!$C$3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41B39D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6D3A-421B-AC4F-A1847ECD96A6}"/>
              </c:ext>
            </c:extLst>
          </c:dPt>
          <c:dPt>
            <c:idx val="9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4A3A-405E-87D1-48AD5D8F4DC5}"/>
              </c:ext>
            </c:extLst>
          </c:dPt>
          <c:dPt>
            <c:idx val="13"/>
            <c:invertIfNegative val="0"/>
            <c:bubble3D val="0"/>
            <c:spPr>
              <a:solidFill>
                <a:srgbClr val="41B39D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4A3A-405E-87D1-48AD5D8F4DC5}"/>
              </c:ext>
            </c:extLst>
          </c:dPt>
          <c:cat>
            <c:strRef>
              <c:f>'4'!$B$4:$B$24</c:f>
              <c:strCache>
                <c:ptCount val="21"/>
                <c:pt idx="0">
                  <c:v>Campania</c:v>
                </c:pt>
                <c:pt idx="1">
                  <c:v>Molise </c:v>
                </c:pt>
                <c:pt idx="2">
                  <c:v>Sicilia</c:v>
                </c:pt>
                <c:pt idx="3">
                  <c:v>Calabria</c:v>
                </c:pt>
                <c:pt idx="4">
                  <c:v>Basilicata</c:v>
                </c:pt>
                <c:pt idx="5">
                  <c:v>Sardegna</c:v>
                </c:pt>
                <c:pt idx="6">
                  <c:v>Puglia</c:v>
                </c:pt>
                <c:pt idx="7">
                  <c:v>Piemonte</c:v>
                </c:pt>
                <c:pt idx="8">
                  <c:v>Lazio</c:v>
                </c:pt>
                <c:pt idx="9">
                  <c:v>ITALIA</c:v>
                </c:pt>
                <c:pt idx="10">
                  <c:v>Abruzzo</c:v>
                </c:pt>
                <c:pt idx="11">
                  <c:v>V. d'Aosta</c:v>
                </c:pt>
                <c:pt idx="12">
                  <c:v>Liguria</c:v>
                </c:pt>
                <c:pt idx="13">
                  <c:v>Umbria</c:v>
                </c:pt>
                <c:pt idx="14">
                  <c:v>Friuli-V.G.</c:v>
                </c:pt>
                <c:pt idx="15">
                  <c:v>Emilia-Rom.</c:v>
                </c:pt>
                <c:pt idx="16">
                  <c:v>Lombardia</c:v>
                </c:pt>
                <c:pt idx="17">
                  <c:v>Toscana</c:v>
                </c:pt>
                <c:pt idx="18">
                  <c:v>Veneto</c:v>
                </c:pt>
                <c:pt idx="19">
                  <c:v>Marche</c:v>
                </c:pt>
                <c:pt idx="20">
                  <c:v>Trentino-A.A.</c:v>
                </c:pt>
              </c:strCache>
            </c:strRef>
          </c:cat>
          <c:val>
            <c:numRef>
              <c:f>'4'!$C$4:$C$24</c:f>
              <c:numCache>
                <c:formatCode>0.0</c:formatCode>
                <c:ptCount val="21"/>
                <c:pt idx="0">
                  <c:v>82.075000000000003</c:v>
                </c:pt>
                <c:pt idx="1">
                  <c:v>82.593999999999994</c:v>
                </c:pt>
                <c:pt idx="2">
                  <c:v>82.605999999999995</c:v>
                </c:pt>
                <c:pt idx="3">
                  <c:v>82.864999999999995</c:v>
                </c:pt>
                <c:pt idx="4">
                  <c:v>83.091999999999999</c:v>
                </c:pt>
                <c:pt idx="5">
                  <c:v>83.106999999999999</c:v>
                </c:pt>
                <c:pt idx="6">
                  <c:v>83.507000000000005</c:v>
                </c:pt>
                <c:pt idx="7">
                  <c:v>83.591999999999999</c:v>
                </c:pt>
                <c:pt idx="8">
                  <c:v>83.641000000000005</c:v>
                </c:pt>
                <c:pt idx="9">
                  <c:v>83.688999999999993</c:v>
                </c:pt>
                <c:pt idx="10">
                  <c:v>83.695999999999998</c:v>
                </c:pt>
                <c:pt idx="11">
                  <c:v>83.72</c:v>
                </c:pt>
                <c:pt idx="12">
                  <c:v>83.741</c:v>
                </c:pt>
                <c:pt idx="13">
                  <c:v>84.102000000000004</c:v>
                </c:pt>
                <c:pt idx="14">
                  <c:v>84.105000000000004</c:v>
                </c:pt>
                <c:pt idx="15">
                  <c:v>84.218999999999994</c:v>
                </c:pt>
                <c:pt idx="16">
                  <c:v>84.262</c:v>
                </c:pt>
                <c:pt idx="17">
                  <c:v>84.308999999999997</c:v>
                </c:pt>
                <c:pt idx="18">
                  <c:v>84.424000000000007</c:v>
                </c:pt>
                <c:pt idx="19">
                  <c:v>84.448999999999998</c:v>
                </c:pt>
                <c:pt idx="20">
                  <c:v>84.799000000000007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3A-405E-87D1-48AD5D8F4DC5}"/>
            </c:ext>
          </c:extLst>
        </c:ser>
        <c:ser>
          <c:idx val="1"/>
          <c:order val="1"/>
          <c:tx>
            <c:strRef>
              <c:f>'4'!$D$3</c:f>
              <c:strCache>
                <c:ptCount val="1"/>
                <c:pt idx="0">
                  <c:v>1974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C-27E0-412F-97E4-A65BAA9A919C}"/>
              </c:ext>
            </c:extLst>
          </c:dPt>
          <c:dPt>
            <c:idx val="3"/>
            <c:invertIfNegative val="0"/>
            <c:bubble3D val="0"/>
            <c:spPr>
              <a:solidFill>
                <a:srgbClr val="C0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D99E-4BC3-8F9D-96DDD8CA2060}"/>
              </c:ext>
            </c:extLst>
          </c:dPt>
          <c:dPt>
            <c:idx val="6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F65C-4F18-A33A-15B83ACEE5D6}"/>
              </c:ext>
            </c:extLst>
          </c:dPt>
          <c:dPt>
            <c:idx val="9"/>
            <c:invertIfNegative val="0"/>
            <c:bubble3D val="0"/>
            <c:spPr>
              <a:solidFill>
                <a:srgbClr val="C0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4A3A-405E-87D1-48AD5D8F4DC5}"/>
              </c:ext>
            </c:extLst>
          </c:dPt>
          <c:dPt>
            <c:idx val="13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4A3A-405E-87D1-48AD5D8F4DC5}"/>
              </c:ext>
            </c:extLst>
          </c:dPt>
          <c:dPt>
            <c:idx val="19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7E69-48B9-8AC6-273EC309EBD4}"/>
              </c:ext>
            </c:extLst>
          </c:dPt>
          <c:cat>
            <c:strRef>
              <c:f>'4'!$B$4:$B$24</c:f>
              <c:strCache>
                <c:ptCount val="21"/>
                <c:pt idx="0">
                  <c:v>Campania</c:v>
                </c:pt>
                <c:pt idx="1">
                  <c:v>Molise </c:v>
                </c:pt>
                <c:pt idx="2">
                  <c:v>Sicilia</c:v>
                </c:pt>
                <c:pt idx="3">
                  <c:v>Calabria</c:v>
                </c:pt>
                <c:pt idx="4">
                  <c:v>Basilicata</c:v>
                </c:pt>
                <c:pt idx="5">
                  <c:v>Sardegna</c:v>
                </c:pt>
                <c:pt idx="6">
                  <c:v>Puglia</c:v>
                </c:pt>
                <c:pt idx="7">
                  <c:v>Piemonte</c:v>
                </c:pt>
                <c:pt idx="8">
                  <c:v>Lazio</c:v>
                </c:pt>
                <c:pt idx="9">
                  <c:v>ITALIA</c:v>
                </c:pt>
                <c:pt idx="10">
                  <c:v>Abruzzo</c:v>
                </c:pt>
                <c:pt idx="11">
                  <c:v>V. d'Aosta</c:v>
                </c:pt>
                <c:pt idx="12">
                  <c:v>Liguria</c:v>
                </c:pt>
                <c:pt idx="13">
                  <c:v>Umbria</c:v>
                </c:pt>
                <c:pt idx="14">
                  <c:v>Friuli-V.G.</c:v>
                </c:pt>
                <c:pt idx="15">
                  <c:v>Emilia-Rom.</c:v>
                </c:pt>
                <c:pt idx="16">
                  <c:v>Lombardia</c:v>
                </c:pt>
                <c:pt idx="17">
                  <c:v>Toscana</c:v>
                </c:pt>
                <c:pt idx="18">
                  <c:v>Veneto</c:v>
                </c:pt>
                <c:pt idx="19">
                  <c:v>Marche</c:v>
                </c:pt>
                <c:pt idx="20">
                  <c:v>Trentino-A.A.</c:v>
                </c:pt>
              </c:strCache>
            </c:strRef>
          </c:cat>
          <c:val>
            <c:numRef>
              <c:f>'4'!$D$4:$D$24</c:f>
              <c:numCache>
                <c:formatCode>0.0</c:formatCode>
                <c:ptCount val="21"/>
                <c:pt idx="0">
                  <c:v>71.314999999999998</c:v>
                </c:pt>
                <c:pt idx="1">
                  <c:v>73.768000000000001</c:v>
                </c:pt>
                <c:pt idx="2">
                  <c:v>73.165000000000006</c:v>
                </c:pt>
                <c:pt idx="3">
                  <c:v>73.873000000000005</c:v>
                </c:pt>
                <c:pt idx="4">
                  <c:v>73.375</c:v>
                </c:pt>
                <c:pt idx="5">
                  <c:v>73.777000000000001</c:v>
                </c:pt>
                <c:pt idx="6">
                  <c:v>73.149000000000001</c:v>
                </c:pt>
                <c:pt idx="7">
                  <c:v>71.960999999999999</c:v>
                </c:pt>
                <c:pt idx="8">
                  <c:v>73.552999999999997</c:v>
                </c:pt>
                <c:pt idx="9">
                  <c:v>72.671999999999997</c:v>
                </c:pt>
                <c:pt idx="10">
                  <c:v>73.768000000000001</c:v>
                </c:pt>
                <c:pt idx="11">
                  <c:v>71.960999999999999</c:v>
                </c:pt>
                <c:pt idx="12">
                  <c:v>72.430999999999997</c:v>
                </c:pt>
                <c:pt idx="13">
                  <c:v>74.335999999999999</c:v>
                </c:pt>
                <c:pt idx="14">
                  <c:v>71.858999999999995</c:v>
                </c:pt>
                <c:pt idx="15">
                  <c:v>73.224000000000004</c:v>
                </c:pt>
                <c:pt idx="16">
                  <c:v>71.712000000000003</c:v>
                </c:pt>
                <c:pt idx="17">
                  <c:v>74.197999999999993</c:v>
                </c:pt>
                <c:pt idx="18">
                  <c:v>72.384</c:v>
                </c:pt>
                <c:pt idx="19">
                  <c:v>74.316999999999993</c:v>
                </c:pt>
                <c:pt idx="20">
                  <c:v>71.965999999999994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A3A-405E-87D1-48AD5D8F4D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100"/>
        <c:axId val="1098222720"/>
        <c:axId val="1098228960"/>
      </c:barChart>
      <c:catAx>
        <c:axId val="1098222720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98228960"/>
        <c:crosses val="autoZero"/>
        <c:auto val="1"/>
        <c:lblAlgn val="ctr"/>
        <c:lblOffset val="100"/>
        <c:tickLblSkip val="1"/>
        <c:noMultiLvlLbl val="0"/>
      </c:catAx>
      <c:valAx>
        <c:axId val="1098228960"/>
        <c:scaling>
          <c:orientation val="minMax"/>
          <c:max val="85"/>
          <c:min val="65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700">
                    <a:solidFill>
                      <a:sysClr val="windowText" lastClr="000000"/>
                    </a:solidFill>
                    <a:latin typeface="Arial Narrow" panose="020B0606020202030204" pitchFamily="34" charset="0"/>
                  </a:rPr>
                  <a:t>Anni</a:t>
                </a:r>
              </a:p>
            </c:rich>
          </c:tx>
          <c:layout>
            <c:manualLayout>
              <c:xMode val="edge"/>
              <c:yMode val="edge"/>
              <c:x val="9.9990937283519016E-2"/>
              <c:y val="0.911650580939156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ysClr val="windowText" lastClr="000000"/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98222720"/>
        <c:crossesAt val="1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030901380264133"/>
          <c:y val="5.4106607310751547E-3"/>
          <c:w val="0.25597580627139982"/>
          <c:h val="9.451590691247824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711772486772486"/>
          <c:y val="0.11363452374578359"/>
          <c:w val="0.82088492063492047"/>
          <c:h val="0.77569724722867417"/>
        </c:manualLayout>
      </c:layout>
      <c:lineChart>
        <c:grouping val="standard"/>
        <c:varyColors val="0"/>
        <c:ser>
          <c:idx val="0"/>
          <c:order val="0"/>
          <c:tx>
            <c:strRef>
              <c:f>'5'!$B$4</c:f>
              <c:strCache>
                <c:ptCount val="1"/>
                <c:pt idx="0">
                  <c:v>Italia</c:v>
                </c:pt>
              </c:strCache>
            </c:strRef>
          </c:tx>
          <c:spPr>
            <a:ln w="28575" cap="rnd">
              <a:solidFill>
                <a:schemeClr val="accent1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'5'!$C$3:$AU$3</c:f>
              <c:numCache>
                <c:formatCode>General</c:formatCode>
                <c:ptCount val="45"/>
                <c:pt idx="0">
                  <c:v>1980</c:v>
                </c:pt>
                <c:pt idx="1">
                  <c:v>1981</c:v>
                </c:pt>
                <c:pt idx="2">
                  <c:v>1982</c:v>
                </c:pt>
                <c:pt idx="3">
                  <c:v>1983</c:v>
                </c:pt>
                <c:pt idx="4">
                  <c:v>1984</c:v>
                </c:pt>
                <c:pt idx="5">
                  <c:v>1985</c:v>
                </c:pt>
                <c:pt idx="6">
                  <c:v>1986</c:v>
                </c:pt>
                <c:pt idx="7">
                  <c:v>1987</c:v>
                </c:pt>
                <c:pt idx="8">
                  <c:v>1988</c:v>
                </c:pt>
                <c:pt idx="9">
                  <c:v>1989</c:v>
                </c:pt>
                <c:pt idx="10">
                  <c:v>1990</c:v>
                </c:pt>
                <c:pt idx="11">
                  <c:v>1991</c:v>
                </c:pt>
                <c:pt idx="12">
                  <c:v>1992</c:v>
                </c:pt>
                <c:pt idx="13">
                  <c:v>1993</c:v>
                </c:pt>
                <c:pt idx="14">
                  <c:v>1994</c:v>
                </c:pt>
                <c:pt idx="15">
                  <c:v>1995</c:v>
                </c:pt>
                <c:pt idx="16">
                  <c:v>1996</c:v>
                </c:pt>
                <c:pt idx="17">
                  <c:v>1997</c:v>
                </c:pt>
                <c:pt idx="18">
                  <c:v>1998</c:v>
                </c:pt>
                <c:pt idx="19">
                  <c:v>1999</c:v>
                </c:pt>
                <c:pt idx="20">
                  <c:v>2000</c:v>
                </c:pt>
                <c:pt idx="21">
                  <c:v>2001</c:v>
                </c:pt>
                <c:pt idx="22">
                  <c:v>2002</c:v>
                </c:pt>
                <c:pt idx="23">
                  <c:v>2003</c:v>
                </c:pt>
                <c:pt idx="24">
                  <c:v>2004</c:v>
                </c:pt>
                <c:pt idx="25">
                  <c:v>2005</c:v>
                </c:pt>
                <c:pt idx="26">
                  <c:v>2006</c:v>
                </c:pt>
                <c:pt idx="27">
                  <c:v>2007</c:v>
                </c:pt>
                <c:pt idx="28">
                  <c:v>2008</c:v>
                </c:pt>
                <c:pt idx="29">
                  <c:v>2009</c:v>
                </c:pt>
                <c:pt idx="30">
                  <c:v>2010</c:v>
                </c:pt>
                <c:pt idx="31">
                  <c:v>2011</c:v>
                </c:pt>
                <c:pt idx="32">
                  <c:v>2012</c:v>
                </c:pt>
                <c:pt idx="33">
                  <c:v>2013</c:v>
                </c:pt>
                <c:pt idx="34">
                  <c:v>2014</c:v>
                </c:pt>
                <c:pt idx="35">
                  <c:v>2015</c:v>
                </c:pt>
                <c:pt idx="36">
                  <c:v>2016</c:v>
                </c:pt>
                <c:pt idx="37">
                  <c:v>2017</c:v>
                </c:pt>
                <c:pt idx="38">
                  <c:v>2018</c:v>
                </c:pt>
                <c:pt idx="39">
                  <c:v>2019</c:v>
                </c:pt>
                <c:pt idx="40">
                  <c:v>2020</c:v>
                </c:pt>
                <c:pt idx="41">
                  <c:v>2021</c:v>
                </c:pt>
                <c:pt idx="42">
                  <c:v>2022</c:v>
                </c:pt>
                <c:pt idx="43">
                  <c:v>2023</c:v>
                </c:pt>
                <c:pt idx="44">
                  <c:v>2024</c:v>
                </c:pt>
              </c:numCache>
            </c:numRef>
          </c:cat>
          <c:val>
            <c:numRef>
              <c:f>'5'!$C$4:$AU$4</c:f>
              <c:numCache>
                <c:formatCode>0.0</c:formatCode>
                <c:ptCount val="45"/>
                <c:pt idx="0">
                  <c:v>100</c:v>
                </c:pt>
                <c:pt idx="1">
                  <c:v>100.78086567443879</c:v>
                </c:pt>
                <c:pt idx="2">
                  <c:v>101.41684313837888</c:v>
                </c:pt>
                <c:pt idx="3">
                  <c:v>102.67084194299576</c:v>
                </c:pt>
                <c:pt idx="4">
                  <c:v>105.50288410026344</c:v>
                </c:pt>
                <c:pt idx="5">
                  <c:v>108.64118833249898</c:v>
                </c:pt>
                <c:pt idx="6">
                  <c:v>111.38533389869873</c:v>
                </c:pt>
                <c:pt idx="7">
                  <c:v>114.71006208287578</c:v>
                </c:pt>
                <c:pt idx="8">
                  <c:v>119.23965992322279</c:v>
                </c:pt>
                <c:pt idx="9">
                  <c:v>122.66371342196449</c:v>
                </c:pt>
                <c:pt idx="10">
                  <c:v>125.08519411476473</c:v>
                </c:pt>
                <c:pt idx="11">
                  <c:v>126.82407840043982</c:v>
                </c:pt>
                <c:pt idx="12">
                  <c:v>127.78865717835448</c:v>
                </c:pt>
                <c:pt idx="13">
                  <c:v>126.6593317092801</c:v>
                </c:pt>
                <c:pt idx="14">
                  <c:v>129.45528205157103</c:v>
                </c:pt>
                <c:pt idx="15">
                  <c:v>133.24036730166381</c:v>
                </c:pt>
                <c:pt idx="16">
                  <c:v>135.03322939413661</c:v>
                </c:pt>
                <c:pt idx="17">
                  <c:v>137.6335929548479</c:v>
                </c:pt>
                <c:pt idx="18">
                  <c:v>140.11701673299436</c:v>
                </c:pt>
                <c:pt idx="19">
                  <c:v>142.46816847512846</c:v>
                </c:pt>
                <c:pt idx="20">
                  <c:v>147.99893196601741</c:v>
                </c:pt>
                <c:pt idx="21">
                  <c:v>150.96842329048107</c:v>
                </c:pt>
                <c:pt idx="22">
                  <c:v>151.37593184789623</c:v>
                </c:pt>
                <c:pt idx="23">
                  <c:v>151.47668665626568</c:v>
                </c:pt>
                <c:pt idx="24">
                  <c:v>153.70947741458843</c:v>
                </c:pt>
                <c:pt idx="25">
                  <c:v>154.88137488242924</c:v>
                </c:pt>
                <c:pt idx="26">
                  <c:v>157.66844248689381</c:v>
                </c:pt>
                <c:pt idx="27">
                  <c:v>159.97400710904463</c:v>
                </c:pt>
                <c:pt idx="28">
                  <c:v>158.33725143348877</c:v>
                </c:pt>
                <c:pt idx="29">
                  <c:v>149.93721638603631</c:v>
                </c:pt>
                <c:pt idx="30">
                  <c:v>152.22991495690263</c:v>
                </c:pt>
                <c:pt idx="31">
                  <c:v>153.28861792546351</c:v>
                </c:pt>
                <c:pt idx="32">
                  <c:v>148.49798260372177</c:v>
                </c:pt>
                <c:pt idx="33">
                  <c:v>145.79825199585818</c:v>
                </c:pt>
                <c:pt idx="34">
                  <c:v>145.79622887408377</c:v>
                </c:pt>
                <c:pt idx="35">
                  <c:v>147.08749888662314</c:v>
                </c:pt>
                <c:pt idx="36">
                  <c:v>148.90582556143022</c:v>
                </c:pt>
                <c:pt idx="37">
                  <c:v>151.2938282158853</c:v>
                </c:pt>
                <c:pt idx="38">
                  <c:v>152.54449367281146</c:v>
                </c:pt>
                <c:pt idx="39">
                  <c:v>153.19915748700009</c:v>
                </c:pt>
                <c:pt idx="40">
                  <c:v>139.61311729103724</c:v>
                </c:pt>
                <c:pt idx="41">
                  <c:v>152.08205150721545</c:v>
                </c:pt>
                <c:pt idx="42">
                  <c:v>159.41419593804881</c:v>
                </c:pt>
                <c:pt idx="43">
                  <c:v>160.96959202224627</c:v>
                </c:pt>
                <c:pt idx="44">
                  <c:v>162.08458292017585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E90-4846-B3E0-E3961722E1E2}"/>
            </c:ext>
          </c:extLst>
        </c:ser>
        <c:ser>
          <c:idx val="1"/>
          <c:order val="1"/>
          <c:tx>
            <c:strRef>
              <c:f>'5'!$B$5</c:f>
              <c:strCache>
                <c:ptCount val="1"/>
                <c:pt idx="0">
                  <c:v>Calabria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numRef>
              <c:f>'5'!$C$3:$AU$3</c:f>
              <c:numCache>
                <c:formatCode>General</c:formatCode>
                <c:ptCount val="45"/>
                <c:pt idx="0">
                  <c:v>1980</c:v>
                </c:pt>
                <c:pt idx="1">
                  <c:v>1981</c:v>
                </c:pt>
                <c:pt idx="2">
                  <c:v>1982</c:v>
                </c:pt>
                <c:pt idx="3">
                  <c:v>1983</c:v>
                </c:pt>
                <c:pt idx="4">
                  <c:v>1984</c:v>
                </c:pt>
                <c:pt idx="5">
                  <c:v>1985</c:v>
                </c:pt>
                <c:pt idx="6">
                  <c:v>1986</c:v>
                </c:pt>
                <c:pt idx="7">
                  <c:v>1987</c:v>
                </c:pt>
                <c:pt idx="8">
                  <c:v>1988</c:v>
                </c:pt>
                <c:pt idx="9">
                  <c:v>1989</c:v>
                </c:pt>
                <c:pt idx="10">
                  <c:v>1990</c:v>
                </c:pt>
                <c:pt idx="11">
                  <c:v>1991</c:v>
                </c:pt>
                <c:pt idx="12">
                  <c:v>1992</c:v>
                </c:pt>
                <c:pt idx="13">
                  <c:v>1993</c:v>
                </c:pt>
                <c:pt idx="14">
                  <c:v>1994</c:v>
                </c:pt>
                <c:pt idx="15">
                  <c:v>1995</c:v>
                </c:pt>
                <c:pt idx="16">
                  <c:v>1996</c:v>
                </c:pt>
                <c:pt idx="17">
                  <c:v>1997</c:v>
                </c:pt>
                <c:pt idx="18">
                  <c:v>1998</c:v>
                </c:pt>
                <c:pt idx="19">
                  <c:v>1999</c:v>
                </c:pt>
                <c:pt idx="20">
                  <c:v>2000</c:v>
                </c:pt>
                <c:pt idx="21">
                  <c:v>2001</c:v>
                </c:pt>
                <c:pt idx="22">
                  <c:v>2002</c:v>
                </c:pt>
                <c:pt idx="23">
                  <c:v>2003</c:v>
                </c:pt>
                <c:pt idx="24">
                  <c:v>2004</c:v>
                </c:pt>
                <c:pt idx="25">
                  <c:v>2005</c:v>
                </c:pt>
                <c:pt idx="26">
                  <c:v>2006</c:v>
                </c:pt>
                <c:pt idx="27">
                  <c:v>2007</c:v>
                </c:pt>
                <c:pt idx="28">
                  <c:v>2008</c:v>
                </c:pt>
                <c:pt idx="29">
                  <c:v>2009</c:v>
                </c:pt>
                <c:pt idx="30">
                  <c:v>2010</c:v>
                </c:pt>
                <c:pt idx="31">
                  <c:v>2011</c:v>
                </c:pt>
                <c:pt idx="32">
                  <c:v>2012</c:v>
                </c:pt>
                <c:pt idx="33">
                  <c:v>2013</c:v>
                </c:pt>
                <c:pt idx="34">
                  <c:v>2014</c:v>
                </c:pt>
                <c:pt idx="35">
                  <c:v>2015</c:v>
                </c:pt>
                <c:pt idx="36">
                  <c:v>2016</c:v>
                </c:pt>
                <c:pt idx="37">
                  <c:v>2017</c:v>
                </c:pt>
                <c:pt idx="38">
                  <c:v>2018</c:v>
                </c:pt>
                <c:pt idx="39">
                  <c:v>2019</c:v>
                </c:pt>
                <c:pt idx="40">
                  <c:v>2020</c:v>
                </c:pt>
                <c:pt idx="41">
                  <c:v>2021</c:v>
                </c:pt>
                <c:pt idx="42">
                  <c:v>2022</c:v>
                </c:pt>
                <c:pt idx="43">
                  <c:v>2023</c:v>
                </c:pt>
                <c:pt idx="44">
                  <c:v>2024</c:v>
                </c:pt>
              </c:numCache>
            </c:numRef>
          </c:cat>
          <c:val>
            <c:numRef>
              <c:f>'5'!$C$5:$AU$5</c:f>
              <c:numCache>
                <c:formatCode>0.0</c:formatCode>
                <c:ptCount val="45"/>
                <c:pt idx="0">
                  <c:v>100</c:v>
                </c:pt>
                <c:pt idx="1">
                  <c:v>104.1</c:v>
                </c:pt>
                <c:pt idx="2">
                  <c:v>101.8</c:v>
                </c:pt>
                <c:pt idx="3">
                  <c:v>107.1</c:v>
                </c:pt>
                <c:pt idx="4">
                  <c:v>106.1</c:v>
                </c:pt>
                <c:pt idx="5">
                  <c:v>113.7</c:v>
                </c:pt>
                <c:pt idx="6">
                  <c:v>114.5</c:v>
                </c:pt>
                <c:pt idx="7">
                  <c:v>117.8</c:v>
                </c:pt>
                <c:pt idx="8">
                  <c:v>118.7</c:v>
                </c:pt>
                <c:pt idx="9">
                  <c:v>129</c:v>
                </c:pt>
                <c:pt idx="10">
                  <c:v>124.9</c:v>
                </c:pt>
                <c:pt idx="11">
                  <c:v>129.4</c:v>
                </c:pt>
                <c:pt idx="12">
                  <c:v>129</c:v>
                </c:pt>
                <c:pt idx="13">
                  <c:v>132.19999999999999</c:v>
                </c:pt>
                <c:pt idx="14">
                  <c:v>131.1</c:v>
                </c:pt>
                <c:pt idx="15">
                  <c:v>135.19999999999999</c:v>
                </c:pt>
                <c:pt idx="16">
                  <c:v>135.19999999999999</c:v>
                </c:pt>
                <c:pt idx="17">
                  <c:v>139.69999999999999</c:v>
                </c:pt>
                <c:pt idx="18">
                  <c:v>142.80000000000001</c:v>
                </c:pt>
                <c:pt idx="19">
                  <c:v>148.5</c:v>
                </c:pt>
                <c:pt idx="20">
                  <c:v>151.1</c:v>
                </c:pt>
                <c:pt idx="21">
                  <c:v>154.19999999999999</c:v>
                </c:pt>
                <c:pt idx="22">
                  <c:v>152</c:v>
                </c:pt>
                <c:pt idx="23">
                  <c:v>152</c:v>
                </c:pt>
                <c:pt idx="24">
                  <c:v>155.1</c:v>
                </c:pt>
                <c:pt idx="25">
                  <c:v>153.9</c:v>
                </c:pt>
                <c:pt idx="26">
                  <c:v>155.1</c:v>
                </c:pt>
                <c:pt idx="27">
                  <c:v>156.19999999999999</c:v>
                </c:pt>
                <c:pt idx="28">
                  <c:v>154.4</c:v>
                </c:pt>
                <c:pt idx="29">
                  <c:v>148.1</c:v>
                </c:pt>
                <c:pt idx="30">
                  <c:v>146.30000000000001</c:v>
                </c:pt>
                <c:pt idx="31">
                  <c:v>144.9</c:v>
                </c:pt>
                <c:pt idx="32">
                  <c:v>139</c:v>
                </c:pt>
                <c:pt idx="33">
                  <c:v>134.4</c:v>
                </c:pt>
                <c:pt idx="34">
                  <c:v>133</c:v>
                </c:pt>
                <c:pt idx="35">
                  <c:v>135.4</c:v>
                </c:pt>
                <c:pt idx="36">
                  <c:v>134.30000000000001</c:v>
                </c:pt>
                <c:pt idx="37">
                  <c:v>134.9</c:v>
                </c:pt>
                <c:pt idx="38">
                  <c:v>133.4</c:v>
                </c:pt>
                <c:pt idx="39">
                  <c:v>133.19999999999999</c:v>
                </c:pt>
                <c:pt idx="40">
                  <c:v>121.7</c:v>
                </c:pt>
                <c:pt idx="41">
                  <c:v>131.4</c:v>
                </c:pt>
                <c:pt idx="42">
                  <c:v>136.30000000000001</c:v>
                </c:pt>
                <c:pt idx="43">
                  <c:v>137.9</c:v>
                </c:pt>
                <c:pt idx="44">
                  <c:v>137.1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E90-4846-B3E0-E3961722E1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961712"/>
        <c:axId val="34960464"/>
      </c:lineChart>
      <c:catAx>
        <c:axId val="34961712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34960464"/>
        <c:crosses val="autoZero"/>
        <c:auto val="1"/>
        <c:lblAlgn val="ctr"/>
        <c:lblOffset val="100"/>
        <c:tickLblSkip val="4"/>
        <c:tickMarkSkip val="4"/>
        <c:noMultiLvlLbl val="0"/>
      </c:catAx>
      <c:valAx>
        <c:axId val="34960464"/>
        <c:scaling>
          <c:orientation val="minMax"/>
          <c:min val="10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 sz="700">
                    <a:solidFill>
                      <a:sysClr val="windowText" lastClr="000000"/>
                    </a:solidFill>
                    <a:latin typeface="Arial Narrow" panose="020B0606020202030204" pitchFamily="34" charset="0"/>
                  </a:rPr>
                  <a:t>1980=100</a:t>
                </a:r>
              </a:p>
            </c:rich>
          </c:tx>
          <c:layout>
            <c:manualLayout>
              <c:xMode val="edge"/>
              <c:yMode val="edge"/>
              <c:x val="0.11269992677380816"/>
              <c:y val="2.0799135991874891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ysClr val="windowText" lastClr="000000"/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349617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7682688991379659"/>
          <c:y val="1.2956481481481491E-2"/>
          <c:w val="0.54315401131219143"/>
          <c:h val="8.75168388927557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3576572323251122E-2"/>
          <c:y val="0.11599555263925343"/>
          <c:w val="0.90912798104171766"/>
          <c:h val="0.79808617672790905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'5'!$E$10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41B39D"/>
            </a:solidFill>
            <a:ln>
              <a:noFill/>
            </a:ln>
            <a:effectLst/>
          </c:spPr>
          <c:invertIfNegative val="0"/>
          <c:dPt>
            <c:idx val="10"/>
            <c:invertIfNegative val="0"/>
            <c:bubble3D val="0"/>
            <c:spPr>
              <a:solidFill>
                <a:srgbClr val="41B39D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820A-45DF-9D4B-4739FE3DABA9}"/>
              </c:ext>
            </c:extLst>
          </c:dPt>
          <c:dPt>
            <c:idx val="14"/>
            <c:invertIfNegative val="0"/>
            <c:bubble3D val="0"/>
            <c:spPr>
              <a:solidFill>
                <a:srgbClr val="41B39D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0F93-4330-B597-E4D3B35876FC}"/>
              </c:ext>
            </c:extLst>
          </c:dPt>
          <c:dPt>
            <c:idx val="17"/>
            <c:invertIfNegative val="0"/>
            <c:bubble3D val="0"/>
            <c:spPr>
              <a:solidFill>
                <a:srgbClr val="41B39D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DDAC-4442-B9C6-9B47BB051E85}"/>
              </c:ext>
            </c:extLst>
          </c:dPt>
          <c:dPt>
            <c:idx val="19"/>
            <c:invertIfNegative val="0"/>
            <c:bubble3D val="0"/>
            <c:spPr>
              <a:pattFill prst="dkUpDiag">
                <a:fgClr>
                  <a:srgbClr val="41B39D"/>
                </a:fgClr>
                <a:bgClr>
                  <a:schemeClr val="bg1"/>
                </a:bgClr>
              </a:patt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9775-467D-8A21-70271EA06C1E}"/>
              </c:ext>
            </c:extLst>
          </c:dPt>
          <c:cat>
            <c:strRef>
              <c:f>'5'!$C$11:$C$30</c:f>
              <c:strCache>
                <c:ptCount val="20"/>
                <c:pt idx="0">
                  <c:v>TAA</c:v>
                </c:pt>
                <c:pt idx="1">
                  <c:v>LOM</c:v>
                </c:pt>
                <c:pt idx="2">
                  <c:v>VDA</c:v>
                </c:pt>
                <c:pt idx="3">
                  <c:v>EMR</c:v>
                </c:pt>
                <c:pt idx="4">
                  <c:v>LAZ</c:v>
                </c:pt>
                <c:pt idx="5">
                  <c:v>VEN</c:v>
                </c:pt>
                <c:pt idx="6">
                  <c:v>TOS</c:v>
                </c:pt>
                <c:pt idx="7">
                  <c:v>LIG</c:v>
                </c:pt>
                <c:pt idx="8">
                  <c:v>PIE</c:v>
                </c:pt>
                <c:pt idx="9">
                  <c:v>FVG</c:v>
                </c:pt>
                <c:pt idx="10">
                  <c:v>MAR</c:v>
                </c:pt>
                <c:pt idx="11">
                  <c:v>UMB</c:v>
                </c:pt>
                <c:pt idx="12">
                  <c:v>ABR</c:v>
                </c:pt>
                <c:pt idx="13">
                  <c:v>SAR</c:v>
                </c:pt>
                <c:pt idx="14">
                  <c:v>MOL</c:v>
                </c:pt>
                <c:pt idx="15">
                  <c:v>BAS</c:v>
                </c:pt>
                <c:pt idx="16">
                  <c:v>CAM</c:v>
                </c:pt>
                <c:pt idx="17">
                  <c:v>PUG</c:v>
                </c:pt>
                <c:pt idx="18">
                  <c:v>SIC</c:v>
                </c:pt>
                <c:pt idx="19">
                  <c:v>CAL</c:v>
                </c:pt>
              </c:strCache>
            </c:strRef>
          </c:cat>
          <c:val>
            <c:numRef>
              <c:f>'5'!$E$11:$E$30</c:f>
              <c:numCache>
                <c:formatCode>0.00</c:formatCode>
                <c:ptCount val="20"/>
                <c:pt idx="0">
                  <c:v>141.98482437738528</c:v>
                </c:pt>
                <c:pt idx="1">
                  <c:v>134.90758328398252</c:v>
                </c:pt>
                <c:pt idx="2">
                  <c:v>125.20784005248231</c:v>
                </c:pt>
                <c:pt idx="3">
                  <c:v>119.32844715878876</c:v>
                </c:pt>
                <c:pt idx="4">
                  <c:v>116.20036217513344</c:v>
                </c:pt>
                <c:pt idx="5">
                  <c:v>110.77096122556608</c:v>
                </c:pt>
                <c:pt idx="6">
                  <c:v>105.41430990041205</c:v>
                </c:pt>
                <c:pt idx="7">
                  <c:v>104.33265241498937</c:v>
                </c:pt>
                <c:pt idx="8">
                  <c:v>103.66931924729887</c:v>
                </c:pt>
                <c:pt idx="9">
                  <c:v>103.52576446342682</c:v>
                </c:pt>
                <c:pt idx="10">
                  <c:v>91.440265673653442</c:v>
                </c:pt>
                <c:pt idx="11">
                  <c:v>86.88484107136064</c:v>
                </c:pt>
                <c:pt idx="12">
                  <c:v>86.135597505812513</c:v>
                </c:pt>
                <c:pt idx="13">
                  <c:v>75.494933010993435</c:v>
                </c:pt>
                <c:pt idx="14">
                  <c:v>74.022457775165194</c:v>
                </c:pt>
                <c:pt idx="15">
                  <c:v>73.455096819518843</c:v>
                </c:pt>
                <c:pt idx="16">
                  <c:v>66.522545366014867</c:v>
                </c:pt>
                <c:pt idx="17">
                  <c:v>65.115379694945489</c:v>
                </c:pt>
                <c:pt idx="18">
                  <c:v>63.230149361285825</c:v>
                </c:pt>
                <c:pt idx="19">
                  <c:v>58.090240890110564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34B-4E3A-8E39-DCA9A5D84A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1007466400"/>
        <c:axId val="1005835768"/>
      </c:barChart>
      <c:lineChart>
        <c:grouping val="standard"/>
        <c:varyColors val="0"/>
        <c:ser>
          <c:idx val="0"/>
          <c:order val="0"/>
          <c:tx>
            <c:strRef>
              <c:f>'5'!$D$10</c:f>
              <c:strCache>
                <c:ptCount val="1"/>
                <c:pt idx="0">
                  <c:v>1980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4"/>
            <c:spPr>
              <a:solidFill>
                <a:schemeClr val="bg1"/>
              </a:solidFill>
              <a:ln w="9525">
                <a:solidFill>
                  <a:srgbClr val="C00000"/>
                </a:solidFill>
                <a:prstDash val="solid"/>
              </a:ln>
              <a:effectLst/>
            </c:spPr>
          </c:marker>
          <c:cat>
            <c:strRef>
              <c:f>'5'!$C$11:$C$30</c:f>
              <c:strCache>
                <c:ptCount val="20"/>
                <c:pt idx="0">
                  <c:v>TAA</c:v>
                </c:pt>
                <c:pt idx="1">
                  <c:v>LOM</c:v>
                </c:pt>
                <c:pt idx="2">
                  <c:v>VDA</c:v>
                </c:pt>
                <c:pt idx="3">
                  <c:v>EMR</c:v>
                </c:pt>
                <c:pt idx="4">
                  <c:v>LAZ</c:v>
                </c:pt>
                <c:pt idx="5">
                  <c:v>VEN</c:v>
                </c:pt>
                <c:pt idx="6">
                  <c:v>TOS</c:v>
                </c:pt>
                <c:pt idx="7">
                  <c:v>LIG</c:v>
                </c:pt>
                <c:pt idx="8">
                  <c:v>PIE</c:v>
                </c:pt>
                <c:pt idx="9">
                  <c:v>FVG</c:v>
                </c:pt>
                <c:pt idx="10">
                  <c:v>MAR</c:v>
                </c:pt>
                <c:pt idx="11">
                  <c:v>UMB</c:v>
                </c:pt>
                <c:pt idx="12">
                  <c:v>ABR</c:v>
                </c:pt>
                <c:pt idx="13">
                  <c:v>SAR</c:v>
                </c:pt>
                <c:pt idx="14">
                  <c:v>MOL</c:v>
                </c:pt>
                <c:pt idx="15">
                  <c:v>BAS</c:v>
                </c:pt>
                <c:pt idx="16">
                  <c:v>CAM</c:v>
                </c:pt>
                <c:pt idx="17">
                  <c:v>PUG</c:v>
                </c:pt>
                <c:pt idx="18">
                  <c:v>SIC</c:v>
                </c:pt>
                <c:pt idx="19">
                  <c:v>CAL</c:v>
                </c:pt>
              </c:strCache>
            </c:strRef>
          </c:cat>
          <c:val>
            <c:numRef>
              <c:f>'5'!$D$11:$D$30</c:f>
              <c:numCache>
                <c:formatCode>0.00</c:formatCode>
                <c:ptCount val="20"/>
                <c:pt idx="0">
                  <c:v>149.30472193287761</c:v>
                </c:pt>
                <c:pt idx="1">
                  <c:v>125.11263399392858</c:v>
                </c:pt>
                <c:pt idx="2">
                  <c:v>176.41712211270649</c:v>
                </c:pt>
                <c:pt idx="3">
                  <c:v>117.76698066075613</c:v>
                </c:pt>
                <c:pt idx="4">
                  <c:v>119.57578601462022</c:v>
                </c:pt>
                <c:pt idx="5">
                  <c:v>105.36763735270354</c:v>
                </c:pt>
                <c:pt idx="6">
                  <c:v>106.41060243182538</c:v>
                </c:pt>
                <c:pt idx="7">
                  <c:v>114.53652846875787</c:v>
                </c:pt>
                <c:pt idx="8">
                  <c:v>107.67930233357623</c:v>
                </c:pt>
                <c:pt idx="9">
                  <c:v>95.675189555475498</c:v>
                </c:pt>
                <c:pt idx="10">
                  <c:v>92.316300807073929</c:v>
                </c:pt>
                <c:pt idx="11">
                  <c:v>103.32698646976564</c:v>
                </c:pt>
                <c:pt idx="12">
                  <c:v>88.078630084804459</c:v>
                </c:pt>
                <c:pt idx="13">
                  <c:v>77.918558223729562</c:v>
                </c:pt>
                <c:pt idx="14">
                  <c:v>81.663094846308198</c:v>
                </c:pt>
                <c:pt idx="15">
                  <c:v>60.875797363006953</c:v>
                </c:pt>
                <c:pt idx="16">
                  <c:v>75.21308615093551</c:v>
                </c:pt>
                <c:pt idx="17">
                  <c:v>69.537312853130985</c:v>
                </c:pt>
                <c:pt idx="18">
                  <c:v>75.759749257013283</c:v>
                </c:pt>
                <c:pt idx="19">
                  <c:v>58.622669689557441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34B-4E3A-8E39-DCA9A5D84A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07466400"/>
        <c:axId val="1005835768"/>
      </c:lineChart>
      <c:catAx>
        <c:axId val="1007466400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05835768"/>
        <c:crossesAt val="100"/>
        <c:auto val="1"/>
        <c:lblAlgn val="ctr"/>
        <c:lblOffset val="100"/>
        <c:noMultiLvlLbl val="0"/>
      </c:catAx>
      <c:valAx>
        <c:axId val="1005835768"/>
        <c:scaling>
          <c:orientation val="minMax"/>
          <c:max val="180"/>
          <c:min val="5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>
                    <a:solidFill>
                      <a:sysClr val="windowText" lastClr="000000"/>
                    </a:solidFill>
                  </a:rPr>
                  <a:t>Italia=100</a:t>
                </a:r>
              </a:p>
            </c:rich>
          </c:tx>
          <c:layout>
            <c:manualLayout>
              <c:xMode val="edge"/>
              <c:yMode val="edge"/>
              <c:x val="0.26926349959364193"/>
              <c:y val="1.929479758411185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ysClr val="windowText" lastClr="000000"/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07466400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43211906291935204"/>
          <c:y val="1.3711870338960232E-2"/>
          <c:w val="0.21256260749588918"/>
          <c:h val="8.143703703703704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440843091508754E-2"/>
          <c:y val="0.11926884260027779"/>
          <c:w val="0.70102644563082361"/>
          <c:h val="0.7216649578792715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'6'!$D$3</c:f>
              <c:strCache>
                <c:ptCount val="1"/>
                <c:pt idx="0">
                  <c:v>Analfabeti</c:v>
                </c:pt>
              </c:strCache>
            </c:strRef>
          </c:tx>
          <c:spPr>
            <a:solidFill>
              <a:srgbClr val="095CA1"/>
            </a:solidFill>
            <a:ln w="3175">
              <a:noFill/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Calabria</c:v>
                  </c:pt>
                  <c:pt idx="1">
                    <c:v>Italia</c:v>
                  </c:pt>
                  <c:pt idx="3">
                    <c:v>Calabria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'6'!$D$4:$D$8</c:f>
              <c:numCache>
                <c:formatCode>0.0</c:formatCode>
                <c:ptCount val="5"/>
                <c:pt idx="0">
                  <c:v>31.9</c:v>
                </c:pt>
                <c:pt idx="1">
                  <c:v>12.898040235455399</c:v>
                </c:pt>
                <c:pt idx="3">
                  <c:v>1.2</c:v>
                </c:pt>
                <c:pt idx="4">
                  <c:v>0.49350460846215255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CFE-4C64-91B7-894A8530C9BF}"/>
            </c:ext>
          </c:extLst>
        </c:ser>
        <c:ser>
          <c:idx val="1"/>
          <c:order val="1"/>
          <c:tx>
            <c:strRef>
              <c:f>'6'!$E$3</c:f>
              <c:strCache>
                <c:ptCount val="1"/>
                <c:pt idx="0">
                  <c:v>Alfabeti (max lic.elem.)</c:v>
                </c:pt>
              </c:strCache>
            </c:strRef>
          </c:tx>
          <c:spPr>
            <a:solidFill>
              <a:srgbClr val="96B5DB"/>
            </a:solidFill>
            <a:ln>
              <a:noFill/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Calabria</c:v>
                  </c:pt>
                  <c:pt idx="1">
                    <c:v>Italia</c:v>
                  </c:pt>
                  <c:pt idx="3">
                    <c:v>Calabria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'6'!$E$4:$E$8</c:f>
              <c:numCache>
                <c:formatCode>0.0</c:formatCode>
                <c:ptCount val="5"/>
                <c:pt idx="0">
                  <c:v>62.5</c:v>
                </c:pt>
                <c:pt idx="1">
                  <c:v>76.896527268858904</c:v>
                </c:pt>
                <c:pt idx="3">
                  <c:v>18.7</c:v>
                </c:pt>
                <c:pt idx="4">
                  <c:v>16.612236011321578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CFE-4C64-91B7-894A8530C9BF}"/>
            </c:ext>
          </c:extLst>
        </c:ser>
        <c:ser>
          <c:idx val="2"/>
          <c:order val="2"/>
          <c:tx>
            <c:strRef>
              <c:f>'6'!$F$3</c:f>
              <c:strCache>
                <c:ptCount val="1"/>
                <c:pt idx="0">
                  <c:v>Licenza media inferiore</c:v>
                </c:pt>
              </c:strCache>
            </c:strRef>
          </c:tx>
          <c:spPr>
            <a:solidFill>
              <a:srgbClr val="41B39D"/>
            </a:solidFill>
            <a:ln w="3175">
              <a:noFill/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Calabria</c:v>
                  </c:pt>
                  <c:pt idx="1">
                    <c:v>Italia</c:v>
                  </c:pt>
                  <c:pt idx="3">
                    <c:v>Calabria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'6'!$F$4:$F$8</c:f>
              <c:numCache>
                <c:formatCode>0.0</c:formatCode>
                <c:ptCount val="5"/>
                <c:pt idx="0">
                  <c:v>2.8</c:v>
                </c:pt>
                <c:pt idx="1">
                  <c:v>5.9454859223186212</c:v>
                </c:pt>
                <c:pt idx="3">
                  <c:v>27.4</c:v>
                </c:pt>
                <c:pt idx="4">
                  <c:v>28.623267290804851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CFE-4C64-91B7-894A8530C9BF}"/>
            </c:ext>
          </c:extLst>
        </c:ser>
        <c:ser>
          <c:idx val="3"/>
          <c:order val="3"/>
          <c:tx>
            <c:strRef>
              <c:f>'6'!$G$3</c:f>
              <c:strCache>
                <c:ptCount val="1"/>
                <c:pt idx="0">
                  <c:v>Diploma</c:v>
                </c:pt>
              </c:strCache>
            </c:strRef>
          </c:tx>
          <c:spPr>
            <a:solidFill>
              <a:srgbClr val="E5B946"/>
            </a:solidFill>
            <a:ln w="3175">
              <a:noFill/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Calabria</c:v>
                  </c:pt>
                  <c:pt idx="1">
                    <c:v>Italia</c:v>
                  </c:pt>
                  <c:pt idx="3">
                    <c:v>Calabria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'6'!$G$4:$G$8</c:f>
              <c:numCache>
                <c:formatCode>0.0</c:formatCode>
                <c:ptCount val="5"/>
                <c:pt idx="0">
                  <c:v>2.1</c:v>
                </c:pt>
                <c:pt idx="1">
                  <c:v>3.2623342237772155</c:v>
                </c:pt>
                <c:pt idx="3">
                  <c:v>36.9</c:v>
                </c:pt>
                <c:pt idx="4">
                  <c:v>37.4283329704623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CFE-4C64-91B7-894A8530C9BF}"/>
            </c:ext>
          </c:extLst>
        </c:ser>
        <c:ser>
          <c:idx val="4"/>
          <c:order val="4"/>
          <c:tx>
            <c:strRef>
              <c:f>'6'!$H$3</c:f>
              <c:strCache>
                <c:ptCount val="1"/>
                <c:pt idx="0">
                  <c:v>Titoli terziari</c:v>
                </c:pt>
              </c:strCache>
            </c:strRef>
          </c:tx>
          <c:spPr>
            <a:solidFill>
              <a:srgbClr val="C1002A"/>
            </a:solidFill>
            <a:ln w="3175">
              <a:noFill/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Calabria</c:v>
                  </c:pt>
                  <c:pt idx="1">
                    <c:v>Italia</c:v>
                  </c:pt>
                  <c:pt idx="3">
                    <c:v>Calabria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'6'!$H$4:$H$8</c:f>
              <c:numCache>
                <c:formatCode>0.0</c:formatCode>
                <c:ptCount val="5"/>
                <c:pt idx="0">
                  <c:v>0.7</c:v>
                </c:pt>
                <c:pt idx="1">
                  <c:v>0.99761234958984424</c:v>
                </c:pt>
                <c:pt idx="3">
                  <c:v>15.8</c:v>
                </c:pt>
                <c:pt idx="4">
                  <c:v>16.840844763770956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CFE-4C64-91B7-894A8530C9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100"/>
        <c:axId val="774838648"/>
        <c:axId val="774839008"/>
      </c:barChart>
      <c:catAx>
        <c:axId val="774838648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317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74839008"/>
        <c:crosses val="autoZero"/>
        <c:auto val="1"/>
        <c:lblAlgn val="ctr"/>
        <c:lblOffset val="100"/>
        <c:noMultiLvlLbl val="0"/>
      </c:catAx>
      <c:valAx>
        <c:axId val="774839008"/>
        <c:scaling>
          <c:orientation val="minMax"/>
          <c:max val="10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74838648"/>
        <c:crosses val="autoZero"/>
        <c:crossBetween val="between"/>
        <c:dispUnits>
          <c:builtInUnit val="hundreds"/>
          <c:dispUnitsLbl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9590363890698534"/>
          <c:y val="0.20064214766454508"/>
          <c:w val="0.1903513933047378"/>
          <c:h val="0.5244009808721524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2807394545072489E-2"/>
          <c:y val="0.11750903061526619"/>
          <c:w val="0.86196098035743018"/>
          <c:h val="0.64143229629300647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'7'!$H$3</c:f>
              <c:strCache>
                <c:ptCount val="1"/>
                <c:pt idx="0">
                  <c:v>Totale</c:v>
                </c:pt>
              </c:strCache>
            </c:strRef>
          </c:tx>
          <c:spPr>
            <a:solidFill>
              <a:srgbClr val="A0D9CE"/>
            </a:solidFill>
            <a:ln w="9525">
              <a:solidFill>
                <a:srgbClr val="41B39D"/>
              </a:solidFill>
            </a:ln>
            <a:effectLst/>
          </c:spPr>
          <c:invertIfNegative val="0"/>
          <c:cat>
            <c:multiLvlStrRef>
              <c:f>'7'!$B$4:$C$8</c:f>
              <c:multiLvlStrCache>
                <c:ptCount val="5"/>
                <c:lvl>
                  <c:pt idx="0">
                    <c:v>Calabria</c:v>
                  </c:pt>
                  <c:pt idx="1">
                    <c:v>Italia</c:v>
                  </c:pt>
                  <c:pt idx="3">
                    <c:v>Calabria</c:v>
                  </c:pt>
                  <c:pt idx="4">
                    <c:v>Italia</c:v>
                  </c:pt>
                </c:lvl>
                <c:lvl>
                  <c:pt idx="0">
                    <c:v>1977</c:v>
                  </c:pt>
                  <c:pt idx="2">
                    <c:v> </c:v>
                  </c:pt>
                  <c:pt idx="3">
                    <c:v>2025</c:v>
                  </c:pt>
                </c:lvl>
              </c:multiLvlStrCache>
            </c:multiLvlStrRef>
          </c:cat>
          <c:val>
            <c:numRef>
              <c:f>'7'!$H$4:$H$8</c:f>
              <c:numCache>
                <c:formatCode>General</c:formatCode>
                <c:ptCount val="5"/>
                <c:pt idx="0">
                  <c:v>45.1</c:v>
                </c:pt>
                <c:pt idx="1">
                  <c:v>53.8</c:v>
                </c:pt>
                <c:pt idx="3">
                  <c:v>46.4</c:v>
                </c:pt>
                <c:pt idx="4">
                  <c:v>62.5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F61-4CE5-A0A4-78A662C9D8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785920096"/>
        <c:axId val="785920928"/>
      </c:barChart>
      <c:lineChart>
        <c:grouping val="standard"/>
        <c:varyColors val="0"/>
        <c:ser>
          <c:idx val="0"/>
          <c:order val="0"/>
          <c:tx>
            <c:strRef>
              <c:f>'7'!$D$3</c:f>
              <c:strCache>
                <c:ptCount val="1"/>
                <c:pt idx="0">
                  <c:v>Maschi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triangle"/>
            <c:size val="5"/>
            <c:spPr>
              <a:solidFill>
                <a:srgbClr val="96B5DB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multiLvlStrRef>
              <c:f>'7'!$B$4:$C$8</c:f>
              <c:multiLvlStrCache>
                <c:ptCount val="5"/>
                <c:lvl>
                  <c:pt idx="0">
                    <c:v>Calabria</c:v>
                  </c:pt>
                  <c:pt idx="1">
                    <c:v>Italia</c:v>
                  </c:pt>
                  <c:pt idx="3">
                    <c:v>Calabria</c:v>
                  </c:pt>
                  <c:pt idx="4">
                    <c:v>Italia</c:v>
                  </c:pt>
                </c:lvl>
                <c:lvl>
                  <c:pt idx="0">
                    <c:v>1977</c:v>
                  </c:pt>
                  <c:pt idx="2">
                    <c:v> </c:v>
                  </c:pt>
                  <c:pt idx="3">
                    <c:v>2025</c:v>
                  </c:pt>
                </c:lvl>
              </c:multiLvlStrCache>
            </c:multiLvlStrRef>
          </c:cat>
          <c:val>
            <c:numRef>
              <c:f>'7'!$D$4:$D$8</c:f>
              <c:numCache>
                <c:formatCode>General</c:formatCode>
                <c:ptCount val="5"/>
                <c:pt idx="0">
                  <c:v>67.2</c:v>
                </c:pt>
                <c:pt idx="1">
                  <c:v>74.599999999999994</c:v>
                </c:pt>
                <c:pt idx="3">
                  <c:v>58.1</c:v>
                </c:pt>
                <c:pt idx="4">
                  <c:v>71.2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F61-4CE5-A0A4-78A662C9D822}"/>
            </c:ext>
          </c:extLst>
        </c:ser>
        <c:ser>
          <c:idx val="1"/>
          <c:order val="1"/>
          <c:tx>
            <c:strRef>
              <c:f>'7'!$E$3</c:f>
              <c:strCache>
                <c:ptCount val="1"/>
                <c:pt idx="0">
                  <c:v>Femmine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C1002A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multiLvlStrRef>
              <c:f>'7'!$B$4:$C$8</c:f>
              <c:multiLvlStrCache>
                <c:ptCount val="5"/>
                <c:lvl>
                  <c:pt idx="0">
                    <c:v>Calabria</c:v>
                  </c:pt>
                  <c:pt idx="1">
                    <c:v>Italia</c:v>
                  </c:pt>
                  <c:pt idx="3">
                    <c:v>Calabria</c:v>
                  </c:pt>
                  <c:pt idx="4">
                    <c:v>Italia</c:v>
                  </c:pt>
                </c:lvl>
                <c:lvl>
                  <c:pt idx="0">
                    <c:v>1977</c:v>
                  </c:pt>
                  <c:pt idx="2">
                    <c:v> </c:v>
                  </c:pt>
                  <c:pt idx="3">
                    <c:v>2025</c:v>
                  </c:pt>
                </c:lvl>
              </c:multiLvlStrCache>
            </c:multiLvlStrRef>
          </c:cat>
          <c:val>
            <c:numRef>
              <c:f>'7'!$E$4:$E$8</c:f>
              <c:numCache>
                <c:formatCode>General</c:formatCode>
                <c:ptCount val="5"/>
                <c:pt idx="0">
                  <c:v>23.9</c:v>
                </c:pt>
                <c:pt idx="1">
                  <c:v>33.5</c:v>
                </c:pt>
                <c:pt idx="3">
                  <c:v>34.9</c:v>
                </c:pt>
                <c:pt idx="4">
                  <c:v>53.8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F61-4CE5-A0A4-78A662C9D8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 cap="flat" cmpd="sng" algn="ctr">
              <a:solidFill>
                <a:schemeClr val="tx1">
                  <a:lumMod val="75000"/>
                  <a:lumOff val="25000"/>
                </a:schemeClr>
              </a:solidFill>
              <a:prstDash val="dashDot"/>
              <a:round/>
            </a:ln>
            <a:effectLst/>
          </c:spPr>
        </c:hiLowLines>
        <c:marker val="1"/>
        <c:smooth val="0"/>
        <c:axId val="785920096"/>
        <c:axId val="785920928"/>
      </c:lineChart>
      <c:catAx>
        <c:axId val="785920096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85920928"/>
        <c:crosses val="autoZero"/>
        <c:auto val="1"/>
        <c:lblAlgn val="ctr"/>
        <c:lblOffset val="100"/>
        <c:noMultiLvlLbl val="0"/>
      </c:catAx>
      <c:valAx>
        <c:axId val="785920928"/>
        <c:scaling>
          <c:orientation val="minMax"/>
          <c:max val="100"/>
          <c:min val="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85920096"/>
        <c:crosses val="autoZero"/>
        <c:crossBetween val="between"/>
        <c:majorUnit val="20"/>
        <c:dispUnits>
          <c:builtInUnit val="hundre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9923705808080803"/>
          <c:y val="3.4909235986435268E-4"/>
          <c:w val="0.43693434343434345"/>
          <c:h val="8.618999691710643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solidFill>
            <a:sysClr val="windowText" lastClr="000000"/>
          </a:solidFill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9404762338646429E-2"/>
          <c:y val="0.11748379629629628"/>
          <c:w val="0.88020134261543292"/>
          <c:h val="0.71870154440279954"/>
        </c:manualLayout>
      </c:layout>
      <c:lineChart>
        <c:grouping val="standard"/>
        <c:varyColors val="0"/>
        <c:ser>
          <c:idx val="0"/>
          <c:order val="0"/>
          <c:tx>
            <c:strRef>
              <c:f>'8'!$C$2:$C$2</c:f>
              <c:strCache>
                <c:ptCount val="1"/>
                <c:pt idx="0">
                  <c:v>Agric-Cal</c:v>
                </c:pt>
              </c:strCache>
            </c:strRef>
          </c:tx>
          <c:spPr>
            <a:ln w="19050" cap="rnd">
              <a:solidFill>
                <a:srgbClr val="41B39D"/>
              </a:solidFill>
              <a:round/>
            </a:ln>
            <a:effectLst/>
          </c:spPr>
          <c:marker>
            <c:symbol val="none"/>
          </c:marker>
          <c:cat>
            <c:numRef>
              <c:f>'8'!$B$3:$B$21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'8'!$C$3:$C$21</c:f>
              <c:numCache>
                <c:formatCode>General</c:formatCode>
                <c:ptCount val="19"/>
                <c:pt idx="0">
                  <c:v>62</c:v>
                </c:pt>
                <c:pt idx="1">
                  <c:v>61.1</c:v>
                </c:pt>
                <c:pt idx="2">
                  <c:v>60.5</c:v>
                </c:pt>
                <c:pt idx="4">
                  <c:v>63</c:v>
                </c:pt>
                <c:pt idx="5">
                  <c:v>65.7</c:v>
                </c:pt>
                <c:pt idx="6">
                  <c:v>66.400000000000006</c:v>
                </c:pt>
                <c:pt idx="7">
                  <c:v>67.3</c:v>
                </c:pt>
                <c:pt idx="8">
                  <c:v>66.599999999999994</c:v>
                </c:pt>
                <c:pt idx="10">
                  <c:v>63.3</c:v>
                </c:pt>
                <c:pt idx="11">
                  <c:v>46</c:v>
                </c:pt>
                <c:pt idx="12">
                  <c:v>32.6</c:v>
                </c:pt>
                <c:pt idx="13">
                  <c:v>24.2</c:v>
                </c:pt>
                <c:pt idx="14">
                  <c:v>16.100000000000001</c:v>
                </c:pt>
                <c:pt idx="15">
                  <c:v>13.6</c:v>
                </c:pt>
                <c:pt idx="16">
                  <c:v>17.2</c:v>
                </c:pt>
                <c:pt idx="17">
                  <c:v>10</c:v>
                </c:pt>
                <c:pt idx="18" formatCode="0.0">
                  <c:v>9.6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DF3-430C-8527-14C31F8841D7}"/>
            </c:ext>
          </c:extLst>
        </c:ser>
        <c:ser>
          <c:idx val="1"/>
          <c:order val="1"/>
          <c:tx>
            <c:strRef>
              <c:f>'8'!$D$2:$D$2</c:f>
              <c:strCache>
                <c:ptCount val="1"/>
                <c:pt idx="0">
                  <c:v>Agric-ITA</c:v>
                </c:pt>
              </c:strCache>
            </c:strRef>
          </c:tx>
          <c:spPr>
            <a:ln w="19050" cap="rnd">
              <a:solidFill>
                <a:srgbClr val="41B39D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'8'!$B$3:$B$21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'8'!$D$3:$D$21</c:f>
              <c:numCache>
                <c:formatCode>General</c:formatCode>
                <c:ptCount val="19"/>
                <c:pt idx="0">
                  <c:v>69.7</c:v>
                </c:pt>
                <c:pt idx="1">
                  <c:v>67.5</c:v>
                </c:pt>
                <c:pt idx="2">
                  <c:v>65.400000000000006</c:v>
                </c:pt>
                <c:pt idx="4">
                  <c:v>61.7</c:v>
                </c:pt>
                <c:pt idx="5">
                  <c:v>58.4</c:v>
                </c:pt>
                <c:pt idx="6">
                  <c:v>55.7</c:v>
                </c:pt>
                <c:pt idx="7">
                  <c:v>51.7</c:v>
                </c:pt>
                <c:pt idx="8">
                  <c:v>49.4</c:v>
                </c:pt>
                <c:pt idx="10">
                  <c:v>42.2</c:v>
                </c:pt>
                <c:pt idx="11">
                  <c:v>29</c:v>
                </c:pt>
                <c:pt idx="12">
                  <c:v>17.2</c:v>
                </c:pt>
                <c:pt idx="13">
                  <c:v>11.1</c:v>
                </c:pt>
                <c:pt idx="14">
                  <c:v>7.6</c:v>
                </c:pt>
                <c:pt idx="15">
                  <c:v>5.5</c:v>
                </c:pt>
                <c:pt idx="16">
                  <c:v>5.5</c:v>
                </c:pt>
                <c:pt idx="17">
                  <c:v>3.6</c:v>
                </c:pt>
                <c:pt idx="18" formatCode="0.0">
                  <c:v>3.4351130984197469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DF3-430C-8527-14C31F8841D7}"/>
            </c:ext>
          </c:extLst>
        </c:ser>
        <c:ser>
          <c:idx val="2"/>
          <c:order val="2"/>
          <c:tx>
            <c:strRef>
              <c:f>'8'!$E$2:$E$2</c:f>
              <c:strCache>
                <c:ptCount val="1"/>
                <c:pt idx="0">
                  <c:v>Ind-Cal</c:v>
                </c:pt>
              </c:strCache>
            </c:strRef>
          </c:tx>
          <c:spPr>
            <a:ln w="19050" cap="rnd">
              <a:solidFill>
                <a:srgbClr val="E5B946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'8'!$B$3:$B$21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'8'!$E$3:$E$21</c:f>
              <c:numCache>
                <c:formatCode>General</c:formatCode>
                <c:ptCount val="19"/>
                <c:pt idx="0">
                  <c:v>28.8</c:v>
                </c:pt>
                <c:pt idx="1">
                  <c:v>29.2</c:v>
                </c:pt>
                <c:pt idx="2">
                  <c:v>29.3</c:v>
                </c:pt>
                <c:pt idx="4">
                  <c:v>26</c:v>
                </c:pt>
                <c:pt idx="5">
                  <c:v>21.9</c:v>
                </c:pt>
                <c:pt idx="6">
                  <c:v>20.9</c:v>
                </c:pt>
                <c:pt idx="7">
                  <c:v>18.399999999999999</c:v>
                </c:pt>
                <c:pt idx="8">
                  <c:v>17.899999999999999</c:v>
                </c:pt>
                <c:pt idx="10">
                  <c:v>20.100000000000001</c:v>
                </c:pt>
                <c:pt idx="11">
                  <c:v>32.200000000000003</c:v>
                </c:pt>
                <c:pt idx="12">
                  <c:v>36.299999999999997</c:v>
                </c:pt>
                <c:pt idx="13">
                  <c:v>27.9</c:v>
                </c:pt>
                <c:pt idx="14">
                  <c:v>24.7</c:v>
                </c:pt>
                <c:pt idx="15">
                  <c:v>21.5</c:v>
                </c:pt>
                <c:pt idx="16">
                  <c:v>16.100000000000001</c:v>
                </c:pt>
                <c:pt idx="17">
                  <c:v>14.7</c:v>
                </c:pt>
                <c:pt idx="18" formatCode="0.0">
                  <c:v>15.5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DF3-430C-8527-14C31F8841D7}"/>
            </c:ext>
          </c:extLst>
        </c:ser>
        <c:ser>
          <c:idx val="3"/>
          <c:order val="3"/>
          <c:tx>
            <c:strRef>
              <c:f>'8'!$F$2:$F$2</c:f>
              <c:strCache>
                <c:ptCount val="1"/>
                <c:pt idx="0">
                  <c:v>Ind-ITA</c:v>
                </c:pt>
              </c:strCache>
            </c:strRef>
          </c:tx>
          <c:spPr>
            <a:ln w="19050" cap="rnd">
              <a:solidFill>
                <a:srgbClr val="E5B946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'8'!$B$3:$B$21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'8'!$F$3:$F$21</c:f>
              <c:numCache>
                <c:formatCode>General</c:formatCode>
                <c:ptCount val="19"/>
                <c:pt idx="0">
                  <c:v>18.100000000000001</c:v>
                </c:pt>
                <c:pt idx="1">
                  <c:v>19.2</c:v>
                </c:pt>
                <c:pt idx="2">
                  <c:v>20.2</c:v>
                </c:pt>
                <c:pt idx="4">
                  <c:v>22.3</c:v>
                </c:pt>
                <c:pt idx="5">
                  <c:v>23.7</c:v>
                </c:pt>
                <c:pt idx="6">
                  <c:v>24.8</c:v>
                </c:pt>
                <c:pt idx="7">
                  <c:v>26.3</c:v>
                </c:pt>
                <c:pt idx="8">
                  <c:v>27.3</c:v>
                </c:pt>
                <c:pt idx="10">
                  <c:v>32.1</c:v>
                </c:pt>
                <c:pt idx="11">
                  <c:v>40.4</c:v>
                </c:pt>
                <c:pt idx="12">
                  <c:v>44.3</c:v>
                </c:pt>
                <c:pt idx="13">
                  <c:v>39.5</c:v>
                </c:pt>
                <c:pt idx="14">
                  <c:v>35.6</c:v>
                </c:pt>
                <c:pt idx="15">
                  <c:v>33.5</c:v>
                </c:pt>
                <c:pt idx="16">
                  <c:v>27.1</c:v>
                </c:pt>
                <c:pt idx="17">
                  <c:v>24.2</c:v>
                </c:pt>
                <c:pt idx="18" formatCode="0.0">
                  <c:v>24.373506933770937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DF3-430C-8527-14C31F8841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45730975"/>
        <c:axId val="545731391"/>
      </c:lineChart>
      <c:catAx>
        <c:axId val="545730975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45731391"/>
        <c:crosses val="autoZero"/>
        <c:auto val="1"/>
        <c:lblAlgn val="ctr"/>
        <c:lblOffset val="100"/>
        <c:tickLblSkip val="1"/>
        <c:noMultiLvlLbl val="0"/>
      </c:catAx>
      <c:valAx>
        <c:axId val="545731391"/>
        <c:scaling>
          <c:orientation val="minMax"/>
          <c:max val="80"/>
          <c:min val="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45730975"/>
        <c:crosses val="autoZero"/>
        <c:crossBetween val="midCat"/>
        <c:majorUnit val="10"/>
        <c:dispUnits>
          <c:builtInUnit val="hundre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8.2984451291290076E-2"/>
          <c:y val="9.8226851851851184E-3"/>
          <c:w val="0.8887839225116998"/>
          <c:h val="8.447985942159080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4608300015340582E-2"/>
          <c:y val="0.11748411457474704"/>
          <c:w val="0.87599345159384645"/>
          <c:h val="0.71870154440279954"/>
        </c:manualLayout>
      </c:layout>
      <c:lineChart>
        <c:grouping val="standard"/>
        <c:varyColors val="0"/>
        <c:ser>
          <c:idx val="0"/>
          <c:order val="0"/>
          <c:tx>
            <c:strRef>
              <c:f>'8'!$I$2:$I$2</c:f>
              <c:strCache>
                <c:ptCount val="1"/>
                <c:pt idx="0">
                  <c:v>Servizi-Calabria</c:v>
                </c:pt>
              </c:strCache>
            </c:strRef>
          </c:tx>
          <c:spPr>
            <a:ln w="19050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cat>
            <c:numRef>
              <c:f>'8'!$H$3:$H$21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'8'!$I$3:$I$21</c:f>
              <c:numCache>
                <c:formatCode>General</c:formatCode>
                <c:ptCount val="19"/>
                <c:pt idx="0">
                  <c:v>9.1999999999999993</c:v>
                </c:pt>
                <c:pt idx="1">
                  <c:v>9.6999999999999993</c:v>
                </c:pt>
                <c:pt idx="2">
                  <c:v>10.199999999999999</c:v>
                </c:pt>
                <c:pt idx="4">
                  <c:v>11</c:v>
                </c:pt>
                <c:pt idx="5">
                  <c:v>12.4</c:v>
                </c:pt>
                <c:pt idx="6">
                  <c:v>12.7</c:v>
                </c:pt>
                <c:pt idx="7">
                  <c:v>14.3</c:v>
                </c:pt>
                <c:pt idx="8">
                  <c:v>15.5</c:v>
                </c:pt>
                <c:pt idx="10">
                  <c:v>16.600000000000001</c:v>
                </c:pt>
                <c:pt idx="11">
                  <c:v>21.8</c:v>
                </c:pt>
                <c:pt idx="12">
                  <c:v>31.1</c:v>
                </c:pt>
                <c:pt idx="13">
                  <c:v>48</c:v>
                </c:pt>
                <c:pt idx="14">
                  <c:v>59.2</c:v>
                </c:pt>
                <c:pt idx="15">
                  <c:v>65</c:v>
                </c:pt>
                <c:pt idx="16">
                  <c:v>66.8</c:v>
                </c:pt>
                <c:pt idx="17">
                  <c:v>75.3</c:v>
                </c:pt>
                <c:pt idx="18" formatCode="0.0">
                  <c:v>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205-460B-9C66-6E7BAA0EA9A6}"/>
            </c:ext>
          </c:extLst>
        </c:ser>
        <c:ser>
          <c:idx val="1"/>
          <c:order val="1"/>
          <c:tx>
            <c:strRef>
              <c:f>'8'!$J$2:$J$2</c:f>
              <c:strCache>
                <c:ptCount val="1"/>
                <c:pt idx="0">
                  <c:v>Servizi-Italia</c:v>
                </c:pt>
              </c:strCache>
            </c:strRef>
          </c:tx>
          <c:spPr>
            <a:ln w="19050" cap="rnd">
              <a:solidFill>
                <a:srgbClr val="095CA1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'8'!$H$3:$H$21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'8'!$J$3:$J$21</c:f>
              <c:numCache>
                <c:formatCode>General</c:formatCode>
                <c:ptCount val="19"/>
                <c:pt idx="0">
                  <c:v>12.2</c:v>
                </c:pt>
                <c:pt idx="1">
                  <c:v>13.3</c:v>
                </c:pt>
                <c:pt idx="2">
                  <c:v>14.4</c:v>
                </c:pt>
                <c:pt idx="4">
                  <c:v>16</c:v>
                </c:pt>
                <c:pt idx="5">
                  <c:v>17.899999999999999</c:v>
                </c:pt>
                <c:pt idx="6">
                  <c:v>19.5</c:v>
                </c:pt>
                <c:pt idx="7">
                  <c:v>22</c:v>
                </c:pt>
                <c:pt idx="8">
                  <c:v>23.3</c:v>
                </c:pt>
                <c:pt idx="10">
                  <c:v>25.7</c:v>
                </c:pt>
                <c:pt idx="11">
                  <c:v>30.6</c:v>
                </c:pt>
                <c:pt idx="12">
                  <c:v>38.4</c:v>
                </c:pt>
                <c:pt idx="13">
                  <c:v>49.4</c:v>
                </c:pt>
                <c:pt idx="14">
                  <c:v>56.7</c:v>
                </c:pt>
                <c:pt idx="15">
                  <c:v>61</c:v>
                </c:pt>
                <c:pt idx="16">
                  <c:v>67.400000000000006</c:v>
                </c:pt>
                <c:pt idx="17">
                  <c:v>72.2</c:v>
                </c:pt>
                <c:pt idx="18" formatCode="0.0">
                  <c:v>72.19137996780934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205-460B-9C66-6E7BAA0EA9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45730975"/>
        <c:axId val="545731391"/>
      </c:lineChart>
      <c:catAx>
        <c:axId val="545730975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45731391"/>
        <c:crosses val="autoZero"/>
        <c:auto val="1"/>
        <c:lblAlgn val="ctr"/>
        <c:lblOffset val="100"/>
        <c:tickLblSkip val="1"/>
        <c:noMultiLvlLbl val="0"/>
      </c:catAx>
      <c:valAx>
        <c:axId val="545731391"/>
        <c:scaling>
          <c:orientation val="minMax"/>
          <c:max val="80"/>
          <c:min val="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45730975"/>
        <c:crosses val="autoZero"/>
        <c:crossBetween val="midCat"/>
        <c:majorUnit val="10"/>
        <c:dispUnits>
          <c:builtInUnit val="hundre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7.8690222134316076E-2"/>
          <c:y val="9.8226851851851184E-3"/>
          <c:w val="0.91404541481659296"/>
          <c:h val="8.447985942159080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675107806283219"/>
          <c:y val="0.16666660012464651"/>
          <c:w val="0.83700240594925635"/>
          <c:h val="0.66190925925925925"/>
        </c:manualLayout>
      </c:layout>
      <c:lineChart>
        <c:grouping val="standard"/>
        <c:varyColors val="0"/>
        <c:ser>
          <c:idx val="0"/>
          <c:order val="0"/>
          <c:tx>
            <c:strRef>
              <c:f>'9'!$K$4</c:f>
              <c:strCache>
                <c:ptCount val="1"/>
                <c:pt idx="0">
                  <c:v>Calabria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numRef>
              <c:f>'9'!$J$5:$J$11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'9'!$K$5:$K$11</c:f>
              <c:numCache>
                <c:formatCode>#,##0.0</c:formatCode>
                <c:ptCount val="7"/>
                <c:pt idx="0">
                  <c:v>136.32449523164993</c:v>
                </c:pt>
                <c:pt idx="1">
                  <c:v>123.68143473180517</c:v>
                </c:pt>
                <c:pt idx="2">
                  <c:v>107.57371255910445</c:v>
                </c:pt>
                <c:pt idx="3">
                  <c:v>102.38706059260855</c:v>
                </c:pt>
                <c:pt idx="4">
                  <c:v>86.698457741766461</c:v>
                </c:pt>
                <c:pt idx="5">
                  <c:v>70.335111406038649</c:v>
                </c:pt>
                <c:pt idx="6">
                  <c:v>52.793548101973968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FC7-466E-B0C2-DA0F31F727CB}"/>
            </c:ext>
          </c:extLst>
        </c:ser>
        <c:ser>
          <c:idx val="1"/>
          <c:order val="1"/>
          <c:tx>
            <c:strRef>
              <c:f>'9'!$L$4</c:f>
              <c:strCache>
                <c:ptCount val="1"/>
                <c:pt idx="0">
                  <c:v>Italia</c:v>
                </c:pt>
              </c:strCache>
            </c:strRef>
          </c:tx>
          <c:spPr>
            <a:ln w="28575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cat>
            <c:numRef>
              <c:f>'9'!$J$5:$J$11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'9'!$L$5:$L$11</c:f>
              <c:numCache>
                <c:formatCode>#,##0.0</c:formatCode>
                <c:ptCount val="7"/>
                <c:pt idx="0">
                  <c:v>84.82222974045942</c:v>
                </c:pt>
                <c:pt idx="1">
                  <c:v>66.633322587050117</c:v>
                </c:pt>
                <c:pt idx="2">
                  <c:v>57.80319225708773</c:v>
                </c:pt>
                <c:pt idx="3">
                  <c:v>53.248482674575307</c:v>
                </c:pt>
                <c:pt idx="4">
                  <c:v>42.043033950043707</c:v>
                </c:pt>
                <c:pt idx="5">
                  <c:v>27.272116661538266</c:v>
                </c:pt>
                <c:pt idx="6">
                  <c:v>18.93971677143265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FC7-466E-B0C2-DA0F31F727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24884943"/>
        <c:axId val="1024885423"/>
      </c:lineChart>
      <c:catAx>
        <c:axId val="102488494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24885423"/>
        <c:crosses val="autoZero"/>
        <c:auto val="1"/>
        <c:lblAlgn val="ctr"/>
        <c:lblOffset val="100"/>
        <c:noMultiLvlLbl val="0"/>
      </c:catAx>
      <c:valAx>
        <c:axId val="1024885423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 sz="700">
                    <a:solidFill>
                      <a:sysClr val="windowText" lastClr="000000"/>
                    </a:solidFill>
                    <a:latin typeface="Arial Narrow" panose="020B0606020202030204" pitchFamily="34" charset="0"/>
                  </a:rPr>
                  <a:t>per</a:t>
                </a:r>
                <a:r>
                  <a:rPr lang="en-US" sz="7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</a:rPr>
                  <a:t> 1.000 </a:t>
                </a:r>
                <a:endParaRPr lang="en-US" sz="700">
                  <a:solidFill>
                    <a:sysClr val="windowText" lastClr="000000"/>
                  </a:solidFill>
                  <a:latin typeface="Arial Narrow" panose="020B0606020202030204" pitchFamily="34" charset="0"/>
                </a:endParaRPr>
              </a:p>
            </c:rich>
          </c:tx>
          <c:layout>
            <c:manualLayout>
              <c:xMode val="edge"/>
              <c:yMode val="edge"/>
              <c:x val="2.7780235335751564E-3"/>
              <c:y val="3.4763652787475313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ysClr val="windowText" lastClr="000000"/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24884943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348314606741573"/>
          <c:y val="1.3980699244651755E-2"/>
          <c:w val="0.86067365174858756"/>
          <c:h val="0.11939907407407409"/>
        </c:manualLayout>
      </c:layout>
      <c:overlay val="0"/>
      <c:spPr>
        <a:solidFill>
          <a:schemeClr val="bg1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966426071741033"/>
          <c:y val="0.16666666666666666"/>
          <c:w val="0.83700240594925635"/>
          <c:h val="0.66190925925925925"/>
        </c:manualLayout>
      </c:layout>
      <c:lineChart>
        <c:grouping val="standard"/>
        <c:varyColors val="0"/>
        <c:ser>
          <c:idx val="0"/>
          <c:order val="0"/>
          <c:tx>
            <c:strRef>
              <c:f>'9'!$K$21</c:f>
              <c:strCache>
                <c:ptCount val="1"/>
                <c:pt idx="0">
                  <c:v>Calabria</c:v>
                </c:pt>
              </c:strCache>
            </c:strRef>
          </c:tx>
          <c:spPr>
            <a:ln w="28575" cap="rnd">
              <a:solidFill>
                <a:srgbClr val="C1002A"/>
              </a:solidFill>
              <a:round/>
            </a:ln>
            <a:effectLst/>
          </c:spPr>
          <c:marker>
            <c:symbol val="none"/>
          </c:marker>
          <c:cat>
            <c:numRef>
              <c:f>'9'!$J$22:$J$29</c:f>
              <c:numCache>
                <c:formatCode>General</c:formatCode>
                <c:ptCount val="8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2023</c:v>
                </c:pt>
              </c:numCache>
            </c:numRef>
          </c:cat>
          <c:val>
            <c:numRef>
              <c:f>'9'!$K$22:$K$29</c:f>
              <c:numCache>
                <c:formatCode>#,##0.0</c:formatCode>
                <c:ptCount val="8"/>
                <c:pt idx="0">
                  <c:v>27.373358046106052</c:v>
                </c:pt>
                <c:pt idx="1">
                  <c:v>31.347934790740752</c:v>
                </c:pt>
                <c:pt idx="2">
                  <c:v>33.352263095866256</c:v>
                </c:pt>
                <c:pt idx="3">
                  <c:v>37.924841183359845</c:v>
                </c:pt>
                <c:pt idx="4">
                  <c:v>40.837058008320923</c:v>
                </c:pt>
                <c:pt idx="5">
                  <c:v>42.529180209856889</c:v>
                </c:pt>
                <c:pt idx="6">
                  <c:v>59.725887547535798</c:v>
                </c:pt>
                <c:pt idx="7">
                  <c:v>68.077678023815196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0E0-4D44-B808-64FB9666AAB8}"/>
            </c:ext>
          </c:extLst>
        </c:ser>
        <c:ser>
          <c:idx val="1"/>
          <c:order val="1"/>
          <c:tx>
            <c:strRef>
              <c:f>'9'!$L$21</c:f>
              <c:strCache>
                <c:ptCount val="1"/>
                <c:pt idx="0">
                  <c:v>Italia</c:v>
                </c:pt>
              </c:strCache>
            </c:strRef>
          </c:tx>
          <c:spPr>
            <a:ln w="28575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cat>
            <c:numRef>
              <c:f>'9'!$J$22:$J$29</c:f>
              <c:numCache>
                <c:formatCode>General</c:formatCode>
                <c:ptCount val="8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2023</c:v>
                </c:pt>
              </c:numCache>
            </c:numRef>
          </c:cat>
          <c:val>
            <c:numRef>
              <c:f>'9'!$L$22:$L$29</c:f>
              <c:numCache>
                <c:formatCode>#,##0.0</c:formatCode>
                <c:ptCount val="8"/>
                <c:pt idx="0">
                  <c:v>34.335442741602606</c:v>
                </c:pt>
                <c:pt idx="1">
                  <c:v>40.199437538668995</c:v>
                </c:pt>
                <c:pt idx="2">
                  <c:v>44.131037762715088</c:v>
                </c:pt>
                <c:pt idx="3">
                  <c:v>53.826525285300676</c:v>
                </c:pt>
                <c:pt idx="4">
                  <c:v>55.685076504326119</c:v>
                </c:pt>
                <c:pt idx="5">
                  <c:v>62.57914626046464</c:v>
                </c:pt>
                <c:pt idx="6">
                  <c:v>80.35596747867676</c:v>
                </c:pt>
                <c:pt idx="7">
                  <c:v>87.150100102264716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0E0-4D44-B808-64FB9666AA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24884943"/>
        <c:axId val="1024885423"/>
      </c:lineChart>
      <c:catAx>
        <c:axId val="102488494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24885423"/>
        <c:crosses val="autoZero"/>
        <c:auto val="1"/>
        <c:lblAlgn val="ctr"/>
        <c:lblOffset val="100"/>
        <c:noMultiLvlLbl val="0"/>
      </c:catAx>
      <c:valAx>
        <c:axId val="1024885423"/>
        <c:scaling>
          <c:orientation val="minMax"/>
          <c:max val="10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 sz="700">
                    <a:solidFill>
                      <a:sysClr val="windowText" lastClr="000000"/>
                    </a:solidFill>
                    <a:latin typeface="Arial Narrow" panose="020B0606020202030204" pitchFamily="34" charset="0"/>
                  </a:rPr>
                  <a:t>per</a:t>
                </a:r>
                <a:r>
                  <a:rPr lang="en-US" sz="7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</a:rPr>
                  <a:t> 1.000 </a:t>
                </a:r>
                <a:endParaRPr lang="en-US" sz="700">
                  <a:solidFill>
                    <a:sysClr val="windowText" lastClr="000000"/>
                  </a:solidFill>
                  <a:latin typeface="Arial Narrow" panose="020B0606020202030204" pitchFamily="34" charset="0"/>
                </a:endParaRPr>
              </a:p>
            </c:rich>
          </c:tx>
          <c:layout>
            <c:manualLayout>
              <c:xMode val="edge"/>
              <c:yMode val="edge"/>
              <c:x val="1.56728958203242E-2"/>
              <c:y val="4.0561871371917926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ysClr val="windowText" lastClr="000000"/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24884943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4184397163120568"/>
          <c:y val="1.3980555555555555E-2"/>
          <c:w val="0.85366108733506962"/>
          <c:h val="0.1193990740740740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7305555555555553E-2"/>
          <c:y val="0.13523148148148148"/>
          <c:w val="0.86649735449735454"/>
          <c:h val="0.660407902117515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'10'!$D$2</c:f>
              <c:strCache>
                <c:ptCount val="1"/>
                <c:pt idx="0">
                  <c:v>Calabria</c:v>
                </c:pt>
              </c:strCache>
            </c:strRef>
          </c:tx>
          <c:spPr>
            <a:solidFill>
              <a:srgbClr val="C1002A"/>
            </a:solidFill>
            <a:ln>
              <a:noFill/>
            </a:ln>
            <a:effectLst/>
          </c:spPr>
          <c:invertIfNegative val="0"/>
          <c:cat>
            <c:multiLvlStrRef>
              <c:f>'10'!$B$3:$C$7</c:f>
              <c:multiLvlStrCache>
                <c:ptCount val="5"/>
                <c:lvl>
                  <c:pt idx="0">
                    <c:v>Alta
tecn.</c:v>
                  </c:pt>
                  <c:pt idx="1">
                    <c:v>Bassa 
tecn.</c:v>
                  </c:pt>
                  <c:pt idx="2">
                    <c:v>
Altra</c:v>
                  </c:pt>
                  <c:pt idx="3">
                    <c:v>Intens. In conosc.</c:v>
                  </c:pt>
                  <c:pt idx="4">
                    <c:v>Altri</c:v>
                  </c:pt>
                </c:lvl>
                <c:lvl>
                  <c:pt idx="0">
                    <c:v>Manifattura </c:v>
                  </c:pt>
                  <c:pt idx="2">
                    <c:v>industria</c:v>
                  </c:pt>
                  <c:pt idx="3">
                    <c:v>Servizi</c:v>
                  </c:pt>
                </c:lvl>
              </c:multiLvlStrCache>
            </c:multiLvlStrRef>
          </c:cat>
          <c:val>
            <c:numRef>
              <c:f>'10'!$D$3:$D$7</c:f>
              <c:numCache>
                <c:formatCode>#,##0.0</c:formatCode>
                <c:ptCount val="5"/>
                <c:pt idx="0">
                  <c:v>0.9</c:v>
                </c:pt>
                <c:pt idx="1">
                  <c:v>7.9</c:v>
                </c:pt>
                <c:pt idx="2">
                  <c:v>13.6</c:v>
                </c:pt>
                <c:pt idx="3">
                  <c:v>23.7</c:v>
                </c:pt>
                <c:pt idx="4">
                  <c:v>53.8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E0-4457-B7B3-B777BE1115AF}"/>
            </c:ext>
          </c:extLst>
        </c:ser>
        <c:ser>
          <c:idx val="1"/>
          <c:order val="1"/>
          <c:tx>
            <c:strRef>
              <c:f>'10'!$E$2</c:f>
              <c:strCache>
                <c:ptCount val="1"/>
                <c:pt idx="0">
                  <c:v>Italia</c:v>
                </c:pt>
              </c:strCache>
            </c:strRef>
          </c:tx>
          <c:spPr>
            <a:solidFill>
              <a:srgbClr val="095CA1"/>
            </a:solidFill>
            <a:ln>
              <a:noFill/>
            </a:ln>
            <a:effectLst/>
          </c:spPr>
          <c:invertIfNegative val="0"/>
          <c:cat>
            <c:multiLvlStrRef>
              <c:f>'10'!$B$3:$C$7</c:f>
              <c:multiLvlStrCache>
                <c:ptCount val="5"/>
                <c:lvl>
                  <c:pt idx="0">
                    <c:v>Alta
tecn.</c:v>
                  </c:pt>
                  <c:pt idx="1">
                    <c:v>Bassa 
tecn.</c:v>
                  </c:pt>
                  <c:pt idx="2">
                    <c:v>
Altra</c:v>
                  </c:pt>
                  <c:pt idx="3">
                    <c:v>Intens. In conosc.</c:v>
                  </c:pt>
                  <c:pt idx="4">
                    <c:v>Altri</c:v>
                  </c:pt>
                </c:lvl>
                <c:lvl>
                  <c:pt idx="0">
                    <c:v>Manifattura </c:v>
                  </c:pt>
                  <c:pt idx="2">
                    <c:v>industria</c:v>
                  </c:pt>
                  <c:pt idx="3">
                    <c:v>Servizi</c:v>
                  </c:pt>
                </c:lvl>
              </c:multiLvlStrCache>
            </c:multiLvlStrRef>
          </c:cat>
          <c:val>
            <c:numRef>
              <c:f>'10'!$E$3:$E$7</c:f>
              <c:numCache>
                <c:formatCode>#,##0.0</c:formatCode>
                <c:ptCount val="5"/>
                <c:pt idx="0">
                  <c:v>6.3594478498222431</c:v>
                </c:pt>
                <c:pt idx="1">
                  <c:v>14.335683517239115</c:v>
                </c:pt>
                <c:pt idx="2">
                  <c:v>10.42</c:v>
                </c:pt>
                <c:pt idx="3">
                  <c:v>25.68955238471332</c:v>
                </c:pt>
                <c:pt idx="4">
                  <c:v>43.187465639923964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DE0-4457-B7B3-B777BE1115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1384272543"/>
        <c:axId val="1384273023"/>
      </c:barChart>
      <c:catAx>
        <c:axId val="138427254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384273023"/>
        <c:crosses val="autoZero"/>
        <c:auto val="1"/>
        <c:lblAlgn val="ctr"/>
        <c:lblOffset val="0"/>
        <c:noMultiLvlLbl val="0"/>
      </c:catAx>
      <c:valAx>
        <c:axId val="1384273023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384272543"/>
        <c:crosses val="autoZero"/>
        <c:crossBetween val="between"/>
        <c:majorUnit val="15"/>
        <c:dispUnits>
          <c:builtInUnit val="hundreds"/>
          <c:dispUnitsLbl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0812141577060931"/>
          <c:y val="5.2178934019143162E-2"/>
          <c:w val="0.43817373737373738"/>
          <c:h val="8.801435185185185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7699074074074075"/>
          <c:y val="0.12935185185185186"/>
          <c:w val="0.76113611111111112"/>
          <c:h val="0.77313981481481497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'11'!$D$2</c:f>
              <c:strCache>
                <c:ptCount val="1"/>
                <c:pt idx="0">
                  <c:v>Minima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Calabria</c:v>
                  </c:pt>
                  <c:pt idx="3">
                    <c:v>Italia</c:v>
                  </c:pt>
                  <c:pt idx="4">
                    <c:v>Calabria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'11'!$D$3:$D$7</c:f>
              <c:numCache>
                <c:formatCode>#,##0.00</c:formatCode>
                <c:ptCount val="5"/>
                <c:pt idx="0">
                  <c:v>44.847549632057969</c:v>
                </c:pt>
                <c:pt idx="1">
                  <c:v>0</c:v>
                </c:pt>
                <c:pt idx="3">
                  <c:v>26.799949386308995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E8-475A-A6DD-2DE6D4C42B53}"/>
            </c:ext>
          </c:extLst>
        </c:ser>
        <c:ser>
          <c:idx val="1"/>
          <c:order val="1"/>
          <c:tx>
            <c:strRef>
              <c:f>'11'!$E$2</c:f>
              <c:strCache>
                <c:ptCount val="1"/>
                <c:pt idx="0">
                  <c:v>Bassa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Calabria</c:v>
                  </c:pt>
                  <c:pt idx="3">
                    <c:v>Italia</c:v>
                  </c:pt>
                  <c:pt idx="4">
                    <c:v>Calabria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'11'!$E$3:$E$7</c:f>
              <c:numCache>
                <c:formatCode>#,##0.00</c:formatCode>
                <c:ptCount val="5"/>
                <c:pt idx="0">
                  <c:v>16.8061633974805</c:v>
                </c:pt>
                <c:pt idx="1">
                  <c:v>3.4033174303182587</c:v>
                </c:pt>
                <c:pt idx="3">
                  <c:v>18.575224598253829</c:v>
                </c:pt>
                <c:pt idx="4">
                  <c:v>2.2000000000000002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E8-475A-A6DD-2DE6D4C42B53}"/>
            </c:ext>
          </c:extLst>
        </c:ser>
        <c:ser>
          <c:idx val="2"/>
          <c:order val="2"/>
          <c:tx>
            <c:strRef>
              <c:f>'11'!$F$2</c:f>
              <c:strCache>
                <c:ptCount val="1"/>
                <c:pt idx="0">
                  <c:v>Moderata</c:v>
                </c:pt>
              </c:strCache>
            </c:strRef>
          </c:tx>
          <c:spPr>
            <a:solidFill>
              <a:schemeClr val="accent4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Calabria</c:v>
                  </c:pt>
                  <c:pt idx="3">
                    <c:v>Italia</c:v>
                  </c:pt>
                  <c:pt idx="4">
                    <c:v>Calabria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'11'!$F$3:$F$7</c:f>
              <c:numCache>
                <c:formatCode>#,##0.00</c:formatCode>
                <c:ptCount val="5"/>
                <c:pt idx="0">
                  <c:v>16.187305224869906</c:v>
                </c:pt>
                <c:pt idx="1">
                  <c:v>36.357704117274352</c:v>
                </c:pt>
                <c:pt idx="3">
                  <c:v>19.815260027837532</c:v>
                </c:pt>
                <c:pt idx="4">
                  <c:v>9.4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8E8-475A-A6DD-2DE6D4C42B53}"/>
            </c:ext>
          </c:extLst>
        </c:ser>
        <c:ser>
          <c:idx val="3"/>
          <c:order val="3"/>
          <c:tx>
            <c:strRef>
              <c:f>'11'!$G$2</c:f>
              <c:strCache>
                <c:ptCount val="1"/>
                <c:pt idx="0">
                  <c:v>Alta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Calabria</c:v>
                  </c:pt>
                  <c:pt idx="3">
                    <c:v>Italia</c:v>
                  </c:pt>
                  <c:pt idx="4">
                    <c:v>Calabria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'11'!$G$3:$G$7</c:f>
              <c:numCache>
                <c:formatCode>#,##0.00</c:formatCode>
                <c:ptCount val="5"/>
                <c:pt idx="0">
                  <c:v>14.217298207079349</c:v>
                </c:pt>
                <c:pt idx="1">
                  <c:v>28.916880120870132</c:v>
                </c:pt>
                <c:pt idx="3">
                  <c:v>19.865873718840945</c:v>
                </c:pt>
                <c:pt idx="4">
                  <c:v>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8E8-475A-A6DD-2DE6D4C42B53}"/>
            </c:ext>
          </c:extLst>
        </c:ser>
        <c:ser>
          <c:idx val="4"/>
          <c:order val="4"/>
          <c:tx>
            <c:strRef>
              <c:f>'11'!$H$2</c:f>
              <c:strCache>
                <c:ptCount val="1"/>
                <c:pt idx="0">
                  <c:v>Massima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Calabria</c:v>
                  </c:pt>
                  <c:pt idx="3">
                    <c:v>Italia</c:v>
                  </c:pt>
                  <c:pt idx="4">
                    <c:v>Calabria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'11'!$H$3:$H$7</c:f>
              <c:numCache>
                <c:formatCode>#,##0.00</c:formatCode>
                <c:ptCount val="5"/>
                <c:pt idx="0">
                  <c:v>7.9416835385122759</c:v>
                </c:pt>
                <c:pt idx="1">
                  <c:v>31.322098331537248</c:v>
                </c:pt>
                <c:pt idx="3">
                  <c:v>14.943692268758699</c:v>
                </c:pt>
                <c:pt idx="4">
                  <c:v>60.4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8E8-475A-A6DD-2DE6D4C42B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100"/>
        <c:axId val="1317220944"/>
        <c:axId val="1036804064"/>
      </c:barChart>
      <c:catAx>
        <c:axId val="1317220944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36804064"/>
        <c:crosses val="autoZero"/>
        <c:auto val="1"/>
        <c:lblAlgn val="ctr"/>
        <c:lblOffset val="100"/>
        <c:noMultiLvlLbl val="0"/>
      </c:catAx>
      <c:valAx>
        <c:axId val="1036804064"/>
        <c:scaling>
          <c:orientation val="minMax"/>
          <c:max val="100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317220944"/>
        <c:crosses val="autoZero"/>
        <c:crossBetween val="between"/>
        <c:dispUnits>
          <c:builtInUnit val="hundreds"/>
          <c:dispUnitsLbl>
            <c:layout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5962839506172841"/>
          <c:y val="3.0738888888888836E-2"/>
          <c:w val="0.59833580246913576"/>
          <c:h val="8.484354463349048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99847354555974"/>
          <c:y val="0.16518892670554314"/>
          <c:w val="0.86009404928970623"/>
          <c:h val="0.65135308952430504"/>
        </c:manualLayout>
      </c:layout>
      <c:lineChart>
        <c:grouping val="standard"/>
        <c:varyColors val="0"/>
        <c:ser>
          <c:idx val="0"/>
          <c:order val="0"/>
          <c:tx>
            <c:strRef>
              <c:f>'12'!$B$3</c:f>
              <c:strCache>
                <c:ptCount val="1"/>
                <c:pt idx="0">
                  <c:v>Catanzaro</c:v>
                </c:pt>
              </c:strCache>
            </c:strRef>
          </c:tx>
          <c:spPr>
            <a:ln w="28575" cap="rnd">
              <a:solidFill>
                <a:srgbClr val="0E7863"/>
              </a:solidFill>
              <a:round/>
            </a:ln>
            <a:effectLst/>
          </c:spPr>
          <c:marker>
            <c:symbol val="none"/>
          </c:marker>
          <c:cat>
            <c:numRef>
              <c:f>'12'!$C$2:$U$2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'12'!$C$3:$U$3</c:f>
              <c:numCache>
                <c:formatCode>#,##0.00</c:formatCode>
                <c:ptCount val="19"/>
                <c:pt idx="0">
                  <c:v>100</c:v>
                </c:pt>
                <c:pt idx="1">
                  <c:v>108.26630919999999</c:v>
                </c:pt>
                <c:pt idx="2">
                  <c:v>124.2627346</c:v>
                </c:pt>
                <c:pt idx="4">
                  <c:v>143.0294906</c:v>
                </c:pt>
                <c:pt idx="5">
                  <c:v>152.36818589999999</c:v>
                </c:pt>
                <c:pt idx="6">
                  <c:v>158.71313670000001</c:v>
                </c:pt>
                <c:pt idx="7">
                  <c:v>181.0991957</c:v>
                </c:pt>
                <c:pt idx="8">
                  <c:v>202.8596962</c:v>
                </c:pt>
                <c:pt idx="10">
                  <c:v>267.9624665</c:v>
                </c:pt>
                <c:pt idx="11">
                  <c:v>330.83109919999998</c:v>
                </c:pt>
                <c:pt idx="12">
                  <c:v>385.52278819999998</c:v>
                </c:pt>
                <c:pt idx="13">
                  <c:v>450.53619300000003</c:v>
                </c:pt>
                <c:pt idx="14">
                  <c:v>431.6800715</c:v>
                </c:pt>
                <c:pt idx="15">
                  <c:v>425.60321720000002</c:v>
                </c:pt>
                <c:pt idx="16">
                  <c:v>399.285076</c:v>
                </c:pt>
                <c:pt idx="17">
                  <c:v>382.52904380000001</c:v>
                </c:pt>
                <c:pt idx="18">
                  <c:v>372.25201070000003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E61-483B-9CED-FB21C51DC6F1}"/>
            </c:ext>
          </c:extLst>
        </c:ser>
        <c:ser>
          <c:idx val="1"/>
          <c:order val="1"/>
          <c:tx>
            <c:strRef>
              <c:f>'12'!$B$4</c:f>
              <c:strCache>
                <c:ptCount val="1"/>
                <c:pt idx="0">
                  <c:v>Altri comuni</c:v>
                </c:pt>
              </c:strCache>
            </c:strRef>
          </c:tx>
          <c:spPr>
            <a:ln w="28575" cap="rnd">
              <a:solidFill>
                <a:srgbClr val="E5B946"/>
              </a:solidFill>
              <a:round/>
            </a:ln>
            <a:effectLst/>
          </c:spPr>
          <c:marker>
            <c:symbol val="none"/>
          </c:marker>
          <c:cat>
            <c:numRef>
              <c:f>'12'!$C$2:$U$2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'12'!$C$4:$U$4</c:f>
              <c:numCache>
                <c:formatCode>#,##0.00</c:formatCode>
                <c:ptCount val="19"/>
                <c:pt idx="0">
                  <c:v>100</c:v>
                </c:pt>
                <c:pt idx="1">
                  <c:v>105.4872773</c:v>
                </c:pt>
                <c:pt idx="2">
                  <c:v>110.7335205</c:v>
                </c:pt>
                <c:pt idx="4">
                  <c:v>124.2243647</c:v>
                </c:pt>
                <c:pt idx="5">
                  <c:v>131.72114210000001</c:v>
                </c:pt>
                <c:pt idx="6">
                  <c:v>140.5131465</c:v>
                </c:pt>
                <c:pt idx="7">
                  <c:v>148.5467324</c:v>
                </c:pt>
                <c:pt idx="8">
                  <c:v>152.44300820000001</c:v>
                </c:pt>
                <c:pt idx="10">
                  <c:v>175.1717257</c:v>
                </c:pt>
                <c:pt idx="11">
                  <c:v>174.01776409999999</c:v>
                </c:pt>
                <c:pt idx="12">
                  <c:v>167.9045046</c:v>
                </c:pt>
                <c:pt idx="13">
                  <c:v>173.0651057</c:v>
                </c:pt>
                <c:pt idx="14">
                  <c:v>174.23231089999999</c:v>
                </c:pt>
                <c:pt idx="15">
                  <c:v>169.14322540000001</c:v>
                </c:pt>
                <c:pt idx="16">
                  <c:v>165.0721336</c:v>
                </c:pt>
                <c:pt idx="17">
                  <c:v>156.22097439999999</c:v>
                </c:pt>
                <c:pt idx="18">
                  <c:v>154.65822610000001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E61-483B-9CED-FB21C51DC6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67425071"/>
        <c:axId val="267435151"/>
      </c:lineChart>
      <c:catAx>
        <c:axId val="267425071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267435151"/>
        <c:crosses val="autoZero"/>
        <c:auto val="1"/>
        <c:lblAlgn val="ctr"/>
        <c:lblOffset val="100"/>
        <c:noMultiLvlLbl val="0"/>
      </c:catAx>
      <c:valAx>
        <c:axId val="26743515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>
                    <a:solidFill>
                      <a:sysClr val="windowText" lastClr="000000"/>
                    </a:solidFill>
                  </a:rPr>
                  <a:t>1861=100</a:t>
                </a:r>
              </a:p>
            </c:rich>
          </c:tx>
          <c:layout>
            <c:manualLayout>
              <c:xMode val="edge"/>
              <c:yMode val="edge"/>
              <c:x val="1.6704122309018257E-2"/>
              <c:y val="4.9810856272424722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ysClr val="windowText" lastClr="000000"/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26742507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2108624467587462"/>
          <c:y val="3.4956847075130484E-2"/>
          <c:w val="0.68240490435039514"/>
          <c:h val="0.1030651090408597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700" b="0" i="0" u="none" strike="noStrike" kern="1200" spc="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r>
              <a:rPr lang="en-US" sz="700">
                <a:solidFill>
                  <a:sysClr val="windowText" lastClr="000000"/>
                </a:solidFill>
              </a:rPr>
              <a:t>65 anni e più</a:t>
            </a:r>
          </a:p>
        </c:rich>
      </c:tx>
      <c:layout>
        <c:manualLayout>
          <c:xMode val="edge"/>
          <c:yMode val="edge"/>
          <c:x val="0.37906313769319577"/>
          <c:y val="1.257489451306237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spc="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0.19682026143790848"/>
          <c:y val="9.4074074074074074E-2"/>
          <c:w val="0.75840767973856205"/>
          <c:h val="0.63695462485239374"/>
        </c:manualLayout>
      </c:layout>
      <c:barChart>
        <c:barDir val="col"/>
        <c:grouping val="stacked"/>
        <c:varyColors val="0"/>
        <c:ser>
          <c:idx val="2"/>
          <c:order val="0"/>
          <c:tx>
            <c:strRef>
              <c:f>'12'!$B$11</c:f>
              <c:strCache>
                <c:ptCount val="1"/>
                <c:pt idx="0">
                  <c:v>65+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0E786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4D20-4C80-8100-D149DC2A993C}"/>
              </c:ext>
            </c:extLst>
          </c:dPt>
          <c:dPt>
            <c:idx val="1"/>
            <c:invertIfNegative val="0"/>
            <c:bubble3D val="0"/>
            <c:spPr>
              <a:solidFill>
                <a:srgbClr val="E5B94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8-9E70-4ABF-BA19-8BCB2D0D31F2}"/>
              </c:ext>
            </c:extLst>
          </c:dPt>
          <c:dPt>
            <c:idx val="2"/>
            <c:invertIfNegative val="0"/>
            <c:bubble3D val="0"/>
            <c:spPr>
              <a:solidFill>
                <a:srgbClr val="0E786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4D20-4C80-8100-D149DC2A993C}"/>
              </c:ext>
            </c:extLst>
          </c:dPt>
          <c:dPt>
            <c:idx val="3"/>
            <c:invertIfNegative val="0"/>
            <c:bubble3D val="0"/>
            <c:spPr>
              <a:solidFill>
                <a:srgbClr val="E5B94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E-9E70-4ABF-BA19-8BCB2D0D31F2}"/>
              </c:ext>
            </c:extLst>
          </c:dPt>
          <c:cat>
            <c:multiLvlStrRef>
              <c:f>'12'!$C$7:$F$8</c:f>
              <c:multiLvlStrCache>
                <c:ptCount val="4"/>
                <c:lvl>
                  <c:pt idx="0">
                    <c:v>Catanzaro</c:v>
                  </c:pt>
                  <c:pt idx="1">
                    <c:v>Altri comuni</c:v>
                  </c:pt>
                  <c:pt idx="2">
                    <c:v>Catanzaro</c:v>
                  </c:pt>
                  <c:pt idx="3">
                    <c:v>Altri comuni</c:v>
                  </c:pt>
                </c:lvl>
                <c:lvl>
                  <c:pt idx="0">
                    <c:v>1881</c:v>
                  </c:pt>
                  <c:pt idx="2">
                    <c:v>2024</c:v>
                  </c:pt>
                </c:lvl>
              </c:multiLvlStrCache>
            </c:multiLvlStrRef>
          </c:cat>
          <c:val>
            <c:numRef>
              <c:f>'12'!$C$11:$F$11</c:f>
              <c:numCache>
                <c:formatCode>#,##0.00</c:formatCode>
                <c:ptCount val="4"/>
                <c:pt idx="0">
                  <c:v>4.5324193890000002</c:v>
                </c:pt>
                <c:pt idx="1">
                  <c:v>4.218129341</c:v>
                </c:pt>
                <c:pt idx="2">
                  <c:v>24.37194676</c:v>
                </c:pt>
                <c:pt idx="3">
                  <c:v>24.469532640000001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D20-4C80-8100-D149DC2A99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0"/>
        <c:overlap val="100"/>
        <c:axId val="620796351"/>
        <c:axId val="620815071"/>
      </c:barChart>
      <c:catAx>
        <c:axId val="620796351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620815071"/>
        <c:crosses val="autoZero"/>
        <c:auto val="1"/>
        <c:lblAlgn val="ctr"/>
        <c:lblOffset val="100"/>
        <c:noMultiLvlLbl val="0"/>
      </c:catAx>
      <c:valAx>
        <c:axId val="620815071"/>
        <c:scaling>
          <c:orientation val="minMax"/>
          <c:max val="3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620796351"/>
        <c:crosses val="autoZero"/>
        <c:crossBetween val="between"/>
        <c:majorUnit val="5"/>
        <c:minorUnit val="2"/>
        <c:dispUnits>
          <c:builtInUnit val="hundreds"/>
        </c:dispUnits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270370370370371"/>
          <c:y val="0.11171296296296296"/>
          <c:w val="0.80262037037037037"/>
          <c:h val="0.6681285743182361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'13'!$D$4</c:f>
              <c:strCache>
                <c:ptCount val="1"/>
                <c:pt idx="0">
                  <c:v>Diplomati</c:v>
                </c:pt>
              </c:strCache>
            </c:strRef>
          </c:tx>
          <c:spPr>
            <a:solidFill>
              <a:srgbClr val="E5B946"/>
            </a:solidFill>
            <a:ln>
              <a:noFill/>
            </a:ln>
            <a:effectLst/>
          </c:spPr>
          <c:invertIfNegative val="0"/>
          <c:cat>
            <c:multiLvlStrRef>
              <c:f>'13'!$B$5:$C$10</c:f>
              <c:multiLvlStrCache>
                <c:ptCount val="6"/>
                <c:lvl>
                  <c:pt idx="0">
                    <c:v>Catanzaro</c:v>
                  </c:pt>
                  <c:pt idx="1">
                    <c:v>Altri comuni</c:v>
                  </c:pt>
                  <c:pt idx="2">
                    <c:v>Catanzaro</c:v>
                  </c:pt>
                  <c:pt idx="3">
                    <c:v>Altri comuni</c:v>
                  </c:pt>
                  <c:pt idx="4">
                    <c:v>Catanzaro</c:v>
                  </c:pt>
                  <c:pt idx="5">
                    <c:v>Altri comuni</c:v>
                  </c:pt>
                </c:lvl>
                <c:lvl>
                  <c:pt idx="0">
                    <c:v>1951</c:v>
                  </c:pt>
                  <c:pt idx="2">
                    <c:v>1991</c:v>
                  </c:pt>
                  <c:pt idx="4">
                    <c:v>2024</c:v>
                  </c:pt>
                </c:lvl>
              </c:multiLvlStrCache>
            </c:multiLvlStrRef>
          </c:cat>
          <c:val>
            <c:numRef>
              <c:f>'13'!$D$5:$D$10</c:f>
              <c:numCache>
                <c:formatCode>#,##0.0</c:formatCode>
                <c:ptCount val="6"/>
                <c:pt idx="0">
                  <c:v>6.41</c:v>
                </c:pt>
                <c:pt idx="1">
                  <c:v>1.97</c:v>
                </c:pt>
                <c:pt idx="2">
                  <c:v>27.21</c:v>
                </c:pt>
                <c:pt idx="3">
                  <c:v>15.83</c:v>
                </c:pt>
                <c:pt idx="4">
                  <c:v>40.200000000000003</c:v>
                </c:pt>
                <c:pt idx="5">
                  <c:v>36.700000000000003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540-4585-AD71-625C1D893043}"/>
            </c:ext>
          </c:extLst>
        </c:ser>
        <c:ser>
          <c:idx val="1"/>
          <c:order val="1"/>
          <c:tx>
            <c:strRef>
              <c:f>'13'!$E$4</c:f>
              <c:strCache>
                <c:ptCount val="1"/>
                <c:pt idx="0">
                  <c:v>Laureati</c:v>
                </c:pt>
              </c:strCache>
            </c:strRef>
          </c:tx>
          <c:spPr>
            <a:solidFill>
              <a:srgbClr val="C1002A"/>
            </a:solidFill>
            <a:ln>
              <a:noFill/>
            </a:ln>
            <a:effectLst/>
          </c:spPr>
          <c:invertIfNegative val="0"/>
          <c:cat>
            <c:multiLvlStrRef>
              <c:f>'13'!$B$5:$C$10</c:f>
              <c:multiLvlStrCache>
                <c:ptCount val="6"/>
                <c:lvl>
                  <c:pt idx="0">
                    <c:v>Catanzaro</c:v>
                  </c:pt>
                  <c:pt idx="1">
                    <c:v>Altri comuni</c:v>
                  </c:pt>
                  <c:pt idx="2">
                    <c:v>Catanzaro</c:v>
                  </c:pt>
                  <c:pt idx="3">
                    <c:v>Altri comuni</c:v>
                  </c:pt>
                  <c:pt idx="4">
                    <c:v>Catanzaro</c:v>
                  </c:pt>
                  <c:pt idx="5">
                    <c:v>Altri comuni</c:v>
                  </c:pt>
                </c:lvl>
                <c:lvl>
                  <c:pt idx="0">
                    <c:v>1951</c:v>
                  </c:pt>
                  <c:pt idx="2">
                    <c:v>1991</c:v>
                  </c:pt>
                  <c:pt idx="4">
                    <c:v>2024</c:v>
                  </c:pt>
                </c:lvl>
              </c:multiLvlStrCache>
            </c:multiLvlStrRef>
          </c:cat>
          <c:val>
            <c:numRef>
              <c:f>'13'!$E$5:$E$10</c:f>
              <c:numCache>
                <c:formatCode>#,##0.0</c:formatCode>
                <c:ptCount val="6"/>
                <c:pt idx="0">
                  <c:v>2.33</c:v>
                </c:pt>
                <c:pt idx="1">
                  <c:v>0.63</c:v>
                </c:pt>
                <c:pt idx="2">
                  <c:v>6.64</c:v>
                </c:pt>
                <c:pt idx="3">
                  <c:v>3.27</c:v>
                </c:pt>
                <c:pt idx="4">
                  <c:v>21.9</c:v>
                </c:pt>
                <c:pt idx="5">
                  <c:v>15.5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540-4585-AD71-625C1D8930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100"/>
        <c:axId val="1843720799"/>
        <c:axId val="1843737599"/>
      </c:barChart>
      <c:catAx>
        <c:axId val="184372079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it-IT"/>
          </a:p>
        </c:txPr>
        <c:crossAx val="1843737599"/>
        <c:crosses val="autoZero"/>
        <c:auto val="1"/>
        <c:lblAlgn val="ctr"/>
        <c:lblOffset val="100"/>
        <c:noMultiLvlLbl val="0"/>
      </c:catAx>
      <c:valAx>
        <c:axId val="1843737599"/>
        <c:scaling>
          <c:orientation val="minMax"/>
          <c:max val="70"/>
          <c:min val="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vert="horz"/>
          <a:lstStyle/>
          <a:p>
            <a:pPr>
              <a:defRPr/>
            </a:pPr>
            <a:endParaRPr lang="it-IT"/>
          </a:p>
        </c:txPr>
        <c:crossAx val="1843720799"/>
        <c:crosses val="autoZero"/>
        <c:crossBetween val="between"/>
        <c:majorUnit val="10"/>
        <c:dispUnits>
          <c:builtInUnit val="hundreds"/>
        </c:dispUnits>
      </c:valAx>
    </c:plotArea>
    <c:legend>
      <c:legendPos val="b"/>
      <c:layout>
        <c:manualLayout>
          <c:xMode val="edge"/>
          <c:yMode val="edge"/>
          <c:x val="0.24445092592592593"/>
          <c:y val="1.7583796296296354E-2"/>
          <c:w val="0.53461666666666663"/>
          <c:h val="9.4592129629629623E-2"/>
        </c:manualLayout>
      </c:layout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solidFill>
            <a:schemeClr val="tx1"/>
          </a:solidFill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6816085602812116E-2"/>
          <c:y val="0.16099072494728611"/>
          <c:w val="0.85960593822145959"/>
          <c:h val="0.6659788219022446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'14'!$B$20</c:f>
              <c:strCache>
                <c:ptCount val="1"/>
                <c:pt idx="0">
                  <c:v>Agricoltura</c:v>
                </c:pt>
              </c:strCache>
            </c:strRef>
          </c:tx>
          <c:spPr>
            <a:solidFill>
              <a:srgbClr val="41B39D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rgbClr val="41B39D"/>
              </a:solidFill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69F4-45AE-9D9F-C247809C8AFB}"/>
              </c:ext>
            </c:extLst>
          </c:dPt>
          <c:cat>
            <c:multiLvlStrRef>
              <c:f>'14'!$C$18:$G$19</c:f>
              <c:multiLvlStrCache>
                <c:ptCount val="5"/>
                <c:lvl>
                  <c:pt idx="0">
                    <c:v>Catanzaro</c:v>
                  </c:pt>
                  <c:pt idx="1">
                    <c:v>Altri comuni</c:v>
                  </c:pt>
                  <c:pt idx="3">
                    <c:v>Catanzaro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'14'!$C$20:$G$20</c:f>
              <c:numCache>
                <c:formatCode>#,##0.0</c:formatCode>
                <c:ptCount val="5"/>
                <c:pt idx="0">
                  <c:v>8.7609228473998293</c:v>
                </c:pt>
                <c:pt idx="1">
                  <c:v>61.341888041057246</c:v>
                </c:pt>
                <c:pt idx="3">
                  <c:v>0.3</c:v>
                </c:pt>
                <c:pt idx="4">
                  <c:v>8.3000000000000007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9F4-45AE-9D9F-C247809C8AFB}"/>
            </c:ext>
          </c:extLst>
        </c:ser>
        <c:ser>
          <c:idx val="1"/>
          <c:order val="1"/>
          <c:tx>
            <c:strRef>
              <c:f>'14'!$B$21</c:f>
              <c:strCache>
                <c:ptCount val="1"/>
                <c:pt idx="0">
                  <c:v>Industria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69F4-45AE-9D9F-C247809C8AFB}"/>
              </c:ext>
            </c:extLst>
          </c:dPt>
          <c:dPt>
            <c:idx val="3"/>
            <c:invertIfNegative val="0"/>
            <c:bubble3D val="0"/>
            <c:spPr>
              <a:solidFill>
                <a:srgbClr val="FFC000"/>
              </a:solidFill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69F4-45AE-9D9F-C247809C8AFB}"/>
              </c:ext>
            </c:extLst>
          </c:dPt>
          <c:cat>
            <c:multiLvlStrRef>
              <c:f>'14'!$C$18:$G$19</c:f>
              <c:multiLvlStrCache>
                <c:ptCount val="5"/>
                <c:lvl>
                  <c:pt idx="0">
                    <c:v>Catanzaro</c:v>
                  </c:pt>
                  <c:pt idx="1">
                    <c:v>Altri comuni</c:v>
                  </c:pt>
                  <c:pt idx="3">
                    <c:v>Catanzaro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'14'!$C$21:$G$21</c:f>
              <c:numCache>
                <c:formatCode>#,##0.0</c:formatCode>
                <c:ptCount val="5"/>
                <c:pt idx="0">
                  <c:v>35.208866155157715</c:v>
                </c:pt>
                <c:pt idx="1">
                  <c:v>21.16462124842861</c:v>
                </c:pt>
                <c:pt idx="3">
                  <c:v>10.7</c:v>
                </c:pt>
                <c:pt idx="4">
                  <c:v>14.5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69F4-45AE-9D9F-C247809C8AFB}"/>
            </c:ext>
          </c:extLst>
        </c:ser>
        <c:ser>
          <c:idx val="2"/>
          <c:order val="2"/>
          <c:tx>
            <c:strRef>
              <c:f>'14'!$B$22</c:f>
              <c:strCache>
                <c:ptCount val="1"/>
                <c:pt idx="0">
                  <c:v>Servizi</c:v>
                </c:pt>
              </c:strCache>
            </c:strRef>
          </c:tx>
          <c:spPr>
            <a:solidFill>
              <a:srgbClr val="095CA1"/>
            </a:solidFill>
            <a:ln>
              <a:noFill/>
              <a:prstDash val="solid"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rgbClr val="095CA1"/>
              </a:solidFill>
              <a:ln w="28575" cap="rnd">
                <a:noFill/>
                <a:prstDash val="solid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8-69F4-45AE-9D9F-C247809C8AFB}"/>
              </c:ext>
            </c:extLst>
          </c:dPt>
          <c:cat>
            <c:multiLvlStrRef>
              <c:f>'14'!$C$18:$G$19</c:f>
              <c:multiLvlStrCache>
                <c:ptCount val="5"/>
                <c:lvl>
                  <c:pt idx="0">
                    <c:v>Catanzaro</c:v>
                  </c:pt>
                  <c:pt idx="1">
                    <c:v>Altri comuni</c:v>
                  </c:pt>
                  <c:pt idx="3">
                    <c:v>Catanzaro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'14'!$C$22:$G$22</c:f>
              <c:numCache>
                <c:formatCode>#,##0.0</c:formatCode>
                <c:ptCount val="5"/>
                <c:pt idx="0">
                  <c:v>56.030210997442452</c:v>
                </c:pt>
                <c:pt idx="1">
                  <c:v>17.493490710514145</c:v>
                </c:pt>
                <c:pt idx="3">
                  <c:v>89</c:v>
                </c:pt>
                <c:pt idx="4">
                  <c:v>77.2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69F4-45AE-9D9F-C247809C8A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100"/>
        <c:axId val="509079823"/>
        <c:axId val="509109775"/>
      </c:barChart>
      <c:catAx>
        <c:axId val="50907982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09109775"/>
        <c:crosses val="autoZero"/>
        <c:auto val="1"/>
        <c:lblAlgn val="ctr"/>
        <c:lblOffset val="100"/>
        <c:noMultiLvlLbl val="0"/>
      </c:catAx>
      <c:valAx>
        <c:axId val="509109775"/>
        <c:scaling>
          <c:orientation val="minMax"/>
          <c:max val="10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09079823"/>
        <c:crosses val="autoZero"/>
        <c:crossBetween val="between"/>
        <c:majorUnit val="20"/>
        <c:dispUnits>
          <c:builtInUnit val="hundreds"/>
          <c:dispUnitsLbl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 w="28575">
          <a:noFill/>
          <a:prstDash val="solid"/>
        </a:ln>
        <a:effectLst/>
      </c:spPr>
    </c:plotArea>
    <c:legend>
      <c:legendPos val="b"/>
      <c:layout>
        <c:manualLayout>
          <c:xMode val="edge"/>
          <c:yMode val="edge"/>
          <c:x val="0.23668316040126552"/>
          <c:y val="5.0210595089356908E-2"/>
          <c:w val="0.50790484327862384"/>
          <c:h val="8.443834869288027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107929460889084"/>
          <c:y val="0.18657933519815709"/>
          <c:w val="0.82699994223516893"/>
          <c:h val="0.62591075591534673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'14'!$F$4</c:f>
              <c:strCache>
                <c:ptCount val="1"/>
                <c:pt idx="0">
                  <c:v>Totale</c:v>
                </c:pt>
              </c:strCache>
            </c:strRef>
          </c:tx>
          <c:spPr>
            <a:solidFill>
              <a:srgbClr val="A0D9CE"/>
            </a:solidFill>
            <a:ln>
              <a:solidFill>
                <a:srgbClr val="41B39D"/>
              </a:solidFill>
            </a:ln>
            <a:effectLst/>
          </c:spPr>
          <c:invertIfNegative val="0"/>
          <c:cat>
            <c:multiLvlStrRef>
              <c:f>'14'!$B$5:$C$9</c:f>
              <c:multiLvlStrCache>
                <c:ptCount val="5"/>
                <c:lvl>
                  <c:pt idx="0">
                    <c:v>Catanzaro</c:v>
                  </c:pt>
                  <c:pt idx="1">
                    <c:v>Altri comuni</c:v>
                  </c:pt>
                  <c:pt idx="3">
                    <c:v>Catanzaro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'14'!$F$5:$F$9</c:f>
              <c:numCache>
                <c:formatCode>0.0</c:formatCode>
                <c:ptCount val="5"/>
                <c:pt idx="0">
                  <c:v>42.29</c:v>
                </c:pt>
                <c:pt idx="1">
                  <c:v>54.63</c:v>
                </c:pt>
                <c:pt idx="3">
                  <c:v>55.72</c:v>
                </c:pt>
                <c:pt idx="4">
                  <c:v>51.34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707-438D-B1AE-BE1944C63C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162049391"/>
        <c:axId val="162046479"/>
      </c:barChart>
      <c:lineChart>
        <c:grouping val="standard"/>
        <c:varyColors val="0"/>
        <c:ser>
          <c:idx val="0"/>
          <c:order val="0"/>
          <c:tx>
            <c:strRef>
              <c:f>'14'!$D$4</c:f>
              <c:strCache>
                <c:ptCount val="1"/>
                <c:pt idx="0">
                  <c:v>Maschi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triang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multiLvlStrRef>
              <c:f>'14'!$B$5:$C$9</c:f>
              <c:multiLvlStrCache>
                <c:ptCount val="5"/>
                <c:lvl>
                  <c:pt idx="0">
                    <c:v>Catanzaro</c:v>
                  </c:pt>
                  <c:pt idx="1">
                    <c:v>Altri comuni</c:v>
                  </c:pt>
                  <c:pt idx="3">
                    <c:v>Catanzaro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'14'!$D$5:$D$9</c:f>
              <c:numCache>
                <c:formatCode>0.0</c:formatCode>
                <c:ptCount val="5"/>
                <c:pt idx="0">
                  <c:v>73.47</c:v>
                </c:pt>
                <c:pt idx="1">
                  <c:v>83.11</c:v>
                </c:pt>
                <c:pt idx="3">
                  <c:v>64.69</c:v>
                </c:pt>
                <c:pt idx="4">
                  <c:v>60.46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707-438D-B1AE-BE1944C63C87}"/>
            </c:ext>
          </c:extLst>
        </c:ser>
        <c:ser>
          <c:idx val="1"/>
          <c:order val="1"/>
          <c:tx>
            <c:strRef>
              <c:f>'14'!$E$4</c:f>
              <c:strCache>
                <c:ptCount val="1"/>
                <c:pt idx="0">
                  <c:v>Femmine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C00000"/>
              </a:solidFill>
              <a:ln w="9525">
                <a:solidFill>
                  <a:srgbClr val="C00000"/>
                </a:solidFill>
              </a:ln>
              <a:effectLst/>
            </c:spPr>
          </c:marker>
          <c:cat>
            <c:multiLvlStrRef>
              <c:f>'14'!$B$5:$C$9</c:f>
              <c:multiLvlStrCache>
                <c:ptCount val="5"/>
                <c:lvl>
                  <c:pt idx="0">
                    <c:v>Catanzaro</c:v>
                  </c:pt>
                  <c:pt idx="1">
                    <c:v>Altri comuni</c:v>
                  </c:pt>
                  <c:pt idx="3">
                    <c:v>Catanzaro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'14'!$E$5:$E$9</c:f>
              <c:numCache>
                <c:formatCode>0.0</c:formatCode>
                <c:ptCount val="5"/>
                <c:pt idx="0">
                  <c:v>12.77</c:v>
                </c:pt>
                <c:pt idx="1">
                  <c:v>28.19</c:v>
                </c:pt>
                <c:pt idx="3">
                  <c:v>47.19</c:v>
                </c:pt>
                <c:pt idx="4">
                  <c:v>42.19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707-438D-B1AE-BE1944C63C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9525" cap="flat" cmpd="sng" algn="ctr">
              <a:solidFill>
                <a:schemeClr val="tx1">
                  <a:lumMod val="75000"/>
                  <a:lumOff val="25000"/>
                </a:schemeClr>
              </a:solidFill>
              <a:round/>
            </a:ln>
            <a:effectLst/>
          </c:spPr>
        </c:hiLowLines>
        <c:marker val="1"/>
        <c:smooth val="0"/>
        <c:axId val="162049391"/>
        <c:axId val="162046479"/>
      </c:lineChart>
      <c:catAx>
        <c:axId val="162049391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62046479"/>
        <c:crossesAt val="0"/>
        <c:auto val="1"/>
        <c:lblAlgn val="ctr"/>
        <c:lblOffset val="100"/>
        <c:noMultiLvlLbl val="0"/>
      </c:catAx>
      <c:valAx>
        <c:axId val="162046479"/>
        <c:scaling>
          <c:orientation val="minMax"/>
          <c:max val="100"/>
          <c:min val="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62049391"/>
        <c:crosses val="autoZero"/>
        <c:crossBetween val="between"/>
        <c:majorUnit val="20"/>
        <c:dispUnits>
          <c:builtInUnit val="hundreds"/>
        </c:dispUnits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solidFill>
            <a:sysClr val="windowText" lastClr="000000"/>
          </a:solidFill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496325459317586"/>
          <c:y val="0.1175925925925926"/>
          <c:w val="0.85448118985126864"/>
          <c:h val="0.6555472222222221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App_1!$C$2</c:f>
              <c:strCache>
                <c:ptCount val="1"/>
                <c:pt idx="0">
                  <c:v>0-14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App_1!$B$3:$B$17</c:f>
              <c:numCache>
                <c:formatCode>0</c:formatCode>
                <c:ptCount val="15"/>
                <c:pt idx="0">
                  <c:v>1881</c:v>
                </c:pt>
                <c:pt idx="1">
                  <c:v>1901</c:v>
                </c:pt>
                <c:pt idx="2">
                  <c:v>1911</c:v>
                </c:pt>
                <c:pt idx="3">
                  <c:v>1921</c:v>
                </c:pt>
                <c:pt idx="4">
                  <c:v>1931</c:v>
                </c:pt>
                <c:pt idx="5">
                  <c:v>1936</c:v>
                </c:pt>
                <c:pt idx="6">
                  <c:v>1951</c:v>
                </c:pt>
                <c:pt idx="7">
                  <c:v>1961</c:v>
                </c:pt>
                <c:pt idx="8">
                  <c:v>1971</c:v>
                </c:pt>
                <c:pt idx="9">
                  <c:v>1981</c:v>
                </c:pt>
                <c:pt idx="10">
                  <c:v>1991</c:v>
                </c:pt>
                <c:pt idx="11">
                  <c:v>2001</c:v>
                </c:pt>
                <c:pt idx="12">
                  <c:v>2011</c:v>
                </c:pt>
                <c:pt idx="13">
                  <c:v>2021</c:v>
                </c:pt>
                <c:pt idx="14">
                  <c:v>2024</c:v>
                </c:pt>
              </c:numCache>
            </c:numRef>
          </c:cat>
          <c:val>
            <c:numRef>
              <c:f>App_1!$C$3:$C$17</c:f>
              <c:numCache>
                <c:formatCode>#,##0</c:formatCode>
                <c:ptCount val="15"/>
                <c:pt idx="0">
                  <c:v>415328</c:v>
                </c:pt>
                <c:pt idx="1">
                  <c:v>497490</c:v>
                </c:pt>
                <c:pt idx="2">
                  <c:v>505296</c:v>
                </c:pt>
                <c:pt idx="3">
                  <c:v>525842</c:v>
                </c:pt>
                <c:pt idx="4">
                  <c:v>596363</c:v>
                </c:pt>
                <c:pt idx="5">
                  <c:v>658767</c:v>
                </c:pt>
                <c:pt idx="6">
                  <c:v>631480</c:v>
                </c:pt>
                <c:pt idx="7">
                  <c:v>624170</c:v>
                </c:pt>
                <c:pt idx="8">
                  <c:v>588754</c:v>
                </c:pt>
                <c:pt idx="9">
                  <c:v>531780</c:v>
                </c:pt>
                <c:pt idx="10">
                  <c:v>431073</c:v>
                </c:pt>
                <c:pt idx="11">
                  <c:v>335858</c:v>
                </c:pt>
                <c:pt idx="12">
                  <c:v>278362</c:v>
                </c:pt>
                <c:pt idx="13">
                  <c:v>241012</c:v>
                </c:pt>
                <c:pt idx="14">
                  <c:v>228171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43F-4ED3-A05B-2DB8914C9CCC}"/>
            </c:ext>
          </c:extLst>
        </c:ser>
        <c:ser>
          <c:idx val="1"/>
          <c:order val="1"/>
          <c:tx>
            <c:strRef>
              <c:f>App_1!$D$2</c:f>
              <c:strCache>
                <c:ptCount val="1"/>
                <c:pt idx="0">
                  <c:v>15-64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App_1!$B$3:$B$17</c:f>
              <c:numCache>
                <c:formatCode>0</c:formatCode>
                <c:ptCount val="15"/>
                <c:pt idx="0">
                  <c:v>1881</c:v>
                </c:pt>
                <c:pt idx="1">
                  <c:v>1901</c:v>
                </c:pt>
                <c:pt idx="2">
                  <c:v>1911</c:v>
                </c:pt>
                <c:pt idx="3">
                  <c:v>1921</c:v>
                </c:pt>
                <c:pt idx="4">
                  <c:v>1931</c:v>
                </c:pt>
                <c:pt idx="5">
                  <c:v>1936</c:v>
                </c:pt>
                <c:pt idx="6">
                  <c:v>1951</c:v>
                </c:pt>
                <c:pt idx="7">
                  <c:v>1961</c:v>
                </c:pt>
                <c:pt idx="8">
                  <c:v>1971</c:v>
                </c:pt>
                <c:pt idx="9">
                  <c:v>1981</c:v>
                </c:pt>
                <c:pt idx="10">
                  <c:v>1991</c:v>
                </c:pt>
                <c:pt idx="11">
                  <c:v>2001</c:v>
                </c:pt>
                <c:pt idx="12">
                  <c:v>2011</c:v>
                </c:pt>
                <c:pt idx="13">
                  <c:v>2021</c:v>
                </c:pt>
                <c:pt idx="14">
                  <c:v>2024</c:v>
                </c:pt>
              </c:numCache>
            </c:numRef>
          </c:cat>
          <c:val>
            <c:numRef>
              <c:f>App_1!$D$3:$D$17</c:f>
              <c:numCache>
                <c:formatCode>#,##0</c:formatCode>
                <c:ptCount val="15"/>
                <c:pt idx="0">
                  <c:v>789406</c:v>
                </c:pt>
                <c:pt idx="1">
                  <c:v>788165</c:v>
                </c:pt>
                <c:pt idx="2">
                  <c:v>788369</c:v>
                </c:pt>
                <c:pt idx="3">
                  <c:v>862139</c:v>
                </c:pt>
                <c:pt idx="4">
                  <c:v>942426</c:v>
                </c:pt>
                <c:pt idx="5">
                  <c:v>980356</c:v>
                </c:pt>
                <c:pt idx="6">
                  <c:v>1274105</c:v>
                </c:pt>
                <c:pt idx="7">
                  <c:v>1260011</c:v>
                </c:pt>
                <c:pt idx="8">
                  <c:v>1198514</c:v>
                </c:pt>
                <c:pt idx="9">
                  <c:v>1287099</c:v>
                </c:pt>
                <c:pt idx="10">
                  <c:v>1363994</c:v>
                </c:pt>
                <c:pt idx="11">
                  <c:v>1331954</c:v>
                </c:pt>
                <c:pt idx="12">
                  <c:v>1306817</c:v>
                </c:pt>
                <c:pt idx="13">
                  <c:v>1184090</c:v>
                </c:pt>
                <c:pt idx="14">
                  <c:v>1157627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43F-4ED3-A05B-2DB8914C9CCC}"/>
            </c:ext>
          </c:extLst>
        </c:ser>
        <c:ser>
          <c:idx val="2"/>
          <c:order val="2"/>
          <c:tx>
            <c:strRef>
              <c:f>App_1!$E$2</c:f>
              <c:strCache>
                <c:ptCount val="1"/>
                <c:pt idx="0">
                  <c:v>65+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App_1!$B$3:$B$17</c:f>
              <c:numCache>
                <c:formatCode>0</c:formatCode>
                <c:ptCount val="15"/>
                <c:pt idx="0">
                  <c:v>1881</c:v>
                </c:pt>
                <c:pt idx="1">
                  <c:v>1901</c:v>
                </c:pt>
                <c:pt idx="2">
                  <c:v>1911</c:v>
                </c:pt>
                <c:pt idx="3">
                  <c:v>1921</c:v>
                </c:pt>
                <c:pt idx="4">
                  <c:v>1931</c:v>
                </c:pt>
                <c:pt idx="5">
                  <c:v>1936</c:v>
                </c:pt>
                <c:pt idx="6">
                  <c:v>1951</c:v>
                </c:pt>
                <c:pt idx="7">
                  <c:v>1961</c:v>
                </c:pt>
                <c:pt idx="8">
                  <c:v>1971</c:v>
                </c:pt>
                <c:pt idx="9">
                  <c:v>1981</c:v>
                </c:pt>
                <c:pt idx="10">
                  <c:v>1991</c:v>
                </c:pt>
                <c:pt idx="11">
                  <c:v>2001</c:v>
                </c:pt>
                <c:pt idx="12">
                  <c:v>2011</c:v>
                </c:pt>
                <c:pt idx="13">
                  <c:v>2021</c:v>
                </c:pt>
                <c:pt idx="14">
                  <c:v>2024</c:v>
                </c:pt>
              </c:numCache>
            </c:numRef>
          </c:cat>
          <c:val>
            <c:numRef>
              <c:f>App_1!$E$3:$E$17</c:f>
              <c:numCache>
                <c:formatCode>#,##0</c:formatCode>
                <c:ptCount val="15"/>
                <c:pt idx="0">
                  <c:v>53149</c:v>
                </c:pt>
                <c:pt idx="1">
                  <c:v>83374</c:v>
                </c:pt>
                <c:pt idx="2">
                  <c:v>96969</c:v>
                </c:pt>
                <c:pt idx="3">
                  <c:v>110598</c:v>
                </c:pt>
                <c:pt idx="4">
                  <c:v>128558</c:v>
                </c:pt>
                <c:pt idx="5">
                  <c:v>132207</c:v>
                </c:pt>
                <c:pt idx="6">
                  <c:v>138702</c:v>
                </c:pt>
                <c:pt idx="7">
                  <c:v>160866</c:v>
                </c:pt>
                <c:pt idx="8">
                  <c:v>200783</c:v>
                </c:pt>
                <c:pt idx="9">
                  <c:v>242303</c:v>
                </c:pt>
                <c:pt idx="10">
                  <c:v>275136</c:v>
                </c:pt>
                <c:pt idx="11">
                  <c:v>343654</c:v>
                </c:pt>
                <c:pt idx="12">
                  <c:v>373871</c:v>
                </c:pt>
                <c:pt idx="13">
                  <c:v>430352</c:v>
                </c:pt>
                <c:pt idx="14">
                  <c:v>448848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43F-4ED3-A05B-2DB8914C9C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13835919"/>
        <c:axId val="413839663"/>
      </c:barChart>
      <c:catAx>
        <c:axId val="41383591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413839663"/>
        <c:crosses val="autoZero"/>
        <c:auto val="1"/>
        <c:lblAlgn val="ctr"/>
        <c:lblOffset val="100"/>
        <c:noMultiLvlLbl val="0"/>
      </c:catAx>
      <c:valAx>
        <c:axId val="413839663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v.a.</a:t>
                </a:r>
              </a:p>
            </c:rich>
          </c:tx>
          <c:layout>
            <c:manualLayout>
              <c:xMode val="edge"/>
              <c:yMode val="edge"/>
              <c:x val="4.7222222222222221E-2"/>
              <c:y val="1.01703703703703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41383591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9567147856517935E-2"/>
          <c:y val="0.11979221347331585"/>
          <c:w val="0.79478712888161707"/>
          <c:h val="0.772808398950131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App_2!$B$30</c:f>
              <c:strCache>
                <c:ptCount val="1"/>
                <c:pt idx="0">
                  <c:v>M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solidFill>
                <a:schemeClr val="bg1">
                  <a:lumMod val="85000"/>
                </a:schemeClr>
              </a:solidFill>
            </a:ln>
            <a:effectLst/>
          </c:spPr>
          <c:invertIfNegative val="0"/>
          <c:cat>
            <c:strRef>
              <c:f>App_2!$A$31:$A$50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App_2!$B$31:$B$50</c:f>
              <c:numCache>
                <c:formatCode>General</c:formatCode>
                <c:ptCount val="20"/>
                <c:pt idx="0">
                  <c:v>-6.0957983861350717</c:v>
                </c:pt>
                <c:pt idx="1">
                  <c:v>-5.6969431967245701</c:v>
                </c:pt>
                <c:pt idx="2">
                  <c:v>-5.2542831021186949</c:v>
                </c:pt>
                <c:pt idx="3">
                  <c:v>-4.4227054100250429</c:v>
                </c:pt>
                <c:pt idx="4">
                  <c:v>-4.2790475811901256</c:v>
                </c:pt>
                <c:pt idx="5">
                  <c:v>-3.7131613467424573</c:v>
                </c:pt>
                <c:pt idx="6">
                  <c:v>-3.616806455459713</c:v>
                </c:pt>
                <c:pt idx="7">
                  <c:v>-2.7639225662837381</c:v>
                </c:pt>
                <c:pt idx="8">
                  <c:v>-3.2735222800810906</c:v>
                </c:pt>
                <c:pt idx="9">
                  <c:v>-2.0282227610605399</c:v>
                </c:pt>
                <c:pt idx="10">
                  <c:v>-2.4945740748101919</c:v>
                </c:pt>
                <c:pt idx="11">
                  <c:v>-1.4115355567038994</c:v>
                </c:pt>
                <c:pt idx="12">
                  <c:v>-1.8756608498628613</c:v>
                </c:pt>
                <c:pt idx="13">
                  <c:v>-0.74571689788130535</c:v>
                </c:pt>
                <c:pt idx="14">
                  <c:v>-0.69014588384942566</c:v>
                </c:pt>
                <c:pt idx="15">
                  <c:v>-0.26720197161823744</c:v>
                </c:pt>
                <c:pt idx="16">
                  <c:v>-0.21846802082919267</c:v>
                </c:pt>
                <c:pt idx="17">
                  <c:v>-4.2691894900027824E-2</c:v>
                </c:pt>
                <c:pt idx="18">
                  <c:v>-2.162420002385022E-2</c:v>
                </c:pt>
                <c:pt idx="19">
                  <c:v>-9.4605875104344719E-3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23-4F9D-A327-2B7BB030E46A}"/>
            </c:ext>
          </c:extLst>
        </c:ser>
        <c:ser>
          <c:idx val="1"/>
          <c:order val="1"/>
          <c:tx>
            <c:strRef>
              <c:f>App_2!$C$30</c:f>
              <c:strCache>
                <c:ptCount val="1"/>
                <c:pt idx="0">
                  <c:v>F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chemeClr val="bg1">
                  <a:lumMod val="85000"/>
                </a:schemeClr>
              </a:solidFill>
            </a:ln>
            <a:effectLst/>
          </c:spPr>
          <c:invertIfNegative val="0"/>
          <c:cat>
            <c:strRef>
              <c:f>App_2!$A$31:$A$50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App_2!$C$31:$C$50</c:f>
              <c:numCache>
                <c:formatCode>General</c:formatCode>
                <c:ptCount val="20"/>
                <c:pt idx="0">
                  <c:v>5.753388718845649</c:v>
                </c:pt>
                <c:pt idx="1">
                  <c:v>5.320586715427118</c:v>
                </c:pt>
                <c:pt idx="2">
                  <c:v>4.8978813054020751</c:v>
                </c:pt>
                <c:pt idx="3">
                  <c:v>4.5924394800651909</c:v>
                </c:pt>
                <c:pt idx="4">
                  <c:v>4.625750288190166</c:v>
                </c:pt>
                <c:pt idx="5">
                  <c:v>4.0153436419286876</c:v>
                </c:pt>
                <c:pt idx="6">
                  <c:v>4.0625670787454782</c:v>
                </c:pt>
                <c:pt idx="7">
                  <c:v>2.9309536113209047</c:v>
                </c:pt>
                <c:pt idx="8">
                  <c:v>3.6890726239217715</c:v>
                </c:pt>
                <c:pt idx="9">
                  <c:v>2.2161624995031204</c:v>
                </c:pt>
                <c:pt idx="10">
                  <c:v>2.9807210716699131</c:v>
                </c:pt>
                <c:pt idx="11">
                  <c:v>1.5971697738204078</c:v>
                </c:pt>
                <c:pt idx="12">
                  <c:v>2.166395039154112</c:v>
                </c:pt>
                <c:pt idx="13">
                  <c:v>0.76813610525897369</c:v>
                </c:pt>
                <c:pt idx="14">
                  <c:v>0.84628532813928525</c:v>
                </c:pt>
                <c:pt idx="15">
                  <c:v>0.25964940175696627</c:v>
                </c:pt>
                <c:pt idx="16">
                  <c:v>0.26688396867671027</c:v>
                </c:pt>
                <c:pt idx="17">
                  <c:v>4.4440911078427472E-2</c:v>
                </c:pt>
                <c:pt idx="18">
                  <c:v>3.2674802241920736E-2</c:v>
                </c:pt>
                <c:pt idx="19">
                  <c:v>1.2004611042652144E-2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23-4F9D-A327-2B7BB030E4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738911871"/>
        <c:axId val="738915199"/>
      </c:barChart>
      <c:catAx>
        <c:axId val="73891187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700">
                    <a:latin typeface="Arial Narrow" panose="020B0606020202030204" pitchFamily="34" charset="0"/>
                  </a:rPr>
                  <a:t>età</a:t>
                </a:r>
              </a:p>
            </c:rich>
          </c:tx>
          <c:layout>
            <c:manualLayout>
              <c:xMode val="edge"/>
              <c:yMode val="edge"/>
              <c:x val="0"/>
              <c:y val="5.1189814814815143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5199"/>
        <c:crosses val="autoZero"/>
        <c:auto val="1"/>
        <c:lblAlgn val="ctr"/>
        <c:lblOffset val="100"/>
        <c:noMultiLvlLbl val="0"/>
      </c:catAx>
      <c:valAx>
        <c:axId val="73891519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700">
                    <a:latin typeface="Arial Narrow" panose="020B0606020202030204" pitchFamily="34" charset="0"/>
                  </a:rPr>
                  <a:t>%</a:t>
                </a:r>
              </a:p>
            </c:rich>
          </c:tx>
          <c:layout>
            <c:manualLayout>
              <c:xMode val="edge"/>
              <c:yMode val="edge"/>
              <c:x val="0.93906319444444442"/>
              <c:y val="0.9106000000000000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;\ 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187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9567147856517935E-2"/>
          <c:y val="0.11979221347331585"/>
          <c:w val="0.79478712888161707"/>
          <c:h val="0.772808398950131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App_2!$F$30</c:f>
              <c:strCache>
                <c:ptCount val="1"/>
                <c:pt idx="0">
                  <c:v>M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solidFill>
                <a:schemeClr val="bg1">
                  <a:lumMod val="85000"/>
                </a:schemeClr>
              </a:solidFill>
            </a:ln>
            <a:effectLst/>
          </c:spPr>
          <c:invertIfNegative val="0"/>
          <c:cat>
            <c:strRef>
              <c:f>App_2!$E$31:$E$50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App_2!$F$31:$F$50</c:f>
              <c:numCache>
                <c:formatCode>General</c:formatCode>
                <c:ptCount val="20"/>
                <c:pt idx="0">
                  <c:v>-5.2635506970276653</c:v>
                </c:pt>
                <c:pt idx="1">
                  <c:v>-5.4565148223944444</c:v>
                </c:pt>
                <c:pt idx="2">
                  <c:v>-5.2158252186926752</c:v>
                </c:pt>
                <c:pt idx="3">
                  <c:v>-5.2179856312922013</c:v>
                </c:pt>
                <c:pt idx="4">
                  <c:v>-4.8079982402457375</c:v>
                </c:pt>
                <c:pt idx="5">
                  <c:v>-4.0799882944917334</c:v>
                </c:pt>
                <c:pt idx="6">
                  <c:v>-2.944347771436203</c:v>
                </c:pt>
                <c:pt idx="7">
                  <c:v>-2.87226855107019</c:v>
                </c:pt>
                <c:pt idx="8">
                  <c:v>-2.9749863501203939</c:v>
                </c:pt>
                <c:pt idx="9">
                  <c:v>-2.3038345359630137</c:v>
                </c:pt>
                <c:pt idx="10">
                  <c:v>-1.8883970131313805</c:v>
                </c:pt>
                <c:pt idx="11">
                  <c:v>-1.4143337483944207</c:v>
                </c:pt>
                <c:pt idx="12">
                  <c:v>-1.1703544255070095</c:v>
                </c:pt>
                <c:pt idx="13">
                  <c:v>-1.0030206496164287</c:v>
                </c:pt>
                <c:pt idx="14">
                  <c:v>-0.88085913717048803</c:v>
                </c:pt>
                <c:pt idx="15">
                  <c:v>-0.63958033003248471</c:v>
                </c:pt>
                <c:pt idx="16">
                  <c:v>-0.32165597589765144</c:v>
                </c:pt>
                <c:pt idx="17">
                  <c:v>-0.1316378677120445</c:v>
                </c:pt>
                <c:pt idx="18">
                  <c:v>-2.4353742031023525E-2</c:v>
                </c:pt>
                <c:pt idx="19">
                  <c:v>-3.2406188992894205E-3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BE8-4495-AF7D-29DBA7AB215D}"/>
            </c:ext>
          </c:extLst>
        </c:ser>
        <c:ser>
          <c:idx val="1"/>
          <c:order val="1"/>
          <c:tx>
            <c:strRef>
              <c:f>App_2!$G$30</c:f>
              <c:strCache>
                <c:ptCount val="1"/>
                <c:pt idx="0">
                  <c:v>F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chemeClr val="bg1">
                  <a:lumMod val="85000"/>
                </a:schemeClr>
              </a:solidFill>
            </a:ln>
            <a:effectLst/>
          </c:spPr>
          <c:invertIfNegative val="0"/>
          <c:cat>
            <c:strRef>
              <c:f>App_2!$E$31:$E$50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App_2!$G$31:$G$50</c:f>
              <c:numCache>
                <c:formatCode>General</c:formatCode>
                <c:ptCount val="20"/>
                <c:pt idx="0">
                  <c:v>4.9869196837155956</c:v>
                </c:pt>
                <c:pt idx="1">
                  <c:v>5.1001940443316665</c:v>
                </c:pt>
                <c:pt idx="2">
                  <c:v>4.9828443599483077</c:v>
                </c:pt>
                <c:pt idx="3">
                  <c:v>5.0620431218354867</c:v>
                </c:pt>
                <c:pt idx="4">
                  <c:v>4.7026290257324783</c:v>
                </c:pt>
                <c:pt idx="5">
                  <c:v>4.2120680647809534</c:v>
                </c:pt>
                <c:pt idx="6">
                  <c:v>3.2898173862149962</c:v>
                </c:pt>
                <c:pt idx="7">
                  <c:v>3.1539077935902524</c:v>
                </c:pt>
                <c:pt idx="8">
                  <c:v>3.1551844010354269</c:v>
                </c:pt>
                <c:pt idx="9">
                  <c:v>2.5751136180626206</c:v>
                </c:pt>
                <c:pt idx="10">
                  <c:v>2.2378437511047564</c:v>
                </c:pt>
                <c:pt idx="11">
                  <c:v>2.1471064219246525</c:v>
                </c:pt>
                <c:pt idx="12">
                  <c:v>1.8220134259823004</c:v>
                </c:pt>
                <c:pt idx="13">
                  <c:v>1.4728612897270417</c:v>
                </c:pt>
                <c:pt idx="14">
                  <c:v>1.1242983569080174</c:v>
                </c:pt>
                <c:pt idx="15">
                  <c:v>0.77170920060805792</c:v>
                </c:pt>
                <c:pt idx="16">
                  <c:v>0.39172208452319696</c:v>
                </c:pt>
                <c:pt idx="17">
                  <c:v>0.15888852663788736</c:v>
                </c:pt>
                <c:pt idx="18">
                  <c:v>3.1375082979483937E-2</c:v>
                </c:pt>
                <c:pt idx="19">
                  <c:v>6.7267392303431914E-3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BE8-4495-AF7D-29DBA7AB21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738911871"/>
        <c:axId val="738915199"/>
      </c:barChart>
      <c:catAx>
        <c:axId val="73891187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700">
                    <a:latin typeface="Arial Narrow" panose="020B0606020202030204" pitchFamily="34" charset="0"/>
                  </a:rPr>
                  <a:t>età</a:t>
                </a:r>
              </a:p>
            </c:rich>
          </c:tx>
          <c:layout>
            <c:manualLayout>
              <c:xMode val="edge"/>
              <c:yMode val="edge"/>
              <c:x val="0"/>
              <c:y val="5.1189814814815143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5199"/>
        <c:crosses val="autoZero"/>
        <c:auto val="1"/>
        <c:lblAlgn val="ctr"/>
        <c:lblOffset val="100"/>
        <c:noMultiLvlLbl val="0"/>
      </c:catAx>
      <c:valAx>
        <c:axId val="738915199"/>
        <c:scaling>
          <c:orientation val="minMax"/>
          <c:max val="8"/>
          <c:min val="-8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700">
                    <a:latin typeface="Arial Narrow" panose="020B0606020202030204" pitchFamily="34" charset="0"/>
                  </a:rPr>
                  <a:t>%</a:t>
                </a:r>
              </a:p>
            </c:rich>
          </c:tx>
          <c:layout>
            <c:manualLayout>
              <c:xMode val="edge"/>
              <c:yMode val="edge"/>
              <c:x val="0.93906319444444442"/>
              <c:y val="0.9106000000000000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;\ 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1871"/>
        <c:crosses val="autoZero"/>
        <c:crossBetween val="between"/>
        <c:majorUnit val="2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9567147856517935E-2"/>
          <c:y val="0.11979221347331585"/>
          <c:w val="0.79478712888161707"/>
          <c:h val="0.772808398950131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App_2!$J$30</c:f>
              <c:strCache>
                <c:ptCount val="1"/>
                <c:pt idx="0">
                  <c:v>M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solidFill>
                <a:schemeClr val="bg1">
                  <a:lumMod val="85000"/>
                </a:schemeClr>
              </a:solidFill>
            </a:ln>
            <a:effectLst/>
          </c:spPr>
          <c:invertIfNegative val="0"/>
          <c:cat>
            <c:strRef>
              <c:f>App_2!$I$31:$I$50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App_2!$J$31:$J$50</c:f>
              <c:numCache>
                <c:formatCode>General</c:formatCode>
                <c:ptCount val="20"/>
                <c:pt idx="0">
                  <c:v>-1.8654824963507946</c:v>
                </c:pt>
                <c:pt idx="1">
                  <c:v>-2.1643412407625231</c:v>
                </c:pt>
                <c:pt idx="2">
                  <c:v>-2.3533150264410683</c:v>
                </c:pt>
                <c:pt idx="3">
                  <c:v>-2.5929252836787042</c:v>
                </c:pt>
                <c:pt idx="4">
                  <c:v>-2.7463608783383826</c:v>
                </c:pt>
                <c:pt idx="5">
                  <c:v>-2.7439080890809455</c:v>
                </c:pt>
                <c:pt idx="6">
                  <c:v>-2.8757591382751766</c:v>
                </c:pt>
                <c:pt idx="7">
                  <c:v>-3.0458736998854277</c:v>
                </c:pt>
                <c:pt idx="8">
                  <c:v>-3.1761440626693105</c:v>
                </c:pt>
                <c:pt idx="9">
                  <c:v>-3.432378780429576</c:v>
                </c:pt>
                <c:pt idx="10">
                  <c:v>-3.5755671666359614</c:v>
                </c:pt>
                <c:pt idx="11">
                  <c:v>-3.721262848527727</c:v>
                </c:pt>
                <c:pt idx="12">
                  <c:v>-3.654492474297494</c:v>
                </c:pt>
                <c:pt idx="13">
                  <c:v>-3.2415517762009673</c:v>
                </c:pt>
                <c:pt idx="14">
                  <c:v>-2.7954711699150683</c:v>
                </c:pt>
                <c:pt idx="15">
                  <c:v>-2.2910686857301084</c:v>
                </c:pt>
                <c:pt idx="16">
                  <c:v>-1.4204375121958133</c:v>
                </c:pt>
                <c:pt idx="17">
                  <c:v>-0.93522129064680593</c:v>
                </c:pt>
                <c:pt idx="18">
                  <c:v>-0.37723898779383053</c:v>
                </c:pt>
                <c:pt idx="19">
                  <c:v>-8.8245906839793622E-2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580-4CFF-A010-FF667735C2B1}"/>
            </c:ext>
          </c:extLst>
        </c:ser>
        <c:ser>
          <c:idx val="1"/>
          <c:order val="1"/>
          <c:tx>
            <c:strRef>
              <c:f>App_2!$K$30</c:f>
              <c:strCache>
                <c:ptCount val="1"/>
                <c:pt idx="0">
                  <c:v>F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chemeClr val="bg1">
                  <a:lumMod val="85000"/>
                </a:schemeClr>
              </a:solidFill>
            </a:ln>
            <a:effectLst/>
          </c:spPr>
          <c:invertIfNegative val="0"/>
          <c:cat>
            <c:strRef>
              <c:f>App_2!$I$31:$I$50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App_2!$K$31:$K$50</c:f>
              <c:numCache>
                <c:formatCode>General</c:formatCode>
                <c:ptCount val="20"/>
                <c:pt idx="0">
                  <c:v>1.7811065458949573</c:v>
                </c:pt>
                <c:pt idx="1">
                  <c:v>2.0554373977323146</c:v>
                </c:pt>
                <c:pt idx="2">
                  <c:v>2.217103463011393</c:v>
                </c:pt>
                <c:pt idx="3">
                  <c:v>2.3999725287603169</c:v>
                </c:pt>
                <c:pt idx="4">
                  <c:v>2.4899626412942877</c:v>
                </c:pt>
                <c:pt idx="5">
                  <c:v>2.506478088961031</c:v>
                </c:pt>
                <c:pt idx="6">
                  <c:v>2.7246128135891063</c:v>
                </c:pt>
                <c:pt idx="7">
                  <c:v>2.969510194337218</c:v>
                </c:pt>
                <c:pt idx="8">
                  <c:v>3.1274153160882263</c:v>
                </c:pt>
                <c:pt idx="9">
                  <c:v>3.5065075224321203</c:v>
                </c:pt>
                <c:pt idx="10">
                  <c:v>3.7966997448009043</c:v>
                </c:pt>
                <c:pt idx="11">
                  <c:v>4.0401799584224971</c:v>
                </c:pt>
                <c:pt idx="12">
                  <c:v>3.9721014299216306</c:v>
                </c:pt>
                <c:pt idx="13">
                  <c:v>3.4766925063472733</c:v>
                </c:pt>
                <c:pt idx="14">
                  <c:v>3.0456011677457124</c:v>
                </c:pt>
                <c:pt idx="15">
                  <c:v>2.6462870766349478</c:v>
                </c:pt>
                <c:pt idx="16">
                  <c:v>1.797949032129359</c:v>
                </c:pt>
                <c:pt idx="17">
                  <c:v>1.4093182008954317</c:v>
                </c:pt>
                <c:pt idx="18">
                  <c:v>0.71370716748626162</c:v>
                </c:pt>
                <c:pt idx="19">
                  <c:v>0.22631068881953248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580-4CFF-A010-FF667735C2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738911871"/>
        <c:axId val="738915199"/>
      </c:barChart>
      <c:catAx>
        <c:axId val="73891187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700">
                    <a:latin typeface="Arial Narrow" panose="020B0606020202030204" pitchFamily="34" charset="0"/>
                  </a:rPr>
                  <a:t>età</a:t>
                </a:r>
              </a:p>
            </c:rich>
          </c:tx>
          <c:layout>
            <c:manualLayout>
              <c:xMode val="edge"/>
              <c:yMode val="edge"/>
              <c:x val="0"/>
              <c:y val="5.1189814814815143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5199"/>
        <c:crosses val="autoZero"/>
        <c:auto val="1"/>
        <c:lblAlgn val="ctr"/>
        <c:lblOffset val="100"/>
        <c:noMultiLvlLbl val="0"/>
      </c:catAx>
      <c:valAx>
        <c:axId val="738915199"/>
        <c:scaling>
          <c:orientation val="minMax"/>
          <c:max val="8"/>
          <c:min val="-8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700">
                    <a:latin typeface="Arial Narrow" panose="020B0606020202030204" pitchFamily="34" charset="0"/>
                  </a:rPr>
                  <a:t>%</a:t>
                </a:r>
              </a:p>
            </c:rich>
          </c:tx>
          <c:layout>
            <c:manualLayout>
              <c:xMode val="edge"/>
              <c:yMode val="edge"/>
              <c:x val="0.93906319444444442"/>
              <c:y val="0.9106000000000000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;\ 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1871"/>
        <c:crosses val="autoZero"/>
        <c:crossBetween val="between"/>
        <c:majorUnit val="2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851924759405056E-2"/>
          <c:y val="8.7962962962962965E-2"/>
          <c:w val="0.89821850393700775"/>
          <c:h val="0.73340696996208798"/>
        </c:manualLayout>
      </c:layout>
      <c:lineChart>
        <c:grouping val="standard"/>
        <c:varyColors val="0"/>
        <c:ser>
          <c:idx val="0"/>
          <c:order val="0"/>
          <c:tx>
            <c:strRef>
              <c:f>App_3!$B$2</c:f>
              <c:strCache>
                <c:ptCount val="1"/>
                <c:pt idx="0">
                  <c:v>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App_3!$A$3:$A$54</c:f>
              <c:numCache>
                <c:formatCode>General</c:formatCode>
                <c:ptCount val="52"/>
                <c:pt idx="0">
                  <c:v>1974</c:v>
                </c:pt>
                <c:pt idx="1">
                  <c:v>1975</c:v>
                </c:pt>
                <c:pt idx="2">
                  <c:v>1976</c:v>
                </c:pt>
                <c:pt idx="3">
                  <c:v>1977</c:v>
                </c:pt>
                <c:pt idx="4">
                  <c:v>1978</c:v>
                </c:pt>
                <c:pt idx="5">
                  <c:v>1979</c:v>
                </c:pt>
                <c:pt idx="6">
                  <c:v>1980</c:v>
                </c:pt>
                <c:pt idx="7">
                  <c:v>1981</c:v>
                </c:pt>
                <c:pt idx="8">
                  <c:v>1982</c:v>
                </c:pt>
                <c:pt idx="9">
                  <c:v>1983</c:v>
                </c:pt>
                <c:pt idx="10">
                  <c:v>1984</c:v>
                </c:pt>
                <c:pt idx="11">
                  <c:v>1985</c:v>
                </c:pt>
                <c:pt idx="12">
                  <c:v>1986</c:v>
                </c:pt>
                <c:pt idx="13">
                  <c:v>1987</c:v>
                </c:pt>
                <c:pt idx="14">
                  <c:v>1988</c:v>
                </c:pt>
                <c:pt idx="15">
                  <c:v>1989</c:v>
                </c:pt>
                <c:pt idx="16">
                  <c:v>1990</c:v>
                </c:pt>
                <c:pt idx="17">
                  <c:v>1991</c:v>
                </c:pt>
                <c:pt idx="18">
                  <c:v>1992</c:v>
                </c:pt>
                <c:pt idx="19">
                  <c:v>1993</c:v>
                </c:pt>
                <c:pt idx="20">
                  <c:v>1994</c:v>
                </c:pt>
                <c:pt idx="21">
                  <c:v>1995</c:v>
                </c:pt>
                <c:pt idx="22">
                  <c:v>1996</c:v>
                </c:pt>
                <c:pt idx="23">
                  <c:v>1997</c:v>
                </c:pt>
                <c:pt idx="24">
                  <c:v>1998</c:v>
                </c:pt>
                <c:pt idx="25">
                  <c:v>1999</c:v>
                </c:pt>
                <c:pt idx="26">
                  <c:v>2000</c:v>
                </c:pt>
                <c:pt idx="27">
                  <c:v>2001</c:v>
                </c:pt>
                <c:pt idx="28">
                  <c:v>2002</c:v>
                </c:pt>
                <c:pt idx="29">
                  <c:v>2003</c:v>
                </c:pt>
                <c:pt idx="30">
                  <c:v>2004</c:v>
                </c:pt>
                <c:pt idx="31">
                  <c:v>2005</c:v>
                </c:pt>
                <c:pt idx="32">
                  <c:v>2006</c:v>
                </c:pt>
                <c:pt idx="33">
                  <c:v>2007</c:v>
                </c:pt>
                <c:pt idx="34">
                  <c:v>2008</c:v>
                </c:pt>
                <c:pt idx="35">
                  <c:v>2009</c:v>
                </c:pt>
                <c:pt idx="36">
                  <c:v>2010</c:v>
                </c:pt>
                <c:pt idx="37">
                  <c:v>2011</c:v>
                </c:pt>
                <c:pt idx="38">
                  <c:v>2012</c:v>
                </c:pt>
                <c:pt idx="39">
                  <c:v>2013</c:v>
                </c:pt>
                <c:pt idx="40">
                  <c:v>2014</c:v>
                </c:pt>
                <c:pt idx="41">
                  <c:v>2015</c:v>
                </c:pt>
                <c:pt idx="42">
                  <c:v>2016</c:v>
                </c:pt>
                <c:pt idx="43">
                  <c:v>2017</c:v>
                </c:pt>
                <c:pt idx="44">
                  <c:v>2018</c:v>
                </c:pt>
                <c:pt idx="45">
                  <c:v>2019</c:v>
                </c:pt>
                <c:pt idx="46">
                  <c:v>2020</c:v>
                </c:pt>
                <c:pt idx="47">
                  <c:v>2021</c:v>
                </c:pt>
                <c:pt idx="48">
                  <c:v>2022</c:v>
                </c:pt>
                <c:pt idx="49">
                  <c:v>2023</c:v>
                </c:pt>
                <c:pt idx="50">
                  <c:v>2024</c:v>
                </c:pt>
                <c:pt idx="51">
                  <c:v>2025</c:v>
                </c:pt>
              </c:numCache>
            </c:numRef>
          </c:cat>
          <c:val>
            <c:numRef>
              <c:f>App_3!$B$3:$B$54</c:f>
              <c:numCache>
                <c:formatCode>General</c:formatCode>
                <c:ptCount val="52"/>
                <c:pt idx="0">
                  <c:v>71.7</c:v>
                </c:pt>
                <c:pt idx="1">
                  <c:v>71.599999999999994</c:v>
                </c:pt>
                <c:pt idx="2">
                  <c:v>71.900000000000006</c:v>
                </c:pt>
                <c:pt idx="3">
                  <c:v>71.8</c:v>
                </c:pt>
                <c:pt idx="4">
                  <c:v>71.900000000000006</c:v>
                </c:pt>
                <c:pt idx="5">
                  <c:v>72.3</c:v>
                </c:pt>
                <c:pt idx="6">
                  <c:v>72.2</c:v>
                </c:pt>
                <c:pt idx="7">
                  <c:v>72.3</c:v>
                </c:pt>
                <c:pt idx="8">
                  <c:v>72.5</c:v>
                </c:pt>
                <c:pt idx="9">
                  <c:v>72.5</c:v>
                </c:pt>
                <c:pt idx="10">
                  <c:v>73.3</c:v>
                </c:pt>
                <c:pt idx="11">
                  <c:v>73.2</c:v>
                </c:pt>
                <c:pt idx="12">
                  <c:v>73.2</c:v>
                </c:pt>
                <c:pt idx="13">
                  <c:v>73.599999999999994</c:v>
                </c:pt>
                <c:pt idx="14">
                  <c:v>73.900000000000006</c:v>
                </c:pt>
                <c:pt idx="15">
                  <c:v>74.5</c:v>
                </c:pt>
                <c:pt idx="16">
                  <c:v>74.3</c:v>
                </c:pt>
                <c:pt idx="17">
                  <c:v>74.400000000000006</c:v>
                </c:pt>
                <c:pt idx="18">
                  <c:v>74.400000000000006</c:v>
                </c:pt>
                <c:pt idx="19">
                  <c:v>75</c:v>
                </c:pt>
                <c:pt idx="20">
                  <c:v>75</c:v>
                </c:pt>
                <c:pt idx="21">
                  <c:v>75.599999999999994</c:v>
                </c:pt>
                <c:pt idx="22">
                  <c:v>75.599999999999994</c:v>
                </c:pt>
                <c:pt idx="23">
                  <c:v>75.599999999999994</c:v>
                </c:pt>
                <c:pt idx="24">
                  <c:v>75.900000000000006</c:v>
                </c:pt>
                <c:pt idx="25">
                  <c:v>76.400000000000006</c:v>
                </c:pt>
                <c:pt idx="26">
                  <c:v>76.900000000000006</c:v>
                </c:pt>
                <c:pt idx="27">
                  <c:v>77.5</c:v>
                </c:pt>
                <c:pt idx="28" formatCode="0.0">
                  <c:v>77.8</c:v>
                </c:pt>
                <c:pt idx="29" formatCode="0.0">
                  <c:v>77.599999999999994</c:v>
                </c:pt>
                <c:pt idx="30" formatCode="0.0">
                  <c:v>78.2</c:v>
                </c:pt>
                <c:pt idx="31" formatCode="0.0">
                  <c:v>78</c:v>
                </c:pt>
                <c:pt idx="32" formatCode="0.0">
                  <c:v>78.5</c:v>
                </c:pt>
                <c:pt idx="33" formatCode="0.0">
                  <c:v>78.5</c:v>
                </c:pt>
                <c:pt idx="34" formatCode="0.0">
                  <c:v>78.599999999999994</c:v>
                </c:pt>
                <c:pt idx="35" formatCode="0.0">
                  <c:v>78.599999999999994</c:v>
                </c:pt>
                <c:pt idx="36" formatCode="0.0">
                  <c:v>79</c:v>
                </c:pt>
                <c:pt idx="37" formatCode="0.0">
                  <c:v>79.3</c:v>
                </c:pt>
                <c:pt idx="38" formatCode="0.0">
                  <c:v>79.2</c:v>
                </c:pt>
                <c:pt idx="39" formatCode="0.0">
                  <c:v>79.5</c:v>
                </c:pt>
                <c:pt idx="40" formatCode="0.0">
                  <c:v>79.5</c:v>
                </c:pt>
                <c:pt idx="41" formatCode="0.0">
                  <c:v>79.5</c:v>
                </c:pt>
                <c:pt idx="42" formatCode="0.0">
                  <c:v>80</c:v>
                </c:pt>
                <c:pt idx="43" formatCode="0.0">
                  <c:v>79.7</c:v>
                </c:pt>
                <c:pt idx="44" formatCode="0.0">
                  <c:v>80.400000000000006</c:v>
                </c:pt>
                <c:pt idx="45" formatCode="0.0">
                  <c:v>80.2</c:v>
                </c:pt>
                <c:pt idx="46" formatCode="0.0">
                  <c:v>79.900000000000006</c:v>
                </c:pt>
                <c:pt idx="47" formatCode="0.0">
                  <c:v>79.400000000000006</c:v>
                </c:pt>
                <c:pt idx="48" formatCode="0.0">
                  <c:v>79.599999999999994</c:v>
                </c:pt>
                <c:pt idx="49" formatCode="0.0">
                  <c:v>79.8</c:v>
                </c:pt>
                <c:pt idx="50" formatCode="0.0">
                  <c:v>80.400000000000006</c:v>
                </c:pt>
                <c:pt idx="51" formatCode="0.0">
                  <c:v>80.8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6BB-420D-BA3A-ECA9D036E425}"/>
            </c:ext>
          </c:extLst>
        </c:ser>
        <c:ser>
          <c:idx val="1"/>
          <c:order val="1"/>
          <c:tx>
            <c:strRef>
              <c:f>App_3!$C$2</c:f>
              <c:strCache>
                <c:ptCount val="1"/>
                <c:pt idx="0">
                  <c:v>F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App_3!$A$3:$A$54</c:f>
              <c:numCache>
                <c:formatCode>General</c:formatCode>
                <c:ptCount val="52"/>
                <c:pt idx="0">
                  <c:v>1974</c:v>
                </c:pt>
                <c:pt idx="1">
                  <c:v>1975</c:v>
                </c:pt>
                <c:pt idx="2">
                  <c:v>1976</c:v>
                </c:pt>
                <c:pt idx="3">
                  <c:v>1977</c:v>
                </c:pt>
                <c:pt idx="4">
                  <c:v>1978</c:v>
                </c:pt>
                <c:pt idx="5">
                  <c:v>1979</c:v>
                </c:pt>
                <c:pt idx="6">
                  <c:v>1980</c:v>
                </c:pt>
                <c:pt idx="7">
                  <c:v>1981</c:v>
                </c:pt>
                <c:pt idx="8">
                  <c:v>1982</c:v>
                </c:pt>
                <c:pt idx="9">
                  <c:v>1983</c:v>
                </c:pt>
                <c:pt idx="10">
                  <c:v>1984</c:v>
                </c:pt>
                <c:pt idx="11">
                  <c:v>1985</c:v>
                </c:pt>
                <c:pt idx="12">
                  <c:v>1986</c:v>
                </c:pt>
                <c:pt idx="13">
                  <c:v>1987</c:v>
                </c:pt>
                <c:pt idx="14">
                  <c:v>1988</c:v>
                </c:pt>
                <c:pt idx="15">
                  <c:v>1989</c:v>
                </c:pt>
                <c:pt idx="16">
                  <c:v>1990</c:v>
                </c:pt>
                <c:pt idx="17">
                  <c:v>1991</c:v>
                </c:pt>
                <c:pt idx="18">
                  <c:v>1992</c:v>
                </c:pt>
                <c:pt idx="19">
                  <c:v>1993</c:v>
                </c:pt>
                <c:pt idx="20">
                  <c:v>1994</c:v>
                </c:pt>
                <c:pt idx="21">
                  <c:v>1995</c:v>
                </c:pt>
                <c:pt idx="22">
                  <c:v>1996</c:v>
                </c:pt>
                <c:pt idx="23">
                  <c:v>1997</c:v>
                </c:pt>
                <c:pt idx="24">
                  <c:v>1998</c:v>
                </c:pt>
                <c:pt idx="25">
                  <c:v>1999</c:v>
                </c:pt>
                <c:pt idx="26">
                  <c:v>2000</c:v>
                </c:pt>
                <c:pt idx="27">
                  <c:v>2001</c:v>
                </c:pt>
                <c:pt idx="28">
                  <c:v>2002</c:v>
                </c:pt>
                <c:pt idx="29">
                  <c:v>2003</c:v>
                </c:pt>
                <c:pt idx="30">
                  <c:v>2004</c:v>
                </c:pt>
                <c:pt idx="31">
                  <c:v>2005</c:v>
                </c:pt>
                <c:pt idx="32">
                  <c:v>2006</c:v>
                </c:pt>
                <c:pt idx="33">
                  <c:v>2007</c:v>
                </c:pt>
                <c:pt idx="34">
                  <c:v>2008</c:v>
                </c:pt>
                <c:pt idx="35">
                  <c:v>2009</c:v>
                </c:pt>
                <c:pt idx="36">
                  <c:v>2010</c:v>
                </c:pt>
                <c:pt idx="37">
                  <c:v>2011</c:v>
                </c:pt>
                <c:pt idx="38">
                  <c:v>2012</c:v>
                </c:pt>
                <c:pt idx="39">
                  <c:v>2013</c:v>
                </c:pt>
                <c:pt idx="40">
                  <c:v>2014</c:v>
                </c:pt>
                <c:pt idx="41">
                  <c:v>2015</c:v>
                </c:pt>
                <c:pt idx="42">
                  <c:v>2016</c:v>
                </c:pt>
                <c:pt idx="43">
                  <c:v>2017</c:v>
                </c:pt>
                <c:pt idx="44">
                  <c:v>2018</c:v>
                </c:pt>
                <c:pt idx="45">
                  <c:v>2019</c:v>
                </c:pt>
                <c:pt idx="46">
                  <c:v>2020</c:v>
                </c:pt>
                <c:pt idx="47">
                  <c:v>2021</c:v>
                </c:pt>
                <c:pt idx="48">
                  <c:v>2022</c:v>
                </c:pt>
                <c:pt idx="49">
                  <c:v>2023</c:v>
                </c:pt>
                <c:pt idx="50">
                  <c:v>2024</c:v>
                </c:pt>
                <c:pt idx="51">
                  <c:v>2025</c:v>
                </c:pt>
              </c:numCache>
            </c:numRef>
          </c:cat>
          <c:val>
            <c:numRef>
              <c:f>App_3!$C$3:$C$54</c:f>
              <c:numCache>
                <c:formatCode>General</c:formatCode>
                <c:ptCount val="52"/>
                <c:pt idx="0">
                  <c:v>76.099999999999994</c:v>
                </c:pt>
                <c:pt idx="1">
                  <c:v>75.7</c:v>
                </c:pt>
                <c:pt idx="2">
                  <c:v>76.400000000000006</c:v>
                </c:pt>
                <c:pt idx="3">
                  <c:v>77</c:v>
                </c:pt>
                <c:pt idx="4">
                  <c:v>77.099999999999994</c:v>
                </c:pt>
                <c:pt idx="5">
                  <c:v>77.400000000000006</c:v>
                </c:pt>
                <c:pt idx="6">
                  <c:v>77.099999999999994</c:v>
                </c:pt>
                <c:pt idx="7">
                  <c:v>77.5</c:v>
                </c:pt>
                <c:pt idx="8">
                  <c:v>77.8</c:v>
                </c:pt>
                <c:pt idx="9">
                  <c:v>77.8</c:v>
                </c:pt>
                <c:pt idx="10">
                  <c:v>78.5</c:v>
                </c:pt>
                <c:pt idx="11">
                  <c:v>78.599999999999994</c:v>
                </c:pt>
                <c:pt idx="12">
                  <c:v>78.599999999999994</c:v>
                </c:pt>
                <c:pt idx="13">
                  <c:v>78.8</c:v>
                </c:pt>
                <c:pt idx="14">
                  <c:v>78.900000000000006</c:v>
                </c:pt>
                <c:pt idx="15">
                  <c:v>79.900000000000006</c:v>
                </c:pt>
                <c:pt idx="16">
                  <c:v>79.900000000000006</c:v>
                </c:pt>
                <c:pt idx="17">
                  <c:v>80.099999999999994</c:v>
                </c:pt>
                <c:pt idx="18">
                  <c:v>80.2</c:v>
                </c:pt>
                <c:pt idx="19">
                  <c:v>80.099999999999994</c:v>
                </c:pt>
                <c:pt idx="20">
                  <c:v>80.3</c:v>
                </c:pt>
                <c:pt idx="21">
                  <c:v>80.5</c:v>
                </c:pt>
                <c:pt idx="22">
                  <c:v>81</c:v>
                </c:pt>
                <c:pt idx="23">
                  <c:v>81.099999999999994</c:v>
                </c:pt>
                <c:pt idx="24">
                  <c:v>81</c:v>
                </c:pt>
                <c:pt idx="25">
                  <c:v>81.5</c:v>
                </c:pt>
                <c:pt idx="26">
                  <c:v>81.7</c:v>
                </c:pt>
                <c:pt idx="27">
                  <c:v>82.3</c:v>
                </c:pt>
                <c:pt idx="28" formatCode="0.0">
                  <c:v>83</c:v>
                </c:pt>
                <c:pt idx="29" formatCode="0.0">
                  <c:v>82.5</c:v>
                </c:pt>
                <c:pt idx="30" formatCode="0.0">
                  <c:v>83.2</c:v>
                </c:pt>
                <c:pt idx="31" formatCode="0.0">
                  <c:v>83.1</c:v>
                </c:pt>
                <c:pt idx="32" formatCode="0.0">
                  <c:v>83.7</c:v>
                </c:pt>
                <c:pt idx="33" formatCode="0.0">
                  <c:v>83.5</c:v>
                </c:pt>
                <c:pt idx="34" formatCode="0.0">
                  <c:v>83.6</c:v>
                </c:pt>
                <c:pt idx="35" formatCode="0.0">
                  <c:v>83.5</c:v>
                </c:pt>
                <c:pt idx="36" formatCode="0.0">
                  <c:v>84.3</c:v>
                </c:pt>
                <c:pt idx="37" formatCode="0.0">
                  <c:v>84</c:v>
                </c:pt>
                <c:pt idx="38" formatCode="0.0">
                  <c:v>84</c:v>
                </c:pt>
                <c:pt idx="39" formatCode="0.0">
                  <c:v>84.4</c:v>
                </c:pt>
                <c:pt idx="40" formatCode="0.0">
                  <c:v>84.4</c:v>
                </c:pt>
                <c:pt idx="41" formatCode="0.0">
                  <c:v>84.1</c:v>
                </c:pt>
                <c:pt idx="42" formatCode="0.0">
                  <c:v>84.7</c:v>
                </c:pt>
                <c:pt idx="43" formatCode="0.0">
                  <c:v>84.2</c:v>
                </c:pt>
                <c:pt idx="44" formatCode="0.0">
                  <c:v>84.7</c:v>
                </c:pt>
                <c:pt idx="45" formatCode="0.0">
                  <c:v>84.7</c:v>
                </c:pt>
                <c:pt idx="46" formatCode="0.0">
                  <c:v>84.5</c:v>
                </c:pt>
                <c:pt idx="47" formatCode="0.0">
                  <c:v>83.8</c:v>
                </c:pt>
                <c:pt idx="48" formatCode="0.0">
                  <c:v>83.9</c:v>
                </c:pt>
                <c:pt idx="49" formatCode="0.0">
                  <c:v>84.1</c:v>
                </c:pt>
                <c:pt idx="50" formatCode="0.0">
                  <c:v>84.9</c:v>
                </c:pt>
                <c:pt idx="51" formatCode="0.0">
                  <c:v>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6BB-420D-BA3A-ECA9D036E425}"/>
            </c:ext>
          </c:extLst>
        </c:ser>
        <c:ser>
          <c:idx val="2"/>
          <c:order val="2"/>
          <c:tx>
            <c:strRef>
              <c:f>App_3!$D$2</c:f>
              <c:strCache>
                <c:ptCount val="1"/>
                <c:pt idx="0">
                  <c:v>MF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App_3!$A$3:$A$54</c:f>
              <c:numCache>
                <c:formatCode>General</c:formatCode>
                <c:ptCount val="52"/>
                <c:pt idx="0">
                  <c:v>1974</c:v>
                </c:pt>
                <c:pt idx="1">
                  <c:v>1975</c:v>
                </c:pt>
                <c:pt idx="2">
                  <c:v>1976</c:v>
                </c:pt>
                <c:pt idx="3">
                  <c:v>1977</c:v>
                </c:pt>
                <c:pt idx="4">
                  <c:v>1978</c:v>
                </c:pt>
                <c:pt idx="5">
                  <c:v>1979</c:v>
                </c:pt>
                <c:pt idx="6">
                  <c:v>1980</c:v>
                </c:pt>
                <c:pt idx="7">
                  <c:v>1981</c:v>
                </c:pt>
                <c:pt idx="8">
                  <c:v>1982</c:v>
                </c:pt>
                <c:pt idx="9">
                  <c:v>1983</c:v>
                </c:pt>
                <c:pt idx="10">
                  <c:v>1984</c:v>
                </c:pt>
                <c:pt idx="11">
                  <c:v>1985</c:v>
                </c:pt>
                <c:pt idx="12">
                  <c:v>1986</c:v>
                </c:pt>
                <c:pt idx="13">
                  <c:v>1987</c:v>
                </c:pt>
                <c:pt idx="14">
                  <c:v>1988</c:v>
                </c:pt>
                <c:pt idx="15">
                  <c:v>1989</c:v>
                </c:pt>
                <c:pt idx="16">
                  <c:v>1990</c:v>
                </c:pt>
                <c:pt idx="17">
                  <c:v>1991</c:v>
                </c:pt>
                <c:pt idx="18">
                  <c:v>1992</c:v>
                </c:pt>
                <c:pt idx="19">
                  <c:v>1993</c:v>
                </c:pt>
                <c:pt idx="20">
                  <c:v>1994</c:v>
                </c:pt>
                <c:pt idx="21">
                  <c:v>1995</c:v>
                </c:pt>
                <c:pt idx="22">
                  <c:v>1996</c:v>
                </c:pt>
                <c:pt idx="23">
                  <c:v>1997</c:v>
                </c:pt>
                <c:pt idx="24">
                  <c:v>1998</c:v>
                </c:pt>
                <c:pt idx="25">
                  <c:v>1999</c:v>
                </c:pt>
                <c:pt idx="26">
                  <c:v>2000</c:v>
                </c:pt>
                <c:pt idx="27">
                  <c:v>2001</c:v>
                </c:pt>
                <c:pt idx="28">
                  <c:v>2002</c:v>
                </c:pt>
                <c:pt idx="29">
                  <c:v>2003</c:v>
                </c:pt>
                <c:pt idx="30">
                  <c:v>2004</c:v>
                </c:pt>
                <c:pt idx="31">
                  <c:v>2005</c:v>
                </c:pt>
                <c:pt idx="32">
                  <c:v>2006</c:v>
                </c:pt>
                <c:pt idx="33">
                  <c:v>2007</c:v>
                </c:pt>
                <c:pt idx="34">
                  <c:v>2008</c:v>
                </c:pt>
                <c:pt idx="35">
                  <c:v>2009</c:v>
                </c:pt>
                <c:pt idx="36">
                  <c:v>2010</c:v>
                </c:pt>
                <c:pt idx="37">
                  <c:v>2011</c:v>
                </c:pt>
                <c:pt idx="38">
                  <c:v>2012</c:v>
                </c:pt>
                <c:pt idx="39">
                  <c:v>2013</c:v>
                </c:pt>
                <c:pt idx="40">
                  <c:v>2014</c:v>
                </c:pt>
                <c:pt idx="41">
                  <c:v>2015</c:v>
                </c:pt>
                <c:pt idx="42">
                  <c:v>2016</c:v>
                </c:pt>
                <c:pt idx="43">
                  <c:v>2017</c:v>
                </c:pt>
                <c:pt idx="44">
                  <c:v>2018</c:v>
                </c:pt>
                <c:pt idx="45">
                  <c:v>2019</c:v>
                </c:pt>
                <c:pt idx="46">
                  <c:v>2020</c:v>
                </c:pt>
                <c:pt idx="47">
                  <c:v>2021</c:v>
                </c:pt>
                <c:pt idx="48">
                  <c:v>2022</c:v>
                </c:pt>
                <c:pt idx="49">
                  <c:v>2023</c:v>
                </c:pt>
                <c:pt idx="50">
                  <c:v>2024</c:v>
                </c:pt>
                <c:pt idx="51">
                  <c:v>2025</c:v>
                </c:pt>
              </c:numCache>
            </c:numRef>
          </c:cat>
          <c:val>
            <c:numRef>
              <c:f>App_3!$D$3:$D$54</c:f>
              <c:numCache>
                <c:formatCode>0.0</c:formatCode>
                <c:ptCount val="52"/>
                <c:pt idx="0">
                  <c:v>73.900000000000006</c:v>
                </c:pt>
                <c:pt idx="1">
                  <c:v>73.599999999999994</c:v>
                </c:pt>
                <c:pt idx="2">
                  <c:v>74.099999999999994</c:v>
                </c:pt>
                <c:pt idx="3">
                  <c:v>74.3</c:v>
                </c:pt>
                <c:pt idx="4">
                  <c:v>74.5</c:v>
                </c:pt>
                <c:pt idx="5">
                  <c:v>74.8</c:v>
                </c:pt>
                <c:pt idx="6">
                  <c:v>74.599999999999994</c:v>
                </c:pt>
                <c:pt idx="7">
                  <c:v>74.8</c:v>
                </c:pt>
                <c:pt idx="8">
                  <c:v>75.099999999999994</c:v>
                </c:pt>
                <c:pt idx="9">
                  <c:v>75.099999999999994</c:v>
                </c:pt>
                <c:pt idx="10">
                  <c:v>75.8</c:v>
                </c:pt>
                <c:pt idx="11">
                  <c:v>75.8</c:v>
                </c:pt>
                <c:pt idx="12">
                  <c:v>75.8</c:v>
                </c:pt>
                <c:pt idx="13">
                  <c:v>76.099999999999994</c:v>
                </c:pt>
                <c:pt idx="14">
                  <c:v>76.3</c:v>
                </c:pt>
                <c:pt idx="15">
                  <c:v>77.2</c:v>
                </c:pt>
                <c:pt idx="16">
                  <c:v>77</c:v>
                </c:pt>
                <c:pt idx="17">
                  <c:v>77.099999999999994</c:v>
                </c:pt>
                <c:pt idx="18">
                  <c:v>77.2</c:v>
                </c:pt>
                <c:pt idx="19">
                  <c:v>77.400000000000006</c:v>
                </c:pt>
                <c:pt idx="20">
                  <c:v>77.599999999999994</c:v>
                </c:pt>
                <c:pt idx="21">
                  <c:v>78</c:v>
                </c:pt>
                <c:pt idx="22">
                  <c:v>78.2</c:v>
                </c:pt>
                <c:pt idx="23">
                  <c:v>78.3</c:v>
                </c:pt>
                <c:pt idx="24">
                  <c:v>78.400000000000006</c:v>
                </c:pt>
                <c:pt idx="25">
                  <c:v>78.900000000000006</c:v>
                </c:pt>
                <c:pt idx="26">
                  <c:v>79.3</c:v>
                </c:pt>
                <c:pt idx="27">
                  <c:v>79.8</c:v>
                </c:pt>
                <c:pt idx="28">
                  <c:v>80.3</c:v>
                </c:pt>
                <c:pt idx="29">
                  <c:v>80</c:v>
                </c:pt>
                <c:pt idx="30">
                  <c:v>80.7</c:v>
                </c:pt>
                <c:pt idx="31">
                  <c:v>80.5</c:v>
                </c:pt>
                <c:pt idx="32">
                  <c:v>81</c:v>
                </c:pt>
                <c:pt idx="33">
                  <c:v>80.900000000000006</c:v>
                </c:pt>
                <c:pt idx="34">
                  <c:v>81</c:v>
                </c:pt>
                <c:pt idx="35">
                  <c:v>81</c:v>
                </c:pt>
                <c:pt idx="36">
                  <c:v>81.599999999999994</c:v>
                </c:pt>
                <c:pt idx="37">
                  <c:v>81.599999999999994</c:v>
                </c:pt>
                <c:pt idx="38">
                  <c:v>81.599999999999994</c:v>
                </c:pt>
                <c:pt idx="39">
                  <c:v>81.900000000000006</c:v>
                </c:pt>
                <c:pt idx="40">
                  <c:v>81.900000000000006</c:v>
                </c:pt>
                <c:pt idx="41">
                  <c:v>81.7</c:v>
                </c:pt>
                <c:pt idx="42">
                  <c:v>82.3</c:v>
                </c:pt>
                <c:pt idx="43">
                  <c:v>81.900000000000006</c:v>
                </c:pt>
                <c:pt idx="44">
                  <c:v>82.5</c:v>
                </c:pt>
                <c:pt idx="45">
                  <c:v>82.4</c:v>
                </c:pt>
                <c:pt idx="46">
                  <c:v>82.1</c:v>
                </c:pt>
                <c:pt idx="47">
                  <c:v>81.599999999999994</c:v>
                </c:pt>
                <c:pt idx="48">
                  <c:v>81.7</c:v>
                </c:pt>
                <c:pt idx="49">
                  <c:v>81.900000000000006</c:v>
                </c:pt>
                <c:pt idx="50">
                  <c:v>82.6</c:v>
                </c:pt>
                <c:pt idx="51">
                  <c:v>82.9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6BB-420D-BA3A-ECA9D036E4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3127359"/>
        <c:axId val="583146079"/>
      </c:lineChart>
      <c:catAx>
        <c:axId val="58312735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46079"/>
        <c:crosses val="autoZero"/>
        <c:auto val="1"/>
        <c:lblAlgn val="ctr"/>
        <c:lblOffset val="100"/>
        <c:tickLblSkip val="5"/>
        <c:noMultiLvlLbl val="0"/>
      </c:catAx>
      <c:valAx>
        <c:axId val="583146079"/>
        <c:scaling>
          <c:orientation val="minMax"/>
          <c:min val="6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anni</a:t>
                </a:r>
              </a:p>
            </c:rich>
          </c:tx>
          <c:layout>
            <c:manualLayout>
              <c:xMode val="edge"/>
              <c:yMode val="edge"/>
              <c:x val="8.3333333333333332E-3"/>
              <c:y val="1.245552639253426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273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851924759405056E-2"/>
          <c:y val="8.7962962962962965E-2"/>
          <c:w val="0.88155183727034125"/>
          <c:h val="0.73340696996208798"/>
        </c:manualLayout>
      </c:layout>
      <c:barChart>
        <c:barDir val="col"/>
        <c:grouping val="clustered"/>
        <c:varyColors val="0"/>
        <c:ser>
          <c:idx val="3"/>
          <c:order val="0"/>
          <c:tx>
            <c:strRef>
              <c:f>App_4!$B$2</c:f>
              <c:strCache>
                <c:ptCount val="1"/>
                <c:pt idx="0">
                  <c:v>TFT</c:v>
                </c:pt>
              </c:strCache>
            </c:strRef>
          </c:tx>
          <c:invertIfNegative val="0"/>
          <c:cat>
            <c:numRef>
              <c:f>App_4!$A$3:$A$76</c:f>
              <c:numCache>
                <c:formatCode>General</c:formatCode>
                <c:ptCount val="74"/>
                <c:pt idx="0">
                  <c:v>1952</c:v>
                </c:pt>
                <c:pt idx="1">
                  <c:v>1953</c:v>
                </c:pt>
                <c:pt idx="2">
                  <c:v>1954</c:v>
                </c:pt>
                <c:pt idx="3">
                  <c:v>1955</c:v>
                </c:pt>
                <c:pt idx="4">
                  <c:v>1956</c:v>
                </c:pt>
                <c:pt idx="5">
                  <c:v>1957</c:v>
                </c:pt>
                <c:pt idx="6">
                  <c:v>1958</c:v>
                </c:pt>
                <c:pt idx="7">
                  <c:v>1959</c:v>
                </c:pt>
                <c:pt idx="8">
                  <c:v>1960</c:v>
                </c:pt>
                <c:pt idx="9">
                  <c:v>1961</c:v>
                </c:pt>
                <c:pt idx="10">
                  <c:v>1962</c:v>
                </c:pt>
                <c:pt idx="11">
                  <c:v>1963</c:v>
                </c:pt>
                <c:pt idx="12">
                  <c:v>1964</c:v>
                </c:pt>
                <c:pt idx="13">
                  <c:v>1965</c:v>
                </c:pt>
                <c:pt idx="14">
                  <c:v>1966</c:v>
                </c:pt>
                <c:pt idx="15">
                  <c:v>1967</c:v>
                </c:pt>
                <c:pt idx="16">
                  <c:v>1968</c:v>
                </c:pt>
                <c:pt idx="17">
                  <c:v>1969</c:v>
                </c:pt>
                <c:pt idx="18">
                  <c:v>1970</c:v>
                </c:pt>
                <c:pt idx="19">
                  <c:v>1971</c:v>
                </c:pt>
                <c:pt idx="20">
                  <c:v>1972</c:v>
                </c:pt>
                <c:pt idx="21">
                  <c:v>1973</c:v>
                </c:pt>
                <c:pt idx="22">
                  <c:v>1974</c:v>
                </c:pt>
                <c:pt idx="23">
                  <c:v>1975</c:v>
                </c:pt>
                <c:pt idx="24">
                  <c:v>1976</c:v>
                </c:pt>
                <c:pt idx="25">
                  <c:v>1977</c:v>
                </c:pt>
                <c:pt idx="26">
                  <c:v>1978</c:v>
                </c:pt>
                <c:pt idx="27">
                  <c:v>1979</c:v>
                </c:pt>
                <c:pt idx="28">
                  <c:v>1980</c:v>
                </c:pt>
                <c:pt idx="29">
                  <c:v>1981</c:v>
                </c:pt>
                <c:pt idx="30">
                  <c:v>1982</c:v>
                </c:pt>
                <c:pt idx="31">
                  <c:v>1983</c:v>
                </c:pt>
                <c:pt idx="32">
                  <c:v>1984</c:v>
                </c:pt>
                <c:pt idx="33">
                  <c:v>1985</c:v>
                </c:pt>
                <c:pt idx="34">
                  <c:v>1986</c:v>
                </c:pt>
                <c:pt idx="35">
                  <c:v>1987</c:v>
                </c:pt>
                <c:pt idx="36">
                  <c:v>1988</c:v>
                </c:pt>
                <c:pt idx="37">
                  <c:v>1989</c:v>
                </c:pt>
                <c:pt idx="38">
                  <c:v>1990</c:v>
                </c:pt>
                <c:pt idx="39">
                  <c:v>1991</c:v>
                </c:pt>
                <c:pt idx="40">
                  <c:v>1992</c:v>
                </c:pt>
                <c:pt idx="41">
                  <c:v>1993</c:v>
                </c:pt>
                <c:pt idx="42">
                  <c:v>1994</c:v>
                </c:pt>
                <c:pt idx="43">
                  <c:v>1995</c:v>
                </c:pt>
                <c:pt idx="44">
                  <c:v>1996</c:v>
                </c:pt>
                <c:pt idx="45">
                  <c:v>1997</c:v>
                </c:pt>
                <c:pt idx="46">
                  <c:v>1998</c:v>
                </c:pt>
                <c:pt idx="47">
                  <c:v>1999</c:v>
                </c:pt>
                <c:pt idx="48">
                  <c:v>2000</c:v>
                </c:pt>
                <c:pt idx="49">
                  <c:v>2001</c:v>
                </c:pt>
                <c:pt idx="50">
                  <c:v>2002</c:v>
                </c:pt>
                <c:pt idx="51">
                  <c:v>2003</c:v>
                </c:pt>
                <c:pt idx="52">
                  <c:v>2004</c:v>
                </c:pt>
                <c:pt idx="53">
                  <c:v>2005</c:v>
                </c:pt>
                <c:pt idx="54">
                  <c:v>2006</c:v>
                </c:pt>
                <c:pt idx="55">
                  <c:v>2007</c:v>
                </c:pt>
                <c:pt idx="56">
                  <c:v>2008</c:v>
                </c:pt>
                <c:pt idx="57">
                  <c:v>2009</c:v>
                </c:pt>
                <c:pt idx="58">
                  <c:v>2010</c:v>
                </c:pt>
                <c:pt idx="59">
                  <c:v>2011</c:v>
                </c:pt>
                <c:pt idx="60">
                  <c:v>2012</c:v>
                </c:pt>
                <c:pt idx="61">
                  <c:v>2013</c:v>
                </c:pt>
                <c:pt idx="62">
                  <c:v>2014</c:v>
                </c:pt>
                <c:pt idx="63">
                  <c:v>2015</c:v>
                </c:pt>
                <c:pt idx="64">
                  <c:v>2016</c:v>
                </c:pt>
                <c:pt idx="65">
                  <c:v>2017</c:v>
                </c:pt>
                <c:pt idx="66">
                  <c:v>2018</c:v>
                </c:pt>
                <c:pt idx="67">
                  <c:v>2019</c:v>
                </c:pt>
                <c:pt idx="68">
                  <c:v>2020</c:v>
                </c:pt>
                <c:pt idx="69">
                  <c:v>2021</c:v>
                </c:pt>
                <c:pt idx="70">
                  <c:v>2022</c:v>
                </c:pt>
                <c:pt idx="71">
                  <c:v>2023</c:v>
                </c:pt>
                <c:pt idx="72">
                  <c:v>2024</c:v>
                </c:pt>
                <c:pt idx="73">
                  <c:v>2025</c:v>
                </c:pt>
              </c:numCache>
            </c:numRef>
          </c:cat>
          <c:val>
            <c:numRef>
              <c:f>App_4!$B$3:$B$76</c:f>
              <c:numCache>
                <c:formatCode>General</c:formatCode>
                <c:ptCount val="74"/>
                <c:pt idx="0">
                  <c:v>3.39</c:v>
                </c:pt>
                <c:pt idx="1">
                  <c:v>3.43</c:v>
                </c:pt>
                <c:pt idx="2">
                  <c:v>3.48</c:v>
                </c:pt>
                <c:pt idx="3">
                  <c:v>3.41</c:v>
                </c:pt>
                <c:pt idx="4">
                  <c:v>3.39</c:v>
                </c:pt>
                <c:pt idx="5">
                  <c:v>3.39</c:v>
                </c:pt>
                <c:pt idx="6">
                  <c:v>3.23</c:v>
                </c:pt>
                <c:pt idx="7">
                  <c:v>3.41</c:v>
                </c:pt>
                <c:pt idx="8">
                  <c:v>3.46</c:v>
                </c:pt>
                <c:pt idx="9">
                  <c:v>3.31</c:v>
                </c:pt>
                <c:pt idx="10">
                  <c:v>3.33</c:v>
                </c:pt>
                <c:pt idx="11">
                  <c:v>3.26</c:v>
                </c:pt>
                <c:pt idx="12">
                  <c:v>3.4</c:v>
                </c:pt>
                <c:pt idx="13">
                  <c:v>3.33</c:v>
                </c:pt>
                <c:pt idx="14">
                  <c:v>3.3</c:v>
                </c:pt>
                <c:pt idx="15">
                  <c:v>3.19</c:v>
                </c:pt>
                <c:pt idx="16">
                  <c:v>3.12</c:v>
                </c:pt>
                <c:pt idx="17">
                  <c:v>3.16</c:v>
                </c:pt>
                <c:pt idx="18">
                  <c:v>2.99</c:v>
                </c:pt>
                <c:pt idx="19">
                  <c:v>2.93</c:v>
                </c:pt>
                <c:pt idx="20">
                  <c:v>2.88</c:v>
                </c:pt>
                <c:pt idx="21">
                  <c:v>2.8</c:v>
                </c:pt>
                <c:pt idx="22">
                  <c:v>2.75</c:v>
                </c:pt>
                <c:pt idx="23">
                  <c:v>2.63</c:v>
                </c:pt>
                <c:pt idx="24">
                  <c:v>2.63</c:v>
                </c:pt>
                <c:pt idx="25">
                  <c:v>2.5</c:v>
                </c:pt>
                <c:pt idx="26">
                  <c:v>2.37</c:v>
                </c:pt>
                <c:pt idx="27">
                  <c:v>2.34</c:v>
                </c:pt>
                <c:pt idx="28">
                  <c:v>2.25</c:v>
                </c:pt>
                <c:pt idx="29">
                  <c:v>2.15</c:v>
                </c:pt>
                <c:pt idx="30">
                  <c:v>2.15</c:v>
                </c:pt>
                <c:pt idx="31">
                  <c:v>2.0699999999999998</c:v>
                </c:pt>
                <c:pt idx="32">
                  <c:v>2.0099999999999998</c:v>
                </c:pt>
                <c:pt idx="33">
                  <c:v>1.92</c:v>
                </c:pt>
                <c:pt idx="34">
                  <c:v>1.83</c:v>
                </c:pt>
                <c:pt idx="35">
                  <c:v>1.78</c:v>
                </c:pt>
                <c:pt idx="36">
                  <c:v>1.85</c:v>
                </c:pt>
                <c:pt idx="37">
                  <c:v>1.8</c:v>
                </c:pt>
                <c:pt idx="38">
                  <c:v>1.74</c:v>
                </c:pt>
                <c:pt idx="39">
                  <c:v>1.66</c:v>
                </c:pt>
                <c:pt idx="40">
                  <c:v>1.64</c:v>
                </c:pt>
                <c:pt idx="41">
                  <c:v>1.56</c:v>
                </c:pt>
                <c:pt idx="42">
                  <c:v>1.43</c:v>
                </c:pt>
                <c:pt idx="43">
                  <c:v>1.4</c:v>
                </c:pt>
                <c:pt idx="44">
                  <c:v>1.35</c:v>
                </c:pt>
                <c:pt idx="45">
                  <c:v>1.35</c:v>
                </c:pt>
                <c:pt idx="46">
                  <c:v>1.32</c:v>
                </c:pt>
                <c:pt idx="47">
                  <c:v>1.25</c:v>
                </c:pt>
                <c:pt idx="48">
                  <c:v>1.26</c:v>
                </c:pt>
                <c:pt idx="49">
                  <c:v>1.24</c:v>
                </c:pt>
                <c:pt idx="50">
                  <c:v>1.23</c:v>
                </c:pt>
                <c:pt idx="51">
                  <c:v>1.27</c:v>
                </c:pt>
                <c:pt idx="52">
                  <c:v>1.27</c:v>
                </c:pt>
                <c:pt idx="53">
                  <c:v>1.26</c:v>
                </c:pt>
                <c:pt idx="54">
                  <c:v>1.29</c:v>
                </c:pt>
                <c:pt idx="55">
                  <c:v>1.29</c:v>
                </c:pt>
                <c:pt idx="56">
                  <c:v>1.29</c:v>
                </c:pt>
                <c:pt idx="57">
                  <c:v>1.31</c:v>
                </c:pt>
                <c:pt idx="58">
                  <c:v>1.32</c:v>
                </c:pt>
                <c:pt idx="59">
                  <c:v>1.29</c:v>
                </c:pt>
                <c:pt idx="60">
                  <c:v>1.3</c:v>
                </c:pt>
                <c:pt idx="61">
                  <c:v>1.29</c:v>
                </c:pt>
                <c:pt idx="62">
                  <c:v>1.3</c:v>
                </c:pt>
                <c:pt idx="63">
                  <c:v>1.31</c:v>
                </c:pt>
                <c:pt idx="64">
                  <c:v>1.31</c:v>
                </c:pt>
                <c:pt idx="65">
                  <c:v>1.3</c:v>
                </c:pt>
                <c:pt idx="66">
                  <c:v>1.29</c:v>
                </c:pt>
                <c:pt idx="67">
                  <c:v>1.26</c:v>
                </c:pt>
                <c:pt idx="68">
                  <c:v>1.26</c:v>
                </c:pt>
                <c:pt idx="69">
                  <c:v>1.23</c:v>
                </c:pt>
                <c:pt idx="70">
                  <c:v>1.28</c:v>
                </c:pt>
                <c:pt idx="71">
                  <c:v>1.28</c:v>
                </c:pt>
                <c:pt idx="72">
                  <c:v>1.25</c:v>
                </c:pt>
                <c:pt idx="73">
                  <c:v>1.19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FF7-4ABD-868D-9A56E5AB3A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83127359"/>
        <c:axId val="583146079"/>
      </c:barChart>
      <c:lineChart>
        <c:grouping val="standard"/>
        <c:varyColors val="0"/>
        <c:ser>
          <c:idx val="4"/>
          <c:order val="1"/>
          <c:tx>
            <c:strRef>
              <c:f>App_4!$C$2</c:f>
              <c:strCache>
                <c:ptCount val="1"/>
                <c:pt idx="0">
                  <c:v>Età media al parto</c:v>
                </c:pt>
              </c:strCache>
            </c:strRef>
          </c:tx>
          <c:marker>
            <c:symbol val="none"/>
          </c:marker>
          <c:cat>
            <c:numRef>
              <c:f>App_4!$A$3:$A$76</c:f>
              <c:numCache>
                <c:formatCode>General</c:formatCode>
                <c:ptCount val="74"/>
                <c:pt idx="0">
                  <c:v>1952</c:v>
                </c:pt>
                <c:pt idx="1">
                  <c:v>1953</c:v>
                </c:pt>
                <c:pt idx="2">
                  <c:v>1954</c:v>
                </c:pt>
                <c:pt idx="3">
                  <c:v>1955</c:v>
                </c:pt>
                <c:pt idx="4">
                  <c:v>1956</c:v>
                </c:pt>
                <c:pt idx="5">
                  <c:v>1957</c:v>
                </c:pt>
                <c:pt idx="6">
                  <c:v>1958</c:v>
                </c:pt>
                <c:pt idx="7">
                  <c:v>1959</c:v>
                </c:pt>
                <c:pt idx="8">
                  <c:v>1960</c:v>
                </c:pt>
                <c:pt idx="9">
                  <c:v>1961</c:v>
                </c:pt>
                <c:pt idx="10">
                  <c:v>1962</c:v>
                </c:pt>
                <c:pt idx="11">
                  <c:v>1963</c:v>
                </c:pt>
                <c:pt idx="12">
                  <c:v>1964</c:v>
                </c:pt>
                <c:pt idx="13">
                  <c:v>1965</c:v>
                </c:pt>
                <c:pt idx="14">
                  <c:v>1966</c:v>
                </c:pt>
                <c:pt idx="15">
                  <c:v>1967</c:v>
                </c:pt>
                <c:pt idx="16">
                  <c:v>1968</c:v>
                </c:pt>
                <c:pt idx="17">
                  <c:v>1969</c:v>
                </c:pt>
                <c:pt idx="18">
                  <c:v>1970</c:v>
                </c:pt>
                <c:pt idx="19">
                  <c:v>1971</c:v>
                </c:pt>
                <c:pt idx="20">
                  <c:v>1972</c:v>
                </c:pt>
                <c:pt idx="21">
                  <c:v>1973</c:v>
                </c:pt>
                <c:pt idx="22">
                  <c:v>1974</c:v>
                </c:pt>
                <c:pt idx="23">
                  <c:v>1975</c:v>
                </c:pt>
                <c:pt idx="24">
                  <c:v>1976</c:v>
                </c:pt>
                <c:pt idx="25">
                  <c:v>1977</c:v>
                </c:pt>
                <c:pt idx="26">
                  <c:v>1978</c:v>
                </c:pt>
                <c:pt idx="27">
                  <c:v>1979</c:v>
                </c:pt>
                <c:pt idx="28">
                  <c:v>1980</c:v>
                </c:pt>
                <c:pt idx="29">
                  <c:v>1981</c:v>
                </c:pt>
                <c:pt idx="30">
                  <c:v>1982</c:v>
                </c:pt>
                <c:pt idx="31">
                  <c:v>1983</c:v>
                </c:pt>
                <c:pt idx="32">
                  <c:v>1984</c:v>
                </c:pt>
                <c:pt idx="33">
                  <c:v>1985</c:v>
                </c:pt>
                <c:pt idx="34">
                  <c:v>1986</c:v>
                </c:pt>
                <c:pt idx="35">
                  <c:v>1987</c:v>
                </c:pt>
                <c:pt idx="36">
                  <c:v>1988</c:v>
                </c:pt>
                <c:pt idx="37">
                  <c:v>1989</c:v>
                </c:pt>
                <c:pt idx="38">
                  <c:v>1990</c:v>
                </c:pt>
                <c:pt idx="39">
                  <c:v>1991</c:v>
                </c:pt>
                <c:pt idx="40">
                  <c:v>1992</c:v>
                </c:pt>
                <c:pt idx="41">
                  <c:v>1993</c:v>
                </c:pt>
                <c:pt idx="42">
                  <c:v>1994</c:v>
                </c:pt>
                <c:pt idx="43">
                  <c:v>1995</c:v>
                </c:pt>
                <c:pt idx="44">
                  <c:v>1996</c:v>
                </c:pt>
                <c:pt idx="45">
                  <c:v>1997</c:v>
                </c:pt>
                <c:pt idx="46">
                  <c:v>1998</c:v>
                </c:pt>
                <c:pt idx="47">
                  <c:v>1999</c:v>
                </c:pt>
                <c:pt idx="48">
                  <c:v>2000</c:v>
                </c:pt>
                <c:pt idx="49">
                  <c:v>2001</c:v>
                </c:pt>
                <c:pt idx="50">
                  <c:v>2002</c:v>
                </c:pt>
                <c:pt idx="51">
                  <c:v>2003</c:v>
                </c:pt>
                <c:pt idx="52">
                  <c:v>2004</c:v>
                </c:pt>
                <c:pt idx="53">
                  <c:v>2005</c:v>
                </c:pt>
                <c:pt idx="54">
                  <c:v>2006</c:v>
                </c:pt>
                <c:pt idx="55">
                  <c:v>2007</c:v>
                </c:pt>
                <c:pt idx="56">
                  <c:v>2008</c:v>
                </c:pt>
                <c:pt idx="57">
                  <c:v>2009</c:v>
                </c:pt>
                <c:pt idx="58">
                  <c:v>2010</c:v>
                </c:pt>
                <c:pt idx="59">
                  <c:v>2011</c:v>
                </c:pt>
                <c:pt idx="60">
                  <c:v>2012</c:v>
                </c:pt>
                <c:pt idx="61">
                  <c:v>2013</c:v>
                </c:pt>
                <c:pt idx="62">
                  <c:v>2014</c:v>
                </c:pt>
                <c:pt idx="63">
                  <c:v>2015</c:v>
                </c:pt>
                <c:pt idx="64">
                  <c:v>2016</c:v>
                </c:pt>
                <c:pt idx="65">
                  <c:v>2017</c:v>
                </c:pt>
                <c:pt idx="66">
                  <c:v>2018</c:v>
                </c:pt>
                <c:pt idx="67">
                  <c:v>2019</c:v>
                </c:pt>
                <c:pt idx="68">
                  <c:v>2020</c:v>
                </c:pt>
                <c:pt idx="69">
                  <c:v>2021</c:v>
                </c:pt>
                <c:pt idx="70">
                  <c:v>2022</c:v>
                </c:pt>
                <c:pt idx="71">
                  <c:v>2023</c:v>
                </c:pt>
                <c:pt idx="72">
                  <c:v>2024</c:v>
                </c:pt>
                <c:pt idx="73">
                  <c:v>2025</c:v>
                </c:pt>
              </c:numCache>
            </c:numRef>
          </c:cat>
          <c:val>
            <c:numRef>
              <c:f>App_4!$C$3:$C$76</c:f>
              <c:numCache>
                <c:formatCode>General</c:formatCode>
                <c:ptCount val="74"/>
                <c:pt idx="0">
                  <c:v>30.22</c:v>
                </c:pt>
                <c:pt idx="1">
                  <c:v>30.07</c:v>
                </c:pt>
                <c:pt idx="2">
                  <c:v>30.18</c:v>
                </c:pt>
                <c:pt idx="3">
                  <c:v>29.93</c:v>
                </c:pt>
                <c:pt idx="4">
                  <c:v>29.88</c:v>
                </c:pt>
                <c:pt idx="5">
                  <c:v>29.79</c:v>
                </c:pt>
                <c:pt idx="6">
                  <c:v>29.76</c:v>
                </c:pt>
                <c:pt idx="7">
                  <c:v>29.64</c:v>
                </c:pt>
                <c:pt idx="8">
                  <c:v>29.64</c:v>
                </c:pt>
                <c:pt idx="9">
                  <c:v>29.54</c:v>
                </c:pt>
                <c:pt idx="10">
                  <c:v>29.65</c:v>
                </c:pt>
                <c:pt idx="11">
                  <c:v>29.52</c:v>
                </c:pt>
                <c:pt idx="12">
                  <c:v>29.41</c:v>
                </c:pt>
                <c:pt idx="13">
                  <c:v>29.19</c:v>
                </c:pt>
                <c:pt idx="14">
                  <c:v>29.28</c:v>
                </c:pt>
                <c:pt idx="15">
                  <c:v>29.11</c:v>
                </c:pt>
                <c:pt idx="16">
                  <c:v>29.02</c:v>
                </c:pt>
                <c:pt idx="17">
                  <c:v>29.07</c:v>
                </c:pt>
                <c:pt idx="18">
                  <c:v>29</c:v>
                </c:pt>
                <c:pt idx="19">
                  <c:v>28.86</c:v>
                </c:pt>
                <c:pt idx="20">
                  <c:v>28.73</c:v>
                </c:pt>
                <c:pt idx="21">
                  <c:v>28.67</c:v>
                </c:pt>
                <c:pt idx="22">
                  <c:v>28.57</c:v>
                </c:pt>
                <c:pt idx="23">
                  <c:v>28.35</c:v>
                </c:pt>
                <c:pt idx="24">
                  <c:v>28.1</c:v>
                </c:pt>
                <c:pt idx="25">
                  <c:v>27.98</c:v>
                </c:pt>
                <c:pt idx="26">
                  <c:v>27.81</c:v>
                </c:pt>
                <c:pt idx="27">
                  <c:v>27.83</c:v>
                </c:pt>
                <c:pt idx="28">
                  <c:v>27.7</c:v>
                </c:pt>
                <c:pt idx="29">
                  <c:v>27.56</c:v>
                </c:pt>
                <c:pt idx="30">
                  <c:v>27.52</c:v>
                </c:pt>
                <c:pt idx="31">
                  <c:v>27.58</c:v>
                </c:pt>
                <c:pt idx="32">
                  <c:v>27.63</c:v>
                </c:pt>
                <c:pt idx="33">
                  <c:v>27.69</c:v>
                </c:pt>
                <c:pt idx="34">
                  <c:v>27.79</c:v>
                </c:pt>
                <c:pt idx="35">
                  <c:v>27.81</c:v>
                </c:pt>
                <c:pt idx="36">
                  <c:v>27.92</c:v>
                </c:pt>
                <c:pt idx="37">
                  <c:v>28.13</c:v>
                </c:pt>
                <c:pt idx="38">
                  <c:v>28.15</c:v>
                </c:pt>
                <c:pt idx="39">
                  <c:v>28.28</c:v>
                </c:pt>
                <c:pt idx="40">
                  <c:v>28.43</c:v>
                </c:pt>
                <c:pt idx="41">
                  <c:v>28.48</c:v>
                </c:pt>
                <c:pt idx="42">
                  <c:v>28.68</c:v>
                </c:pt>
                <c:pt idx="43">
                  <c:v>28.95</c:v>
                </c:pt>
                <c:pt idx="44">
                  <c:v>29.11</c:v>
                </c:pt>
                <c:pt idx="45">
                  <c:v>29.27</c:v>
                </c:pt>
                <c:pt idx="46">
                  <c:v>29.55</c:v>
                </c:pt>
                <c:pt idx="47">
                  <c:v>29.6</c:v>
                </c:pt>
                <c:pt idx="48">
                  <c:v>29.76</c:v>
                </c:pt>
                <c:pt idx="49">
                  <c:v>29.97</c:v>
                </c:pt>
                <c:pt idx="50">
                  <c:v>30.03</c:v>
                </c:pt>
                <c:pt idx="51">
                  <c:v>30.23</c:v>
                </c:pt>
                <c:pt idx="52">
                  <c:v>30.44</c:v>
                </c:pt>
                <c:pt idx="53">
                  <c:v>30.58</c:v>
                </c:pt>
                <c:pt idx="54">
                  <c:v>30.65</c:v>
                </c:pt>
                <c:pt idx="55">
                  <c:v>30.73</c:v>
                </c:pt>
                <c:pt idx="56">
                  <c:v>30.82</c:v>
                </c:pt>
                <c:pt idx="57">
                  <c:v>30.98</c:v>
                </c:pt>
                <c:pt idx="58">
                  <c:v>31.05</c:v>
                </c:pt>
                <c:pt idx="59">
                  <c:v>31.16</c:v>
                </c:pt>
                <c:pt idx="60">
                  <c:v>31.22</c:v>
                </c:pt>
                <c:pt idx="61">
                  <c:v>31.28</c:v>
                </c:pt>
                <c:pt idx="62">
                  <c:v>31.42</c:v>
                </c:pt>
                <c:pt idx="63">
                  <c:v>31.46</c:v>
                </c:pt>
                <c:pt idx="64">
                  <c:v>31.63</c:v>
                </c:pt>
                <c:pt idx="65">
                  <c:v>31.63</c:v>
                </c:pt>
                <c:pt idx="66">
                  <c:v>31.79</c:v>
                </c:pt>
                <c:pt idx="67">
                  <c:v>31.89</c:v>
                </c:pt>
                <c:pt idx="68">
                  <c:v>31.96</c:v>
                </c:pt>
                <c:pt idx="69">
                  <c:v>32.18</c:v>
                </c:pt>
                <c:pt idx="70">
                  <c:v>32.08</c:v>
                </c:pt>
                <c:pt idx="71">
                  <c:v>32.270000000000003</c:v>
                </c:pt>
                <c:pt idx="72">
                  <c:v>32.47</c:v>
                </c:pt>
                <c:pt idx="73">
                  <c:v>32.39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FF7-4ABD-868D-9A56E5AB3A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49922319"/>
        <c:axId val="2049928143"/>
      </c:lineChart>
      <c:catAx>
        <c:axId val="58312735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46079"/>
        <c:crosses val="autoZero"/>
        <c:auto val="1"/>
        <c:lblAlgn val="ctr"/>
        <c:lblOffset val="100"/>
        <c:tickLblSkip val="5"/>
        <c:noMultiLvlLbl val="0"/>
      </c:catAx>
      <c:valAx>
        <c:axId val="583146079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TFT</a:t>
                </a:r>
              </a:p>
            </c:rich>
          </c:tx>
          <c:layout>
            <c:manualLayout>
              <c:xMode val="edge"/>
              <c:yMode val="edge"/>
              <c:x val="8.3333333333333332E-3"/>
              <c:y val="1.2455526392534269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27359"/>
        <c:crosses val="autoZero"/>
        <c:crossBetween val="between"/>
      </c:valAx>
      <c:valAx>
        <c:axId val="2049928143"/>
        <c:scaling>
          <c:orientation val="minMax"/>
        </c:scaling>
        <c:delete val="0"/>
        <c:axPos val="r"/>
        <c:title>
          <c:tx>
            <c:rich>
              <a:bodyPr rot="0" vert="horz"/>
              <a:lstStyle/>
              <a:p>
                <a:pPr>
                  <a:defRPr b="0"/>
                </a:pPr>
                <a:r>
                  <a:rPr lang="en-US" b="0"/>
                  <a:t>Età media al parto</a:t>
                </a:r>
              </a:p>
            </c:rich>
          </c:tx>
          <c:layout>
            <c:manualLayout>
              <c:xMode val="edge"/>
              <c:yMode val="edge"/>
              <c:x val="0.88601377952755911"/>
              <c:y val="5.6616360454943135E-3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crossAx val="2049922319"/>
        <c:crosses val="max"/>
        <c:crossBetween val="between"/>
      </c:valAx>
      <c:catAx>
        <c:axId val="204992231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049928143"/>
        <c:crosses val="autoZero"/>
        <c:auto val="1"/>
        <c:lblAlgn val="ctr"/>
        <c:lblOffset val="100"/>
        <c:noMultiLvlLbl val="0"/>
      </c:catAx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App_5!$B$19</c:f>
              <c:strCache>
                <c:ptCount val="1"/>
                <c:pt idx="0">
                  <c:v>Analfabeti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App_5!$B$20:$B$28</c:f>
              <c:numCache>
                <c:formatCode>General</c:formatCode>
                <c:ptCount val="9"/>
                <c:pt idx="0">
                  <c:v>31.839392101396307</c:v>
                </c:pt>
                <c:pt idx="1">
                  <c:v>21.384670780615604</c:v>
                </c:pt>
                <c:pt idx="2">
                  <c:v>15.2374118947674</c:v>
                </c:pt>
                <c:pt idx="3">
                  <c:v>9.6305344526140555</c:v>
                </c:pt>
                <c:pt idx="4">
                  <c:v>7.218954244943653</c:v>
                </c:pt>
                <c:pt idx="5">
                  <c:v>4.7417433899313224</c:v>
                </c:pt>
                <c:pt idx="6">
                  <c:v>3.2813114669173413</c:v>
                </c:pt>
                <c:pt idx="7">
                  <c:v>1.3958220742797938</c:v>
                </c:pt>
                <c:pt idx="8">
                  <c:v>1.1638366233795152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DC7-427E-A484-5592E78315E0}"/>
            </c:ext>
          </c:extLst>
        </c:ser>
        <c:ser>
          <c:idx val="1"/>
          <c:order val="1"/>
          <c:tx>
            <c:strRef>
              <c:f>App_5!$C$19</c:f>
              <c:strCache>
                <c:ptCount val="1"/>
                <c:pt idx="0">
                  <c:v>Alfabeti (Max lic elementare)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App_5!$C$20:$C$28</c:f>
              <c:numCache>
                <c:formatCode>_-* #,##0_-;\-* #,##0_-;_-* "-"??_-;_-@_-</c:formatCode>
                <c:ptCount val="9"/>
                <c:pt idx="0">
                  <c:v>62.524055644933206</c:v>
                </c:pt>
                <c:pt idx="1">
                  <c:v>69.598523132214879</c:v>
                </c:pt>
                <c:pt idx="2">
                  <c:v>67.038374597287998</c:v>
                </c:pt>
                <c:pt idx="3">
                  <c:v>57.852670440719464</c:v>
                </c:pt>
                <c:pt idx="4">
                  <c:v>45.75133863726569</c:v>
                </c:pt>
                <c:pt idx="5">
                  <c:v>35.499104887908935</c:v>
                </c:pt>
                <c:pt idx="6">
                  <c:v>28.81960314732202</c:v>
                </c:pt>
                <c:pt idx="7">
                  <c:v>20.831571152079682</c:v>
                </c:pt>
                <c:pt idx="8">
                  <c:v>18.743154893229519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DC7-427E-A484-5592E78315E0}"/>
            </c:ext>
          </c:extLst>
        </c:ser>
        <c:ser>
          <c:idx val="2"/>
          <c:order val="2"/>
          <c:tx>
            <c:strRef>
              <c:f>App_5!$D$19</c:f>
              <c:strCache>
                <c:ptCount val="1"/>
                <c:pt idx="0">
                  <c:v>Licenza media inferiore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App_5!$D$20:$D$28</c:f>
              <c:numCache>
                <c:formatCode>General</c:formatCode>
                <c:ptCount val="9"/>
                <c:pt idx="0">
                  <c:v>2.8448590185124063</c:v>
                </c:pt>
                <c:pt idx="1">
                  <c:v>4.9674973953894721</c:v>
                </c:pt>
                <c:pt idx="2">
                  <c:v>9.7747312460197477</c:v>
                </c:pt>
                <c:pt idx="3">
                  <c:v>19.31665060496687</c:v>
                </c:pt>
                <c:pt idx="4">
                  <c:v>27.240967274730362</c:v>
                </c:pt>
                <c:pt idx="5">
                  <c:v>27.366289164785673</c:v>
                </c:pt>
                <c:pt idx="6">
                  <c:v>27.509388165218756</c:v>
                </c:pt>
                <c:pt idx="7">
                  <c:v>27.880199210348884</c:v>
                </c:pt>
                <c:pt idx="8">
                  <c:v>27.369996443034943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DC7-427E-A484-5592E78315E0}"/>
            </c:ext>
          </c:extLst>
        </c:ser>
        <c:ser>
          <c:idx val="3"/>
          <c:order val="3"/>
          <c:tx>
            <c:strRef>
              <c:f>App_5!$E$19</c:f>
              <c:strCache>
                <c:ptCount val="1"/>
                <c:pt idx="0">
                  <c:v>Diploma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App_5!$E$20:$E$28</c:f>
              <c:numCache>
                <c:formatCode>General</c:formatCode>
                <c:ptCount val="9"/>
                <c:pt idx="0">
                  <c:v>2.106643764483068</c:v>
                </c:pt>
                <c:pt idx="1">
                  <c:v>3.1360865261211677</c:v>
                </c:pt>
                <c:pt idx="2">
                  <c:v>6.5230963958021944</c:v>
                </c:pt>
                <c:pt idx="3">
                  <c:v>10.647995789297655</c:v>
                </c:pt>
                <c:pt idx="4">
                  <c:v>16.359807265556519</c:v>
                </c:pt>
                <c:pt idx="5">
                  <c:v>25.206398744043373</c:v>
                </c:pt>
                <c:pt idx="6">
                  <c:v>29.47740877466299</c:v>
                </c:pt>
                <c:pt idx="7">
                  <c:v>35.138194762380401</c:v>
                </c:pt>
                <c:pt idx="8">
                  <c:v>36.897154486551798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DC7-427E-A484-5592E78315E0}"/>
            </c:ext>
          </c:extLst>
        </c:ser>
        <c:ser>
          <c:idx val="4"/>
          <c:order val="4"/>
          <c:tx>
            <c:strRef>
              <c:f>App_5!$F$19</c:f>
              <c:strCache>
                <c:ptCount val="1"/>
                <c:pt idx="0">
                  <c:v>Titoli terziari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App_5!$F$20:$F$28</c:f>
              <c:numCache>
                <c:formatCode>General</c:formatCode>
                <c:ptCount val="9"/>
                <c:pt idx="0">
                  <c:v>0.68504947067500965</c:v>
                </c:pt>
                <c:pt idx="1">
                  <c:v>0.91322216565887337</c:v>
                </c:pt>
                <c:pt idx="2">
                  <c:v>1.4263858661226541</c:v>
                </c:pt>
                <c:pt idx="3">
                  <c:v>2.5521487124019551</c:v>
                </c:pt>
                <c:pt idx="4">
                  <c:v>3.4289325775037729</c:v>
                </c:pt>
                <c:pt idx="5">
                  <c:v>7.1864638133306995</c:v>
                </c:pt>
                <c:pt idx="6">
                  <c:v>10.912288445878893</c:v>
                </c:pt>
                <c:pt idx="7">
                  <c:v>14.754212800911235</c:v>
                </c:pt>
                <c:pt idx="8">
                  <c:v>15.825857553804225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DC7-427E-A484-5592E78315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38912703"/>
        <c:axId val="738908127"/>
      </c:barChart>
      <c:catAx>
        <c:axId val="73891270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08127"/>
        <c:crosses val="autoZero"/>
        <c:auto val="1"/>
        <c:lblAlgn val="ctr"/>
        <c:lblOffset val="100"/>
        <c:noMultiLvlLbl val="0"/>
      </c:catAx>
      <c:valAx>
        <c:axId val="738908127"/>
        <c:scaling>
          <c:orientation val="minMax"/>
          <c:max val="10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27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5.7549868766404201E-2"/>
          <c:y val="0"/>
          <c:w val="0.85712248468941388"/>
          <c:h val="0.1242092592592592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8997579091892635E-2"/>
          <c:y val="0.12497178847569983"/>
          <c:w val="0.87131286962512289"/>
          <c:h val="0.7278591063834709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App_6!$B$15</c:f>
              <c:strCache>
                <c:ptCount val="1"/>
                <c:pt idx="0">
                  <c:v>TOTALE (migliaia)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App_6!$A$16:$A$22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App_6!$B$16:$B$22</c:f>
              <c:numCache>
                <c:formatCode>_-* #,##0.0_-;\-* #,##0.0_-;_-* "-"??_-;_-@_-</c:formatCode>
                <c:ptCount val="7"/>
                <c:pt idx="0">
                  <c:v>278.79000000000002</c:v>
                </c:pt>
                <c:pt idx="1">
                  <c:v>245.88499999999999</c:v>
                </c:pt>
                <c:pt idx="2">
                  <c:v>221.72900000000001</c:v>
                </c:pt>
                <c:pt idx="3">
                  <c:v>211.982</c:v>
                </c:pt>
                <c:pt idx="4">
                  <c:v>196.48400000000001</c:v>
                </c:pt>
                <c:pt idx="5">
                  <c:v>137.79</c:v>
                </c:pt>
                <c:pt idx="6">
                  <c:v>95.537999999999997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BE5-4A9F-AA3C-D04C63BE8D9B}"/>
            </c:ext>
          </c:extLst>
        </c:ser>
        <c:ser>
          <c:idx val="1"/>
          <c:order val="1"/>
          <c:tx>
            <c:strRef>
              <c:f>App_6!$C$15</c:f>
              <c:strCache>
                <c:ptCount val="1"/>
                <c:pt idx="0">
                  <c:v>di cui in proprietà (b)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cat>
            <c:numRef>
              <c:f>App_6!$A$16:$A$22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App_6!$C$16:$C$22</c:f>
              <c:numCache>
                <c:formatCode>_-* #,##0.0_-;\-* #,##0.0_-;_-* "-"??_-;_-@_-</c:formatCode>
                <c:ptCount val="7"/>
                <c:pt idx="0">
                  <c:v>220.33600000000001</c:v>
                </c:pt>
                <c:pt idx="1">
                  <c:v>222.77799999999999</c:v>
                </c:pt>
                <c:pt idx="2">
                  <c:v>205.333</c:v>
                </c:pt>
                <c:pt idx="3">
                  <c:v>196.97800000000001</c:v>
                </c:pt>
                <c:pt idx="4">
                  <c:v>182.33099999999999</c:v>
                </c:pt>
                <c:pt idx="5">
                  <c:v>127.688</c:v>
                </c:pt>
                <c:pt idx="6">
                  <c:v>80.34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BE5-4A9F-AA3C-D04C63BE8D9B}"/>
            </c:ext>
          </c:extLst>
        </c:ser>
        <c:ser>
          <c:idx val="2"/>
          <c:order val="2"/>
          <c:tx>
            <c:strRef>
              <c:f>App_6!$D$15</c:f>
              <c:strCache>
                <c:ptCount val="1"/>
                <c:pt idx="0">
                  <c:v>di cui con bestiame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App_6!$A$16:$A$22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App_6!$D$16:$D$22</c:f>
              <c:numCache>
                <c:formatCode>_-* #,##0.0_-;\-* #,##0.0_-;_-* "-"??_-;_-@_-</c:formatCode>
                <c:ptCount val="7"/>
                <c:pt idx="0">
                  <c:v>121.16800000000001</c:v>
                </c:pt>
                <c:pt idx="1">
                  <c:v>105.267</c:v>
                </c:pt>
                <c:pt idx="2">
                  <c:v>67.421000000000006</c:v>
                </c:pt>
                <c:pt idx="3">
                  <c:v>53.247</c:v>
                </c:pt>
                <c:pt idx="4">
                  <c:v>37.392000000000003</c:v>
                </c:pt>
                <c:pt idx="5">
                  <c:v>10.189</c:v>
                </c:pt>
                <c:pt idx="6">
                  <c:v>12.097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BE5-4A9F-AA3C-D04C63BE8D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52915696"/>
        <c:axId val="452914032"/>
      </c:barChart>
      <c:catAx>
        <c:axId val="4529156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452914032"/>
        <c:crosses val="autoZero"/>
        <c:auto val="1"/>
        <c:lblAlgn val="ctr"/>
        <c:lblOffset val="100"/>
        <c:noMultiLvlLbl val="0"/>
      </c:catAx>
      <c:valAx>
        <c:axId val="4529140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_-;\-* #,##0.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4529156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110041605520753"/>
          <c:y val="9.7019265553682621E-2"/>
          <c:w val="0.84101596675415569"/>
          <c:h val="0.69523076469373912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App_6!$F$15</c:f>
              <c:strCache>
                <c:ptCount val="1"/>
                <c:pt idx="0">
                  <c:v>Sup. Agr. utilizzata (SAU)</c:v>
                </c:pt>
              </c:strCache>
            </c:strRef>
          </c:tx>
          <c:spPr>
            <a:pattFill prst="dkUpDiag">
              <a:fgClr>
                <a:schemeClr val="accent6">
                  <a:lumMod val="75000"/>
                </a:schemeClr>
              </a:fgClr>
              <a:bgClr>
                <a:schemeClr val="bg1"/>
              </a:bgClr>
            </a:pattFill>
            <a:ln w="25400">
              <a:solidFill>
                <a:schemeClr val="accent6">
                  <a:lumMod val="75000"/>
                </a:schemeClr>
              </a:solidFill>
            </a:ln>
            <a:effectLst/>
          </c:spPr>
          <c:invertIfNegative val="0"/>
          <c:cat>
            <c:numRef>
              <c:f>App_6!$E$16:$E$22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App_6!$F$16:$F$22</c:f>
              <c:numCache>
                <c:formatCode>_-* #,##0.0_-;\-* #,##0.0_-;_-* "-"??_-;_-@_-</c:formatCode>
                <c:ptCount val="7"/>
                <c:pt idx="0">
                  <c:v>993.97</c:v>
                </c:pt>
                <c:pt idx="1">
                  <c:v>839.06</c:v>
                </c:pt>
                <c:pt idx="2">
                  <c:v>723.54</c:v>
                </c:pt>
                <c:pt idx="3">
                  <c:v>663.41</c:v>
                </c:pt>
                <c:pt idx="4">
                  <c:v>558.22</c:v>
                </c:pt>
                <c:pt idx="5">
                  <c:v>549.25</c:v>
                </c:pt>
                <c:pt idx="6">
                  <c:v>543.07000000000005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77-4C98-BE2E-BCE4453FC94E}"/>
            </c:ext>
          </c:extLst>
        </c:ser>
        <c:ser>
          <c:idx val="1"/>
          <c:order val="1"/>
          <c:tx>
            <c:strRef>
              <c:f>App_6!$H$15</c:f>
              <c:strCache>
                <c:ptCount val="1"/>
                <c:pt idx="0">
                  <c:v>TOTALE (SAU+altro)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 w="25400">
              <a:solidFill>
                <a:schemeClr val="accent6">
                  <a:lumMod val="75000"/>
                </a:schemeClr>
              </a:solidFill>
            </a:ln>
            <a:effectLst/>
          </c:spPr>
          <c:invertIfNegative val="0"/>
          <c:cat>
            <c:numRef>
              <c:f>App_6!$E$16:$E$22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App_6!$H$16:$H$22</c:f>
              <c:numCache>
                <c:formatCode>_-* #,##0.0\ _€_-;\-* #,##0.0\ _€_-;_-* "-"?\ _€_-;_-@_-</c:formatCode>
                <c:ptCount val="7"/>
                <c:pt idx="0">
                  <c:v>413.88999999999987</c:v>
                </c:pt>
                <c:pt idx="1">
                  <c:v>472.68000000000006</c:v>
                </c:pt>
                <c:pt idx="2">
                  <c:v>497.46000000000004</c:v>
                </c:pt>
                <c:pt idx="3">
                  <c:v>476.57000000000005</c:v>
                </c:pt>
                <c:pt idx="4">
                  <c:v>356.22</c:v>
                </c:pt>
                <c:pt idx="5">
                  <c:v>157.23000000000002</c:v>
                </c:pt>
                <c:pt idx="6">
                  <c:v>177.1099999999999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677-4C98-BE2E-BCE4453FC9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5"/>
        <c:overlap val="100"/>
        <c:axId val="722563248"/>
        <c:axId val="722566160"/>
      </c:barChart>
      <c:lineChart>
        <c:grouping val="standard"/>
        <c:varyColors val="0"/>
        <c:ser>
          <c:idx val="2"/>
          <c:order val="2"/>
          <c:tx>
            <c:strRef>
              <c:f>App_6!$I$15</c:f>
              <c:strCache>
                <c:ptCount val="1"/>
                <c:pt idx="0">
                  <c:v>ST di aziende in proprietà (b)</c:v>
                </c:pt>
              </c:strCache>
            </c:strRef>
          </c:tx>
          <c:spPr>
            <a:ln w="38100" cap="rnd">
              <a:solidFill>
                <a:srgbClr val="C1002A"/>
              </a:solidFill>
              <a:round/>
            </a:ln>
            <a:effectLst/>
          </c:spPr>
          <c:marker>
            <c:symbol val="none"/>
          </c:marker>
          <c:val>
            <c:numRef>
              <c:f>App_6!$I$16:$I$22</c:f>
              <c:numCache>
                <c:formatCode>_-* #,##0.0_-;\-* #,##0.0_-;_-* "-"??_-;_-@_-</c:formatCode>
                <c:ptCount val="7"/>
                <c:pt idx="0">
                  <c:v>1088.33</c:v>
                </c:pt>
                <c:pt idx="1">
                  <c:v>1161.06</c:v>
                </c:pt>
                <c:pt idx="2">
                  <c:v>996.16</c:v>
                </c:pt>
                <c:pt idx="3">
                  <c:v>899</c:v>
                </c:pt>
                <c:pt idx="4">
                  <c:v>764.66</c:v>
                </c:pt>
                <c:pt idx="5">
                  <c:v>620.78</c:v>
                </c:pt>
                <c:pt idx="6">
                  <c:v>555.71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677-4C98-BE2E-BCE4453FC9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22563248"/>
        <c:axId val="722566160"/>
      </c:lineChart>
      <c:catAx>
        <c:axId val="7225632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22566160"/>
        <c:crosses val="autoZero"/>
        <c:auto val="1"/>
        <c:lblAlgn val="ctr"/>
        <c:lblOffset val="100"/>
        <c:noMultiLvlLbl val="0"/>
      </c:catAx>
      <c:valAx>
        <c:axId val="7225661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_-;\-* #,##0.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225632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851924759405056E-2"/>
          <c:y val="0.1111111111111111"/>
          <c:w val="0.89821850393700775"/>
          <c:h val="0.79359215514727321"/>
        </c:manualLayout>
      </c:layout>
      <c:lineChart>
        <c:grouping val="standard"/>
        <c:varyColors val="0"/>
        <c:ser>
          <c:idx val="0"/>
          <c:order val="0"/>
          <c:tx>
            <c:strRef>
              <c:f>App_7!$B$3</c:f>
              <c:strCache>
                <c:ptCount val="1"/>
                <c:pt idx="0">
                  <c:v>Maschi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App_7!$A$4:$A$52</c:f>
              <c:strCache>
                <c:ptCount val="49"/>
                <c:pt idx="0">
                  <c:v>1977</c:v>
                </c:pt>
                <c:pt idx="1">
                  <c:v>1978</c:v>
                </c:pt>
                <c:pt idx="2">
                  <c:v>1979</c:v>
                </c:pt>
                <c:pt idx="3">
                  <c:v>1980</c:v>
                </c:pt>
                <c:pt idx="4">
                  <c:v>1981</c:v>
                </c:pt>
                <c:pt idx="5">
                  <c:v>1982</c:v>
                </c:pt>
                <c:pt idx="6">
                  <c:v>1983</c:v>
                </c:pt>
                <c:pt idx="7">
                  <c:v>1984</c:v>
                </c:pt>
                <c:pt idx="8">
                  <c:v>1985</c:v>
                </c:pt>
                <c:pt idx="9">
                  <c:v>1986</c:v>
                </c:pt>
                <c:pt idx="10">
                  <c:v>1987</c:v>
                </c:pt>
                <c:pt idx="11">
                  <c:v>1988</c:v>
                </c:pt>
                <c:pt idx="12">
                  <c:v>1989</c:v>
                </c:pt>
                <c:pt idx="13">
                  <c:v>1990</c:v>
                </c:pt>
                <c:pt idx="14">
                  <c:v>1991</c:v>
                </c:pt>
                <c:pt idx="15">
                  <c:v>1992</c:v>
                </c:pt>
                <c:pt idx="16">
                  <c:v>1993</c:v>
                </c:pt>
                <c:pt idx="17">
                  <c:v>1994</c:v>
                </c:pt>
                <c:pt idx="18">
                  <c:v>1995</c:v>
                </c:pt>
                <c:pt idx="19">
                  <c:v>1996</c:v>
                </c:pt>
                <c:pt idx="20">
                  <c:v>1997</c:v>
                </c:pt>
                <c:pt idx="21">
                  <c:v>1998</c:v>
                </c:pt>
                <c:pt idx="22">
                  <c:v>1999</c:v>
                </c:pt>
                <c:pt idx="23">
                  <c:v>2000</c:v>
                </c:pt>
                <c:pt idx="24">
                  <c:v>2001</c:v>
                </c:pt>
                <c:pt idx="25">
                  <c:v>2002</c:v>
                </c:pt>
                <c:pt idx="26">
                  <c:v>2003</c:v>
                </c:pt>
                <c:pt idx="27">
                  <c:v>2004</c:v>
                </c:pt>
                <c:pt idx="28">
                  <c:v>2005</c:v>
                </c:pt>
                <c:pt idx="29">
                  <c:v>2006</c:v>
                </c:pt>
                <c:pt idx="30">
                  <c:v>2007</c:v>
                </c:pt>
                <c:pt idx="31">
                  <c:v>2008</c:v>
                </c:pt>
                <c:pt idx="32">
                  <c:v>2009</c:v>
                </c:pt>
                <c:pt idx="33">
                  <c:v>2010</c:v>
                </c:pt>
                <c:pt idx="34">
                  <c:v>2011</c:v>
                </c:pt>
                <c:pt idx="35">
                  <c:v>2012</c:v>
                </c:pt>
                <c:pt idx="36">
                  <c:v>2013</c:v>
                </c:pt>
                <c:pt idx="37">
                  <c:v>2014</c:v>
                </c:pt>
                <c:pt idx="38">
                  <c:v>2015</c:v>
                </c:pt>
                <c:pt idx="39">
                  <c:v>2016</c:v>
                </c:pt>
                <c:pt idx="40">
                  <c:v>2017</c:v>
                </c:pt>
                <c:pt idx="41">
                  <c:v>2018</c:v>
                </c:pt>
                <c:pt idx="42">
                  <c:v>2019</c:v>
                </c:pt>
                <c:pt idx="43">
                  <c:v>2020</c:v>
                </c:pt>
                <c:pt idx="44">
                  <c:v>2021</c:v>
                </c:pt>
                <c:pt idx="45">
                  <c:v>2022</c:v>
                </c:pt>
                <c:pt idx="46">
                  <c:v>2023</c:v>
                </c:pt>
                <c:pt idx="47">
                  <c:v>2024</c:v>
                </c:pt>
                <c:pt idx="48">
                  <c:v>2025</c:v>
                </c:pt>
              </c:strCache>
            </c:strRef>
          </c:cat>
          <c:val>
            <c:numRef>
              <c:f>App_7!$B$4:$B$52</c:f>
              <c:numCache>
                <c:formatCode>#,##0.0</c:formatCode>
                <c:ptCount val="49"/>
                <c:pt idx="0">
                  <c:v>67.2</c:v>
                </c:pt>
                <c:pt idx="1">
                  <c:v>67.400000000000006</c:v>
                </c:pt>
                <c:pt idx="2">
                  <c:v>66.400000000000006</c:v>
                </c:pt>
                <c:pt idx="3">
                  <c:v>65.7</c:v>
                </c:pt>
                <c:pt idx="4">
                  <c:v>68.400000000000006</c:v>
                </c:pt>
                <c:pt idx="5">
                  <c:v>66.599999999999994</c:v>
                </c:pt>
                <c:pt idx="6">
                  <c:v>66.099999999999994</c:v>
                </c:pt>
                <c:pt idx="7">
                  <c:v>64.400000000000006</c:v>
                </c:pt>
                <c:pt idx="8">
                  <c:v>63.5</c:v>
                </c:pt>
                <c:pt idx="9">
                  <c:v>64.2</c:v>
                </c:pt>
                <c:pt idx="10">
                  <c:v>61.3</c:v>
                </c:pt>
                <c:pt idx="11">
                  <c:v>59.5</c:v>
                </c:pt>
                <c:pt idx="12">
                  <c:v>59.9</c:v>
                </c:pt>
                <c:pt idx="13">
                  <c:v>60.1</c:v>
                </c:pt>
                <c:pt idx="14">
                  <c:v>60.1</c:v>
                </c:pt>
                <c:pt idx="15">
                  <c:v>60.1</c:v>
                </c:pt>
                <c:pt idx="16">
                  <c:v>65</c:v>
                </c:pt>
                <c:pt idx="17">
                  <c:v>62.4</c:v>
                </c:pt>
                <c:pt idx="18">
                  <c:v>59.9</c:v>
                </c:pt>
                <c:pt idx="19">
                  <c:v>58.8</c:v>
                </c:pt>
                <c:pt idx="20">
                  <c:v>59</c:v>
                </c:pt>
                <c:pt idx="21">
                  <c:v>59.8</c:v>
                </c:pt>
                <c:pt idx="22">
                  <c:v>59.3</c:v>
                </c:pt>
                <c:pt idx="23">
                  <c:v>60.2</c:v>
                </c:pt>
                <c:pt idx="24">
                  <c:v>61.1</c:v>
                </c:pt>
                <c:pt idx="25">
                  <c:v>62.4</c:v>
                </c:pt>
                <c:pt idx="26">
                  <c:v>60.3</c:v>
                </c:pt>
                <c:pt idx="27">
                  <c:v>60.5</c:v>
                </c:pt>
                <c:pt idx="28">
                  <c:v>58.4</c:v>
                </c:pt>
                <c:pt idx="29">
                  <c:v>59.5</c:v>
                </c:pt>
                <c:pt idx="30">
                  <c:v>58.9</c:v>
                </c:pt>
                <c:pt idx="31">
                  <c:v>57.5</c:v>
                </c:pt>
                <c:pt idx="32">
                  <c:v>56.2</c:v>
                </c:pt>
                <c:pt idx="33">
                  <c:v>54.4</c:v>
                </c:pt>
                <c:pt idx="34">
                  <c:v>53.8</c:v>
                </c:pt>
                <c:pt idx="35">
                  <c:v>52</c:v>
                </c:pt>
                <c:pt idx="36">
                  <c:v>49.4</c:v>
                </c:pt>
                <c:pt idx="37">
                  <c:v>49.9</c:v>
                </c:pt>
                <c:pt idx="38">
                  <c:v>49.4</c:v>
                </c:pt>
                <c:pt idx="39">
                  <c:v>50.174350724759677</c:v>
                </c:pt>
                <c:pt idx="40">
                  <c:v>51.576472800789873</c:v>
                </c:pt>
                <c:pt idx="41">
                  <c:v>53.162230000000001</c:v>
                </c:pt>
                <c:pt idx="42">
                  <c:v>53.733127000000003</c:v>
                </c:pt>
                <c:pt idx="43">
                  <c:v>52.965395999999998</c:v>
                </c:pt>
                <c:pt idx="44">
                  <c:v>53.725580000000001</c:v>
                </c:pt>
                <c:pt idx="45">
                  <c:v>55.349352000000003</c:v>
                </c:pt>
                <c:pt idx="46">
                  <c:v>56.803417000000003</c:v>
                </c:pt>
                <c:pt idx="47">
                  <c:v>56.610371000000001</c:v>
                </c:pt>
                <c:pt idx="48">
                  <c:v>58.061745999999999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CF1-4E1E-A796-D56394A77A3E}"/>
            </c:ext>
          </c:extLst>
        </c:ser>
        <c:ser>
          <c:idx val="1"/>
          <c:order val="1"/>
          <c:tx>
            <c:strRef>
              <c:f>App_7!$C$3</c:f>
              <c:strCache>
                <c:ptCount val="1"/>
                <c:pt idx="0">
                  <c:v>Femmine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App_7!$A$4:$A$52</c:f>
              <c:strCache>
                <c:ptCount val="49"/>
                <c:pt idx="0">
                  <c:v>1977</c:v>
                </c:pt>
                <c:pt idx="1">
                  <c:v>1978</c:v>
                </c:pt>
                <c:pt idx="2">
                  <c:v>1979</c:v>
                </c:pt>
                <c:pt idx="3">
                  <c:v>1980</c:v>
                </c:pt>
                <c:pt idx="4">
                  <c:v>1981</c:v>
                </c:pt>
                <c:pt idx="5">
                  <c:v>1982</c:v>
                </c:pt>
                <c:pt idx="6">
                  <c:v>1983</c:v>
                </c:pt>
                <c:pt idx="7">
                  <c:v>1984</c:v>
                </c:pt>
                <c:pt idx="8">
                  <c:v>1985</c:v>
                </c:pt>
                <c:pt idx="9">
                  <c:v>1986</c:v>
                </c:pt>
                <c:pt idx="10">
                  <c:v>1987</c:v>
                </c:pt>
                <c:pt idx="11">
                  <c:v>1988</c:v>
                </c:pt>
                <c:pt idx="12">
                  <c:v>1989</c:v>
                </c:pt>
                <c:pt idx="13">
                  <c:v>1990</c:v>
                </c:pt>
                <c:pt idx="14">
                  <c:v>1991</c:v>
                </c:pt>
                <c:pt idx="15">
                  <c:v>1992</c:v>
                </c:pt>
                <c:pt idx="16">
                  <c:v>1993</c:v>
                </c:pt>
                <c:pt idx="17">
                  <c:v>1994</c:v>
                </c:pt>
                <c:pt idx="18">
                  <c:v>1995</c:v>
                </c:pt>
                <c:pt idx="19">
                  <c:v>1996</c:v>
                </c:pt>
                <c:pt idx="20">
                  <c:v>1997</c:v>
                </c:pt>
                <c:pt idx="21">
                  <c:v>1998</c:v>
                </c:pt>
                <c:pt idx="22">
                  <c:v>1999</c:v>
                </c:pt>
                <c:pt idx="23">
                  <c:v>2000</c:v>
                </c:pt>
                <c:pt idx="24">
                  <c:v>2001</c:v>
                </c:pt>
                <c:pt idx="25">
                  <c:v>2002</c:v>
                </c:pt>
                <c:pt idx="26">
                  <c:v>2003</c:v>
                </c:pt>
                <c:pt idx="27">
                  <c:v>2004</c:v>
                </c:pt>
                <c:pt idx="28">
                  <c:v>2005</c:v>
                </c:pt>
                <c:pt idx="29">
                  <c:v>2006</c:v>
                </c:pt>
                <c:pt idx="30">
                  <c:v>2007</c:v>
                </c:pt>
                <c:pt idx="31">
                  <c:v>2008</c:v>
                </c:pt>
                <c:pt idx="32">
                  <c:v>2009</c:v>
                </c:pt>
                <c:pt idx="33">
                  <c:v>2010</c:v>
                </c:pt>
                <c:pt idx="34">
                  <c:v>2011</c:v>
                </c:pt>
                <c:pt idx="35">
                  <c:v>2012</c:v>
                </c:pt>
                <c:pt idx="36">
                  <c:v>2013</c:v>
                </c:pt>
                <c:pt idx="37">
                  <c:v>2014</c:v>
                </c:pt>
                <c:pt idx="38">
                  <c:v>2015</c:v>
                </c:pt>
                <c:pt idx="39">
                  <c:v>2016</c:v>
                </c:pt>
                <c:pt idx="40">
                  <c:v>2017</c:v>
                </c:pt>
                <c:pt idx="41">
                  <c:v>2018</c:v>
                </c:pt>
                <c:pt idx="42">
                  <c:v>2019</c:v>
                </c:pt>
                <c:pt idx="43">
                  <c:v>2020</c:v>
                </c:pt>
                <c:pt idx="44">
                  <c:v>2021</c:v>
                </c:pt>
                <c:pt idx="45">
                  <c:v>2022</c:v>
                </c:pt>
                <c:pt idx="46">
                  <c:v>2023</c:v>
                </c:pt>
                <c:pt idx="47">
                  <c:v>2024</c:v>
                </c:pt>
                <c:pt idx="48">
                  <c:v>2025</c:v>
                </c:pt>
              </c:strCache>
            </c:strRef>
          </c:cat>
          <c:val>
            <c:numRef>
              <c:f>App_7!$C$4:$C$52</c:f>
              <c:numCache>
                <c:formatCode>#,##0.0</c:formatCode>
                <c:ptCount val="49"/>
                <c:pt idx="0">
                  <c:v>23.9</c:v>
                </c:pt>
                <c:pt idx="1">
                  <c:v>26.2</c:v>
                </c:pt>
                <c:pt idx="2">
                  <c:v>26.6</c:v>
                </c:pt>
                <c:pt idx="3">
                  <c:v>23.4</c:v>
                </c:pt>
                <c:pt idx="4">
                  <c:v>25.4</c:v>
                </c:pt>
                <c:pt idx="5">
                  <c:v>23.5</c:v>
                </c:pt>
                <c:pt idx="6">
                  <c:v>24.3</c:v>
                </c:pt>
                <c:pt idx="7">
                  <c:v>23.5</c:v>
                </c:pt>
                <c:pt idx="8">
                  <c:v>25</c:v>
                </c:pt>
                <c:pt idx="9">
                  <c:v>24.1</c:v>
                </c:pt>
                <c:pt idx="10">
                  <c:v>23.1</c:v>
                </c:pt>
                <c:pt idx="11">
                  <c:v>24.7</c:v>
                </c:pt>
                <c:pt idx="12">
                  <c:v>25.1</c:v>
                </c:pt>
                <c:pt idx="13">
                  <c:v>26.3</c:v>
                </c:pt>
                <c:pt idx="14">
                  <c:v>25.5</c:v>
                </c:pt>
                <c:pt idx="15">
                  <c:v>28.1</c:v>
                </c:pt>
                <c:pt idx="16">
                  <c:v>27.7</c:v>
                </c:pt>
                <c:pt idx="17">
                  <c:v>26.9</c:v>
                </c:pt>
                <c:pt idx="18">
                  <c:v>26.5</c:v>
                </c:pt>
                <c:pt idx="19">
                  <c:v>25.4</c:v>
                </c:pt>
                <c:pt idx="20">
                  <c:v>25</c:v>
                </c:pt>
                <c:pt idx="21">
                  <c:v>25</c:v>
                </c:pt>
                <c:pt idx="22">
                  <c:v>24.8</c:v>
                </c:pt>
                <c:pt idx="23">
                  <c:v>26.1</c:v>
                </c:pt>
                <c:pt idx="24">
                  <c:v>27.6</c:v>
                </c:pt>
                <c:pt idx="25">
                  <c:v>28.3</c:v>
                </c:pt>
                <c:pt idx="26">
                  <c:v>30.2</c:v>
                </c:pt>
                <c:pt idx="27">
                  <c:v>32</c:v>
                </c:pt>
                <c:pt idx="28">
                  <c:v>30.8</c:v>
                </c:pt>
                <c:pt idx="29">
                  <c:v>31.6</c:v>
                </c:pt>
                <c:pt idx="30">
                  <c:v>31</c:v>
                </c:pt>
                <c:pt idx="31">
                  <c:v>30.7</c:v>
                </c:pt>
                <c:pt idx="32">
                  <c:v>30.1</c:v>
                </c:pt>
                <c:pt idx="33">
                  <c:v>30.1</c:v>
                </c:pt>
                <c:pt idx="34">
                  <c:v>31.3</c:v>
                </c:pt>
                <c:pt idx="35">
                  <c:v>31.1</c:v>
                </c:pt>
                <c:pt idx="36">
                  <c:v>28.7</c:v>
                </c:pt>
                <c:pt idx="37">
                  <c:v>28.9</c:v>
                </c:pt>
                <c:pt idx="38">
                  <c:v>28.6</c:v>
                </c:pt>
                <c:pt idx="39">
                  <c:v>29.227413650260303</c:v>
                </c:pt>
                <c:pt idx="40">
                  <c:v>30.216729495796237</c:v>
                </c:pt>
                <c:pt idx="41">
                  <c:v>31.119157999999999</c:v>
                </c:pt>
                <c:pt idx="42">
                  <c:v>30.194279000000002</c:v>
                </c:pt>
                <c:pt idx="43">
                  <c:v>28.755116999999998</c:v>
                </c:pt>
                <c:pt idx="44">
                  <c:v>30.528010999999999</c:v>
                </c:pt>
                <c:pt idx="45">
                  <c:v>31.804475</c:v>
                </c:pt>
                <c:pt idx="46">
                  <c:v>32.597078000000003</c:v>
                </c:pt>
                <c:pt idx="47">
                  <c:v>33.121417999999998</c:v>
                </c:pt>
                <c:pt idx="48">
                  <c:v>34.857998000000002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CF1-4E1E-A796-D56394A77A3E}"/>
            </c:ext>
          </c:extLst>
        </c:ser>
        <c:ser>
          <c:idx val="2"/>
          <c:order val="2"/>
          <c:tx>
            <c:strRef>
              <c:f>App_7!$D$3</c:f>
              <c:strCache>
                <c:ptCount val="1"/>
                <c:pt idx="0">
                  <c:v>Totale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App_7!$A$4:$A$52</c:f>
              <c:strCache>
                <c:ptCount val="49"/>
                <c:pt idx="0">
                  <c:v>1977</c:v>
                </c:pt>
                <c:pt idx="1">
                  <c:v>1978</c:v>
                </c:pt>
                <c:pt idx="2">
                  <c:v>1979</c:v>
                </c:pt>
                <c:pt idx="3">
                  <c:v>1980</c:v>
                </c:pt>
                <c:pt idx="4">
                  <c:v>1981</c:v>
                </c:pt>
                <c:pt idx="5">
                  <c:v>1982</c:v>
                </c:pt>
                <c:pt idx="6">
                  <c:v>1983</c:v>
                </c:pt>
                <c:pt idx="7">
                  <c:v>1984</c:v>
                </c:pt>
                <c:pt idx="8">
                  <c:v>1985</c:v>
                </c:pt>
                <c:pt idx="9">
                  <c:v>1986</c:v>
                </c:pt>
                <c:pt idx="10">
                  <c:v>1987</c:v>
                </c:pt>
                <c:pt idx="11">
                  <c:v>1988</c:v>
                </c:pt>
                <c:pt idx="12">
                  <c:v>1989</c:v>
                </c:pt>
                <c:pt idx="13">
                  <c:v>1990</c:v>
                </c:pt>
                <c:pt idx="14">
                  <c:v>1991</c:v>
                </c:pt>
                <c:pt idx="15">
                  <c:v>1992</c:v>
                </c:pt>
                <c:pt idx="16">
                  <c:v>1993</c:v>
                </c:pt>
                <c:pt idx="17">
                  <c:v>1994</c:v>
                </c:pt>
                <c:pt idx="18">
                  <c:v>1995</c:v>
                </c:pt>
                <c:pt idx="19">
                  <c:v>1996</c:v>
                </c:pt>
                <c:pt idx="20">
                  <c:v>1997</c:v>
                </c:pt>
                <c:pt idx="21">
                  <c:v>1998</c:v>
                </c:pt>
                <c:pt idx="22">
                  <c:v>1999</c:v>
                </c:pt>
                <c:pt idx="23">
                  <c:v>2000</c:v>
                </c:pt>
                <c:pt idx="24">
                  <c:v>2001</c:v>
                </c:pt>
                <c:pt idx="25">
                  <c:v>2002</c:v>
                </c:pt>
                <c:pt idx="26">
                  <c:v>2003</c:v>
                </c:pt>
                <c:pt idx="27">
                  <c:v>2004</c:v>
                </c:pt>
                <c:pt idx="28">
                  <c:v>2005</c:v>
                </c:pt>
                <c:pt idx="29">
                  <c:v>2006</c:v>
                </c:pt>
                <c:pt idx="30">
                  <c:v>2007</c:v>
                </c:pt>
                <c:pt idx="31">
                  <c:v>2008</c:v>
                </c:pt>
                <c:pt idx="32">
                  <c:v>2009</c:v>
                </c:pt>
                <c:pt idx="33">
                  <c:v>2010</c:v>
                </c:pt>
                <c:pt idx="34">
                  <c:v>2011</c:v>
                </c:pt>
                <c:pt idx="35">
                  <c:v>2012</c:v>
                </c:pt>
                <c:pt idx="36">
                  <c:v>2013</c:v>
                </c:pt>
                <c:pt idx="37">
                  <c:v>2014</c:v>
                </c:pt>
                <c:pt idx="38">
                  <c:v>2015</c:v>
                </c:pt>
                <c:pt idx="39">
                  <c:v>2016</c:v>
                </c:pt>
                <c:pt idx="40">
                  <c:v>2017</c:v>
                </c:pt>
                <c:pt idx="41">
                  <c:v>2018</c:v>
                </c:pt>
                <c:pt idx="42">
                  <c:v>2019</c:v>
                </c:pt>
                <c:pt idx="43">
                  <c:v>2020</c:v>
                </c:pt>
                <c:pt idx="44">
                  <c:v>2021</c:v>
                </c:pt>
                <c:pt idx="45">
                  <c:v>2022</c:v>
                </c:pt>
                <c:pt idx="46">
                  <c:v>2023</c:v>
                </c:pt>
                <c:pt idx="47">
                  <c:v>2024</c:v>
                </c:pt>
                <c:pt idx="48">
                  <c:v>2025</c:v>
                </c:pt>
              </c:strCache>
            </c:strRef>
          </c:cat>
          <c:val>
            <c:numRef>
              <c:f>App_7!$D$4:$D$52</c:f>
              <c:numCache>
                <c:formatCode>#,##0.0</c:formatCode>
                <c:ptCount val="49"/>
                <c:pt idx="0">
                  <c:v>45.1</c:v>
                </c:pt>
                <c:pt idx="1">
                  <c:v>46.4</c:v>
                </c:pt>
                <c:pt idx="2">
                  <c:v>46.1</c:v>
                </c:pt>
                <c:pt idx="3">
                  <c:v>44.1</c:v>
                </c:pt>
                <c:pt idx="4">
                  <c:v>46.4</c:v>
                </c:pt>
                <c:pt idx="5">
                  <c:v>44.6</c:v>
                </c:pt>
                <c:pt idx="6">
                  <c:v>44.7</c:v>
                </c:pt>
                <c:pt idx="7">
                  <c:v>43.6</c:v>
                </c:pt>
                <c:pt idx="8">
                  <c:v>43.9</c:v>
                </c:pt>
                <c:pt idx="9">
                  <c:v>44</c:v>
                </c:pt>
                <c:pt idx="10">
                  <c:v>42</c:v>
                </c:pt>
                <c:pt idx="11">
                  <c:v>41.9</c:v>
                </c:pt>
                <c:pt idx="12">
                  <c:v>42.4</c:v>
                </c:pt>
                <c:pt idx="13">
                  <c:v>43.2</c:v>
                </c:pt>
                <c:pt idx="14">
                  <c:v>42.8</c:v>
                </c:pt>
                <c:pt idx="15">
                  <c:v>44</c:v>
                </c:pt>
                <c:pt idx="16">
                  <c:v>46.3</c:v>
                </c:pt>
                <c:pt idx="17">
                  <c:v>44.6</c:v>
                </c:pt>
                <c:pt idx="18">
                  <c:v>43.2</c:v>
                </c:pt>
                <c:pt idx="19">
                  <c:v>42.1</c:v>
                </c:pt>
                <c:pt idx="20">
                  <c:v>41.9</c:v>
                </c:pt>
                <c:pt idx="21">
                  <c:v>42.4</c:v>
                </c:pt>
                <c:pt idx="22">
                  <c:v>42</c:v>
                </c:pt>
                <c:pt idx="23">
                  <c:v>43.1</c:v>
                </c:pt>
                <c:pt idx="24">
                  <c:v>44.3</c:v>
                </c:pt>
                <c:pt idx="25">
                  <c:v>45.3</c:v>
                </c:pt>
                <c:pt idx="26">
                  <c:v>45.2</c:v>
                </c:pt>
                <c:pt idx="27">
                  <c:v>46.2</c:v>
                </c:pt>
                <c:pt idx="28">
                  <c:v>44.5</c:v>
                </c:pt>
                <c:pt idx="29">
                  <c:v>45.4</c:v>
                </c:pt>
                <c:pt idx="30">
                  <c:v>44.9</c:v>
                </c:pt>
                <c:pt idx="31">
                  <c:v>44</c:v>
                </c:pt>
                <c:pt idx="32">
                  <c:v>43</c:v>
                </c:pt>
                <c:pt idx="33">
                  <c:v>42.1</c:v>
                </c:pt>
                <c:pt idx="34">
                  <c:v>42.4</c:v>
                </c:pt>
                <c:pt idx="35">
                  <c:v>41.5</c:v>
                </c:pt>
                <c:pt idx="36">
                  <c:v>38.9</c:v>
                </c:pt>
                <c:pt idx="37">
                  <c:v>39.299999999999997</c:v>
                </c:pt>
                <c:pt idx="38">
                  <c:v>38.9</c:v>
                </c:pt>
                <c:pt idx="39">
                  <c:v>39.627460328270793</c:v>
                </c:pt>
                <c:pt idx="40">
                  <c:v>40.837792217305726</c:v>
                </c:pt>
                <c:pt idx="41">
                  <c:v>42.085338</c:v>
                </c:pt>
                <c:pt idx="42">
                  <c:v>41.903275000000001</c:v>
                </c:pt>
                <c:pt idx="43">
                  <c:v>40.779305000000001</c:v>
                </c:pt>
                <c:pt idx="44">
                  <c:v>42.041486999999996</c:v>
                </c:pt>
                <c:pt idx="45">
                  <c:v>43.467016999999998</c:v>
                </c:pt>
                <c:pt idx="46">
                  <c:v>44.626781999999999</c:v>
                </c:pt>
                <c:pt idx="47">
                  <c:v>44.801169000000002</c:v>
                </c:pt>
                <c:pt idx="48">
                  <c:v>46.414338000000001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CF1-4E1E-A796-D56394A77A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3127359"/>
        <c:axId val="583146079"/>
      </c:lineChart>
      <c:catAx>
        <c:axId val="58312735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46079"/>
        <c:crosses val="autoZero"/>
        <c:auto val="1"/>
        <c:lblAlgn val="ctr"/>
        <c:lblOffset val="100"/>
        <c:tickLblSkip val="5"/>
        <c:noMultiLvlLbl val="0"/>
      </c:catAx>
      <c:valAx>
        <c:axId val="583146079"/>
        <c:scaling>
          <c:orientation val="minMax"/>
          <c:min val="2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per 100</a:t>
                </a:r>
              </a:p>
            </c:rich>
          </c:tx>
          <c:layout>
            <c:manualLayout>
              <c:xMode val="edge"/>
              <c:yMode val="edge"/>
              <c:x val="8.3333333333333332E-3"/>
              <c:y val="1.245552639253426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.0" sourceLinked="1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273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01609798775153"/>
          <c:y val="2.3839311752697618E-2"/>
          <c:w val="0.38412248468941379"/>
          <c:h val="6.412365121026537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chart" Target="../charts/chart6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chart" Target="../charts/chart10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chart" Target="../charts/chart12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15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chart" Target="../charts/chart16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chart" Target="../charts/chart19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4.xml"/><Relationship Id="rId2" Type="http://schemas.openxmlformats.org/officeDocument/2006/relationships/chart" Target="../charts/chart23.xml"/><Relationship Id="rId1" Type="http://schemas.openxmlformats.org/officeDocument/2006/relationships/chart" Target="../charts/chart22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7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9.xml"/><Relationship Id="rId1" Type="http://schemas.openxmlformats.org/officeDocument/2006/relationships/chart" Target="../charts/chart28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68580</xdr:colOff>
      <xdr:row>0</xdr:row>
      <xdr:rowOff>68580</xdr:rowOff>
    </xdr:from>
    <xdr:to>
      <xdr:col>2</xdr:col>
      <xdr:colOff>4196715</xdr:colOff>
      <xdr:row>3</xdr:row>
      <xdr:rowOff>270300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4251" t="29636" r="15239" b="47826"/>
        <a:stretch/>
      </xdr:blipFill>
      <xdr:spPr>
        <a:xfrm>
          <a:off x="213360" y="68580"/>
          <a:ext cx="4602480" cy="7884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15240</xdr:colOff>
      <xdr:row>1</xdr:row>
      <xdr:rowOff>441960</xdr:rowOff>
    </xdr:from>
    <xdr:to>
      <xdr:col>11</xdr:col>
      <xdr:colOff>198936</xdr:colOff>
      <xdr:row>14</xdr:row>
      <xdr:rowOff>86814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12383</xdr:colOff>
      <xdr:row>2</xdr:row>
      <xdr:rowOff>550544</xdr:rowOff>
    </xdr:from>
    <xdr:to>
      <xdr:col>16</xdr:col>
      <xdr:colOff>273983</xdr:colOff>
      <xdr:row>16</xdr:row>
      <xdr:rowOff>20684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578827</xdr:colOff>
      <xdr:row>2</xdr:row>
      <xdr:rowOff>571501</xdr:rowOff>
    </xdr:from>
    <xdr:to>
      <xdr:col>19</xdr:col>
      <xdr:colOff>107754</xdr:colOff>
      <xdr:row>16</xdr:row>
      <xdr:rowOff>41129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</cdr:x>
      <cdr:y>0.07435</cdr:y>
    </cdr:from>
    <cdr:to>
      <cdr:x>0.44655</cdr:x>
      <cdr:y>0.16088</cdr:y>
    </cdr:to>
    <cdr:sp macro="" textlink="">
      <cdr:nvSpPr>
        <cdr:cNvPr id="2" name="CasellaDiTesto 1"/>
        <cdr:cNvSpPr txBox="1"/>
      </cdr:nvSpPr>
      <cdr:spPr>
        <a:xfrm xmlns:a="http://schemas.openxmlformats.org/drawingml/2006/main">
          <a:off x="0" y="162137"/>
          <a:ext cx="584699" cy="18868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l"/>
          <a:r>
            <a:rPr lang="it-IT" sz="700">
              <a:solidFill>
                <a:sysClr val="windowText" lastClr="000000"/>
              </a:solidFill>
              <a:latin typeface="Arial Narrow" panose="020B0606020202030204" pitchFamily="34" charset="0"/>
            </a:rPr>
            <a:t>per</a:t>
          </a:r>
          <a:r>
            <a:rPr lang="it-IT" sz="700" baseline="0">
              <a:solidFill>
                <a:sysClr val="windowText" lastClr="000000"/>
              </a:solidFill>
              <a:latin typeface="Arial Narrow" panose="020B0606020202030204" pitchFamily="34" charset="0"/>
            </a:rPr>
            <a:t> 1.000</a:t>
          </a:r>
          <a:endParaRPr lang="it-IT" sz="700">
            <a:solidFill>
              <a:sysClr val="windowText" lastClr="000000"/>
            </a:solidFill>
            <a:latin typeface="Arial Narrow" panose="020B0606020202030204" pitchFamily="34" charset="0"/>
          </a:endParaRP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13335</xdr:colOff>
      <xdr:row>1</xdr:row>
      <xdr:rowOff>236220</xdr:rowOff>
    </xdr:from>
    <xdr:to>
      <xdr:col>9</xdr:col>
      <xdr:colOff>598935</xdr:colOff>
      <xdr:row>13</xdr:row>
      <xdr:rowOff>81840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30333</xdr:colOff>
      <xdr:row>2</xdr:row>
      <xdr:rowOff>23360</xdr:rowOff>
    </xdr:from>
    <xdr:to>
      <xdr:col>10</xdr:col>
      <xdr:colOff>186333</xdr:colOff>
      <xdr:row>13</xdr:row>
      <xdr:rowOff>171680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40151</xdr:colOff>
      <xdr:row>9</xdr:row>
      <xdr:rowOff>6448</xdr:rowOff>
    </xdr:from>
    <xdr:to>
      <xdr:col>10</xdr:col>
      <xdr:colOff>183697</xdr:colOff>
      <xdr:row>20</xdr:row>
      <xdr:rowOff>154768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302755</xdr:colOff>
      <xdr:row>9</xdr:row>
      <xdr:rowOff>24221</xdr:rowOff>
    </xdr:from>
    <xdr:to>
      <xdr:col>19</xdr:col>
      <xdr:colOff>79135</xdr:colOff>
      <xdr:row>20</xdr:row>
      <xdr:rowOff>172541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19</xdr:col>
      <xdr:colOff>287253</xdr:colOff>
      <xdr:row>9</xdr:row>
      <xdr:rowOff>96249</xdr:rowOff>
    </xdr:from>
    <xdr:to>
      <xdr:col>19</xdr:col>
      <xdr:colOff>330453</xdr:colOff>
      <xdr:row>9</xdr:row>
      <xdr:rowOff>139449</xdr:rowOff>
    </xdr:to>
    <xdr:sp macro="" textlink="">
      <xdr:nvSpPr>
        <xdr:cNvPr id="6" name="Rombo 5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SpPr/>
      </xdr:nvSpPr>
      <xdr:spPr>
        <a:xfrm>
          <a:off x="9326478" y="2125074"/>
          <a:ext cx="43200" cy="43200"/>
        </a:xfrm>
        <a:prstGeom prst="diamond">
          <a:avLst/>
        </a:prstGeom>
        <a:noFill/>
        <a:ln w="9525">
          <a:solidFill>
            <a:srgbClr val="C1002A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5616</xdr:colOff>
      <xdr:row>2</xdr:row>
      <xdr:rowOff>42655</xdr:rowOff>
    </xdr:from>
    <xdr:to>
      <xdr:col>14</xdr:col>
      <xdr:colOff>161925</xdr:colOff>
      <xdr:row>12</xdr:row>
      <xdr:rowOff>28575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22860</xdr:colOff>
      <xdr:row>2</xdr:row>
      <xdr:rowOff>38100</xdr:rowOff>
    </xdr:from>
    <xdr:to>
      <xdr:col>17</xdr:col>
      <xdr:colOff>219060</xdr:colOff>
      <xdr:row>16</xdr:row>
      <xdr:rowOff>110220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4335</xdr:colOff>
      <xdr:row>2</xdr:row>
      <xdr:rowOff>91540</xdr:rowOff>
    </xdr:from>
    <xdr:to>
      <xdr:col>15</xdr:col>
      <xdr:colOff>589935</xdr:colOff>
      <xdr:row>14</xdr:row>
      <xdr:rowOff>56980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20954</xdr:colOff>
      <xdr:row>2</xdr:row>
      <xdr:rowOff>84454</xdr:rowOff>
    </xdr:from>
    <xdr:to>
      <xdr:col>20</xdr:col>
      <xdr:colOff>606554</xdr:colOff>
      <xdr:row>14</xdr:row>
      <xdr:rowOff>49894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1</xdr:row>
      <xdr:rowOff>320040</xdr:rowOff>
    </xdr:from>
    <xdr:to>
      <xdr:col>16</xdr:col>
      <xdr:colOff>241544</xdr:colOff>
      <xdr:row>15</xdr:row>
      <xdr:rowOff>63745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342900</xdr:colOff>
      <xdr:row>2</xdr:row>
      <xdr:rowOff>0</xdr:rowOff>
    </xdr:from>
    <xdr:to>
      <xdr:col>19</xdr:col>
      <xdr:colOff>576189</xdr:colOff>
      <xdr:row>15</xdr:row>
      <xdr:rowOff>76445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13008</xdr:colOff>
      <xdr:row>1</xdr:row>
      <xdr:rowOff>383084</xdr:rowOff>
    </xdr:from>
    <xdr:to>
      <xdr:col>10</xdr:col>
      <xdr:colOff>416208</xdr:colOff>
      <xdr:row>11</xdr:row>
      <xdr:rowOff>119924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348615</xdr:colOff>
      <xdr:row>2</xdr:row>
      <xdr:rowOff>83819</xdr:rowOff>
    </xdr:from>
    <xdr:to>
      <xdr:col>21</xdr:col>
      <xdr:colOff>291465</xdr:colOff>
      <xdr:row>14</xdr:row>
      <xdr:rowOff>112394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10</xdr:col>
      <xdr:colOff>0</xdr:colOff>
      <xdr:row>3</xdr:row>
      <xdr:rowOff>1</xdr:rowOff>
    </xdr:from>
    <xdr:to>
      <xdr:col>13</xdr:col>
      <xdr:colOff>247650</xdr:colOff>
      <xdr:row>13</xdr:row>
      <xdr:rowOff>76201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86375" y="571501"/>
          <a:ext cx="1990725" cy="1962150"/>
        </a:xfrm>
        <a:prstGeom prst="rect">
          <a:avLst/>
        </a:prstGeom>
        <a:ln>
          <a:solidFill>
            <a:schemeClr val="bg1">
              <a:lumMod val="85000"/>
            </a:schemeClr>
          </a:solidFill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470959</xdr:colOff>
      <xdr:row>7</xdr:row>
      <xdr:rowOff>107065</xdr:rowOff>
    </xdr:from>
    <xdr:to>
      <xdr:col>12</xdr:col>
      <xdr:colOff>111525</xdr:colOff>
      <xdr:row>17</xdr:row>
      <xdr:rowOff>26785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183959</xdr:colOff>
      <xdr:row>7</xdr:row>
      <xdr:rowOff>93644</xdr:rowOff>
    </xdr:from>
    <xdr:to>
      <xdr:col>17</xdr:col>
      <xdr:colOff>30480</xdr:colOff>
      <xdr:row>17</xdr:row>
      <xdr:rowOff>15240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3</xdr:row>
      <xdr:rowOff>0</xdr:rowOff>
    </xdr:from>
    <xdr:to>
      <xdr:col>10</xdr:col>
      <xdr:colOff>409721</xdr:colOff>
      <xdr:row>13</xdr:row>
      <xdr:rowOff>189865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30480</xdr:colOff>
      <xdr:row>1</xdr:row>
      <xdr:rowOff>167640</xdr:rowOff>
    </xdr:from>
    <xdr:to>
      <xdr:col>18</xdr:col>
      <xdr:colOff>15129</xdr:colOff>
      <xdr:row>13</xdr:row>
      <xdr:rowOff>133117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601980</xdr:colOff>
      <xdr:row>2</xdr:row>
      <xdr:rowOff>7620</xdr:rowOff>
    </xdr:from>
    <xdr:to>
      <xdr:col>12</xdr:col>
      <xdr:colOff>583505</xdr:colOff>
      <xdr:row>13</xdr:row>
      <xdr:rowOff>172017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00000000-0008-0000-0E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601345</xdr:colOff>
      <xdr:row>2</xdr:row>
      <xdr:rowOff>71755</xdr:rowOff>
    </xdr:from>
    <xdr:to>
      <xdr:col>13</xdr:col>
      <xdr:colOff>296545</xdr:colOff>
      <xdr:row>14</xdr:row>
      <xdr:rowOff>21955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603250</xdr:colOff>
      <xdr:row>5</xdr:row>
      <xdr:rowOff>19050</xdr:rowOff>
    </xdr:from>
    <xdr:to>
      <xdr:col>18</xdr:col>
      <xdr:colOff>488950</xdr:colOff>
      <xdr:row>16</xdr:row>
      <xdr:rowOff>153400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590550</xdr:colOff>
      <xdr:row>5</xdr:row>
      <xdr:rowOff>35560</xdr:rowOff>
    </xdr:from>
    <xdr:to>
      <xdr:col>23</xdr:col>
      <xdr:colOff>476250</xdr:colOff>
      <xdr:row>16</xdr:row>
      <xdr:rowOff>169910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23</xdr:col>
      <xdr:colOff>590550</xdr:colOff>
      <xdr:row>5</xdr:row>
      <xdr:rowOff>34290</xdr:rowOff>
    </xdr:from>
    <xdr:to>
      <xdr:col>28</xdr:col>
      <xdr:colOff>476250</xdr:colOff>
      <xdr:row>16</xdr:row>
      <xdr:rowOff>167370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17145</xdr:colOff>
      <xdr:row>2</xdr:row>
      <xdr:rowOff>94615</xdr:rowOff>
    </xdr:from>
    <xdr:to>
      <xdr:col>12</xdr:col>
      <xdr:colOff>321945</xdr:colOff>
      <xdr:row>17</xdr:row>
      <xdr:rowOff>94615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571500</xdr:colOff>
      <xdr:row>2</xdr:row>
      <xdr:rowOff>106680</xdr:rowOff>
    </xdr:from>
    <xdr:to>
      <xdr:col>12</xdr:col>
      <xdr:colOff>266700</xdr:colOff>
      <xdr:row>17</xdr:row>
      <xdr:rowOff>88900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12065</xdr:colOff>
      <xdr:row>2</xdr:row>
      <xdr:rowOff>493395</xdr:rowOff>
    </xdr:from>
    <xdr:to>
      <xdr:col>18</xdr:col>
      <xdr:colOff>316865</xdr:colOff>
      <xdr:row>14</xdr:row>
      <xdr:rowOff>94345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57149</xdr:colOff>
      <xdr:row>6</xdr:row>
      <xdr:rowOff>161925</xdr:rowOff>
    </xdr:from>
    <xdr:to>
      <xdr:col>18</xdr:col>
      <xdr:colOff>19050</xdr:colOff>
      <xdr:row>23</xdr:row>
      <xdr:rowOff>76199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247650</xdr:colOff>
      <xdr:row>6</xdr:row>
      <xdr:rowOff>142875</xdr:rowOff>
    </xdr:from>
    <xdr:to>
      <xdr:col>26</xdr:col>
      <xdr:colOff>390525</xdr:colOff>
      <xdr:row>23</xdr:row>
      <xdr:rowOff>57150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0</xdr:col>
      <xdr:colOff>476250</xdr:colOff>
      <xdr:row>8</xdr:row>
      <xdr:rowOff>0</xdr:rowOff>
    </xdr:to>
    <xdr:sp macro="" textlink="">
      <xdr:nvSpPr>
        <xdr:cNvPr id="2" name="Testo 5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SpPr txBox="1">
          <a:spLocks noChangeArrowheads="1"/>
        </xdr:cNvSpPr>
      </xdr:nvSpPr>
      <xdr:spPr bwMode="auto">
        <a:xfrm>
          <a:off x="0" y="1473200"/>
          <a:ext cx="47625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it-IT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CLASSI DI ETÀ</a:t>
          </a:r>
        </a:p>
        <a:p>
          <a:pPr algn="l" rtl="0">
            <a:defRPr sz="1000"/>
          </a:pPr>
          <a:endParaRPr lang="it-IT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7</xdr:col>
      <xdr:colOff>0</xdr:colOff>
      <xdr:row>4</xdr:row>
      <xdr:rowOff>0</xdr:rowOff>
    </xdr:from>
    <xdr:to>
      <xdr:col>14</xdr:col>
      <xdr:colOff>304800</xdr:colOff>
      <xdr:row>18</xdr:row>
      <xdr:rowOff>165100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urray66\dedalo%202000-08\B-Indicatori%20di%20contesto%20e%20rottura\DATI\Dati%20Asse%20V\Delitti%20capoluogo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Centenario\Storie%20di%20dati\Innovazione\CIS2006_prep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F2020\ENT2%202020%20TF%20draft%20-%20v0.9_fina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88"/>
      <sheetName val="1989"/>
      <sheetName val="1990"/>
      <sheetName val="1991"/>
      <sheetName val="1992"/>
      <sheetName val="1993"/>
      <sheetName val="1994"/>
      <sheetName val="1995"/>
      <sheetName val="1996"/>
      <sheetName val="1997"/>
      <sheetName val="1998"/>
      <sheetName val="1999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IS 2006 implementation"/>
      <sheetName val="CIS 2006 information"/>
      <sheetName val="Exchange rates &amp; flags"/>
      <sheetName val="INN_BASIC1"/>
      <sheetName val="INN_BASIC2"/>
      <sheetName val="INN_GEN"/>
      <sheetName val="INN_ENTER"/>
      <sheetName val="INN_TYPES"/>
      <sheetName val="INN_DEVELOP"/>
      <sheetName val="INN_DEVELOP_RD"/>
      <sheetName val="INN_NEWPROD"/>
      <sheetName val="INN_EXPEND"/>
      <sheetName val="INN_FUNDING"/>
      <sheetName val="INN_SOURCES"/>
      <sheetName val="INN_COOP"/>
      <sheetName val="INN_EFFECTS"/>
      <sheetName val="INN_DELAY"/>
      <sheetName val="INN_HAMP1"/>
      <sheetName val="INN_HAMP2"/>
      <sheetName val="INN_HAMP3"/>
      <sheetName val="INN_PATENT"/>
      <sheetName val="INN_ORGMKT"/>
      <sheetName val="INN_EFFORG"/>
      <sheetName val="Pilot studies"/>
      <sheetName val="INN_ORGMKT_pilot"/>
      <sheetName val="INN_ORG-type"/>
      <sheetName val="INN_ORGMKT_DEVELOP"/>
      <sheetName val="INN_MKT-type"/>
      <sheetName val="INN_EFFORG_pilot"/>
      <sheetName val="INN_EFFMKT"/>
      <sheetName val="INN_ORGMKTlink_pilot"/>
      <sheetName val="INN_HAM_ORGMKT"/>
      <sheetName val="HiddenSettings"/>
      <sheetName val="HiddenError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>
        <row r="4">
          <cell r="B4">
            <v>0.03</v>
          </cell>
        </row>
      </sheetData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ction 5"/>
      <sheetName val="Structure"/>
      <sheetName val="Filters"/>
      <sheetName val="Annex 1"/>
      <sheetName val="Feedback CNECT Mar 5"/>
      <sheetName val="Feuil1"/>
      <sheetName val="VarVal"/>
      <sheetName val="Ratios % emp"/>
      <sheetName val="Ratios % ent"/>
      <sheetName val="Ratios others"/>
      <sheetName val="Annex 1 to MS 2019"/>
      <sheetName val="Section 5 2019"/>
      <sheetName val="Structure 2019"/>
      <sheetName val="Filters 2019"/>
      <sheetName val="Annex 1 2019"/>
      <sheetName val="Section 5 2018"/>
      <sheetName val="Structure 2018"/>
      <sheetName val="Filters 2018"/>
      <sheetName val="Annex 1 to MS 2018"/>
      <sheetName val="Annex 1 2018"/>
      <sheetName val="Section 5 2017"/>
      <sheetName val="Structure 2017"/>
      <sheetName val="Filters 2017"/>
      <sheetName val="Annex 1 2017"/>
      <sheetName val="Section 5 2016"/>
      <sheetName val="Structure 2016"/>
      <sheetName val="Filters 2016"/>
      <sheetName val="Section 5 2015"/>
      <sheetName val="Structure 2015"/>
      <sheetName val="Filters 2015"/>
      <sheetName val="Annex 1 (deleted)"/>
      <sheetName val="VarVal v3"/>
      <sheetName val="VarVal v2"/>
      <sheetName val="VarVal v1"/>
      <sheetName val="Countries"/>
      <sheetName val="Exchange Rates"/>
      <sheetName val="kkk"/>
      <sheetName val="Annex 1 2016"/>
      <sheetName val="Annex 1 2015"/>
      <sheetName val="VarVal 2015"/>
      <sheetName val="3Y comparison"/>
      <sheetName val="Annex 1 Stefano"/>
      <sheetName val="Annex 1 MS"/>
      <sheetName val="Section 5 of 2014"/>
      <sheetName val="Annex 1 of 2014"/>
      <sheetName val="Annex 1 of 2013"/>
      <sheetName val="Sheet1"/>
    </sheetNames>
    <sheetDataSet>
      <sheetData sheetId="0" refreshError="1"/>
      <sheetData sheetId="1">
        <row r="2">
          <cell r="C2" t="str">
            <v>ENT_ID</v>
          </cell>
          <cell r="D2" t="b">
            <v>0</v>
          </cell>
          <cell r="E2" t="str">
            <v>Text</v>
          </cell>
          <cell r="F2">
            <v>24</v>
          </cell>
          <cell r="G2">
            <v>10</v>
          </cell>
          <cell r="H2" t="b">
            <v>0</v>
          </cell>
          <cell r="I2" t="str">
            <v/>
          </cell>
          <cell r="J2" t="str">
            <v/>
          </cell>
          <cell r="K2" t="str">
            <v/>
          </cell>
          <cell r="L2">
            <v>2019</v>
          </cell>
        </row>
        <row r="3">
          <cell r="C3" t="str">
            <v>NACE2</v>
          </cell>
          <cell r="D3" t="b">
            <v>0</v>
          </cell>
          <cell r="E3" t="str">
            <v>Integer</v>
          </cell>
          <cell r="F3">
            <v>4</v>
          </cell>
          <cell r="G3">
            <v>20</v>
          </cell>
          <cell r="H3" t="b">
            <v>0</v>
          </cell>
          <cell r="I3" t="str">
            <v/>
          </cell>
          <cell r="J3" t="str">
            <v/>
          </cell>
          <cell r="K3" t="str">
            <v/>
          </cell>
          <cell r="L3">
            <v>2019</v>
          </cell>
        </row>
        <row r="4">
          <cell r="C4" t="str">
            <v>EMP</v>
          </cell>
          <cell r="D4" t="b">
            <v>0</v>
          </cell>
          <cell r="E4" t="str">
            <v>Integer</v>
          </cell>
          <cell r="G4">
            <v>30</v>
          </cell>
          <cell r="H4" t="b">
            <v>0</v>
          </cell>
          <cell r="I4" t="str">
            <v/>
          </cell>
          <cell r="J4" t="str">
            <v/>
          </cell>
          <cell r="K4" t="str">
            <v/>
          </cell>
          <cell r="L4">
            <v>2019</v>
          </cell>
        </row>
        <row r="5">
          <cell r="C5" t="str">
            <v>TURN</v>
          </cell>
          <cell r="D5" t="b">
            <v>0</v>
          </cell>
          <cell r="E5" t="str">
            <v>Double</v>
          </cell>
          <cell r="G5">
            <v>40</v>
          </cell>
          <cell r="H5" t="b">
            <v>1</v>
          </cell>
          <cell r="I5" t="str">
            <v/>
          </cell>
          <cell r="J5" t="str">
            <v/>
          </cell>
          <cell r="K5" t="str">
            <v/>
          </cell>
          <cell r="L5">
            <v>2019</v>
          </cell>
        </row>
        <row r="6">
          <cell r="C6" t="str">
            <v>ENT_WGHT</v>
          </cell>
          <cell r="D6" t="b">
            <v>0</v>
          </cell>
          <cell r="E6" t="str">
            <v>Double</v>
          </cell>
          <cell r="G6">
            <v>50</v>
          </cell>
          <cell r="H6" t="b">
            <v>0</v>
          </cell>
          <cell r="I6" t="str">
            <v/>
          </cell>
          <cell r="J6" t="str">
            <v/>
          </cell>
          <cell r="K6" t="str">
            <v/>
          </cell>
          <cell r="L6">
            <v>2019</v>
          </cell>
        </row>
        <row r="7">
          <cell r="C7" t="str">
            <v>EMPIUSEVAL</v>
          </cell>
          <cell r="D7" t="b">
            <v>0</v>
          </cell>
          <cell r="E7" t="str">
            <v>Integer</v>
          </cell>
          <cell r="G7">
            <v>60</v>
          </cell>
          <cell r="H7" t="b">
            <v>1</v>
          </cell>
          <cell r="I7" t="str">
            <v/>
          </cell>
          <cell r="J7" t="str">
            <v/>
          </cell>
          <cell r="K7" t="str">
            <v/>
          </cell>
          <cell r="L7">
            <v>2019</v>
          </cell>
        </row>
        <row r="8">
          <cell r="C8" t="str">
            <v>EMPIUSEPCT</v>
          </cell>
          <cell r="D8" t="b">
            <v>0</v>
          </cell>
          <cell r="E8" t="str">
            <v>Integer</v>
          </cell>
          <cell r="F8">
            <v>3</v>
          </cell>
          <cell r="G8">
            <v>70</v>
          </cell>
          <cell r="H8" t="b">
            <v>1</v>
          </cell>
          <cell r="I8" t="str">
            <v/>
          </cell>
          <cell r="J8" t="str">
            <v/>
          </cell>
          <cell r="K8" t="str">
            <v/>
          </cell>
          <cell r="L8">
            <v>2019</v>
          </cell>
        </row>
        <row r="9">
          <cell r="C9" t="str">
            <v>EMPIUSE</v>
          </cell>
          <cell r="D9" t="b">
            <v>0</v>
          </cell>
          <cell r="E9" t="str">
            <v>Integer</v>
          </cell>
          <cell r="G9">
            <v>80</v>
          </cell>
          <cell r="H9" t="b">
            <v>1</v>
          </cell>
          <cell r="I9" t="str">
            <v/>
          </cell>
          <cell r="J9" t="str">
            <v/>
          </cell>
          <cell r="K9" t="str">
            <v/>
          </cell>
          <cell r="L9">
            <v>2019</v>
          </cell>
        </row>
        <row r="10">
          <cell r="C10" t="str">
            <v>FIXBB</v>
          </cell>
          <cell r="D10" t="b">
            <v>0</v>
          </cell>
          <cell r="E10" t="str">
            <v>Byte</v>
          </cell>
          <cell r="G10">
            <v>90</v>
          </cell>
          <cell r="H10" t="b">
            <v>1</v>
          </cell>
          <cell r="I10" t="str">
            <v>0,1</v>
          </cell>
          <cell r="J10" t="str">
            <v>EMPIUSE is not NULL and EMPIUSE &gt; 0</v>
          </cell>
          <cell r="K10" t="str">
            <v>9</v>
          </cell>
          <cell r="L10">
            <v>2019</v>
          </cell>
        </row>
        <row r="11">
          <cell r="C11" t="str">
            <v>ISPDF</v>
          </cell>
          <cell r="D11" t="b">
            <v>0</v>
          </cell>
          <cell r="E11" t="str">
            <v>Byte</v>
          </cell>
          <cell r="G11">
            <v>100</v>
          </cell>
          <cell r="H11" t="b">
            <v>1</v>
          </cell>
          <cell r="I11" t="str">
            <v>1,2,3,4,5</v>
          </cell>
          <cell r="J11" t="str">
            <v>FIXBB is not NULL and FIXBB=1</v>
          </cell>
          <cell r="K11" t="str">
            <v>9</v>
          </cell>
          <cell r="L11">
            <v>2019</v>
          </cell>
        </row>
        <row r="12">
          <cell r="C12" t="str">
            <v>ISPDFOK</v>
          </cell>
          <cell r="D12" t="b">
            <v>0</v>
          </cell>
          <cell r="E12" t="str">
            <v>Byte</v>
          </cell>
          <cell r="G12">
            <v>110</v>
          </cell>
          <cell r="H12" t="b">
            <v>1</v>
          </cell>
          <cell r="I12" t="str">
            <v>0,1</v>
          </cell>
          <cell r="J12" t="str">
            <v>FIXBB is not NULL and FIXBB=1</v>
          </cell>
          <cell r="K12" t="str">
            <v>9</v>
          </cell>
          <cell r="L12">
            <v>2017</v>
          </cell>
        </row>
        <row r="13">
          <cell r="C13" t="str">
            <v>PMD</v>
          </cell>
          <cell r="D13" t="b">
            <v>1</v>
          </cell>
          <cell r="E13" t="str">
            <v>Byte</v>
          </cell>
          <cell r="G13">
            <v>120</v>
          </cell>
          <cell r="H13" t="b">
            <v>1</v>
          </cell>
          <cell r="I13" t="str">
            <v>0,1</v>
          </cell>
          <cell r="J13" t="str">
            <v>EMPIUSE is not NULL and EMPIUSE &gt; 0</v>
          </cell>
          <cell r="K13" t="str">
            <v>9</v>
          </cell>
          <cell r="L13">
            <v>2019</v>
          </cell>
        </row>
        <row r="14">
          <cell r="C14" t="str">
            <v>EMPMD2VAL</v>
          </cell>
          <cell r="D14" t="b">
            <v>1</v>
          </cell>
          <cell r="E14" t="str">
            <v>Integer</v>
          </cell>
          <cell r="G14">
            <v>130</v>
          </cell>
          <cell r="H14" t="b">
            <v>1</v>
          </cell>
          <cell r="I14" t="str">
            <v/>
          </cell>
          <cell r="J14" t="str">
            <v>PMD is not NULL and PMD=1</v>
          </cell>
          <cell r="K14" t="str">
            <v>-1</v>
          </cell>
          <cell r="L14">
            <v>2019</v>
          </cell>
        </row>
        <row r="15">
          <cell r="C15" t="str">
            <v>EMPMD2PCT</v>
          </cell>
          <cell r="D15" t="b">
            <v>1</v>
          </cell>
          <cell r="E15" t="str">
            <v>Integer</v>
          </cell>
          <cell r="F15">
            <v>3</v>
          </cell>
          <cell r="G15">
            <v>140</v>
          </cell>
          <cell r="H15" t="b">
            <v>1</v>
          </cell>
          <cell r="I15" t="str">
            <v/>
          </cell>
          <cell r="J15" t="str">
            <v>PMD is not NULL and PMD=1</v>
          </cell>
          <cell r="K15" t="str">
            <v>-1</v>
          </cell>
          <cell r="L15">
            <v>2019</v>
          </cell>
        </row>
        <row r="16">
          <cell r="C16" t="str">
            <v>EMPMD2</v>
          </cell>
          <cell r="D16" t="b">
            <v>1</v>
          </cell>
          <cell r="E16" t="str">
            <v>Integer</v>
          </cell>
          <cell r="G16">
            <v>150</v>
          </cell>
          <cell r="H16" t="b">
            <v>1</v>
          </cell>
          <cell r="I16" t="str">
            <v/>
          </cell>
          <cell r="J16" t="str">
            <v>PMD is not NULL and PMD=1</v>
          </cell>
          <cell r="K16" t="str">
            <v>-1</v>
          </cell>
          <cell r="L16">
            <v>2019</v>
          </cell>
        </row>
        <row r="17">
          <cell r="C17" t="str">
            <v>WEB</v>
          </cell>
          <cell r="D17" t="b">
            <v>0</v>
          </cell>
          <cell r="E17" t="str">
            <v>Byte</v>
          </cell>
          <cell r="G17">
            <v>160</v>
          </cell>
          <cell r="H17" t="b">
            <v>1</v>
          </cell>
          <cell r="I17" t="str">
            <v>0,1</v>
          </cell>
          <cell r="J17" t="str">
            <v>EMPIUSE is not NULL and EMPIUSE &gt; 0</v>
          </cell>
          <cell r="K17" t="str">
            <v>9</v>
          </cell>
          <cell r="L17">
            <v>2019</v>
          </cell>
        </row>
        <row r="18">
          <cell r="C18" t="str">
            <v>WEBACC</v>
          </cell>
          <cell r="D18" t="b">
            <v>0</v>
          </cell>
          <cell r="E18" t="str">
            <v>Byte</v>
          </cell>
          <cell r="G18">
            <v>170</v>
          </cell>
          <cell r="H18" t="b">
            <v>1</v>
          </cell>
          <cell r="I18" t="str">
            <v>0,1</v>
          </cell>
          <cell r="J18" t="str">
            <v>WEB is not NULL and WEB=1</v>
          </cell>
          <cell r="K18" t="str">
            <v>9</v>
          </cell>
          <cell r="L18">
            <v>2019</v>
          </cell>
        </row>
        <row r="19">
          <cell r="C19" t="str">
            <v>WEBORD</v>
          </cell>
          <cell r="D19" t="b">
            <v>0</v>
          </cell>
          <cell r="E19" t="str">
            <v>Byte</v>
          </cell>
          <cell r="G19">
            <v>180</v>
          </cell>
          <cell r="H19" t="b">
            <v>1</v>
          </cell>
          <cell r="I19" t="str">
            <v>0,1</v>
          </cell>
          <cell r="J19" t="str">
            <v>WEB is not NULL and WEB=1</v>
          </cell>
          <cell r="K19" t="str">
            <v>9</v>
          </cell>
          <cell r="L19">
            <v>2019</v>
          </cell>
        </row>
        <row r="20">
          <cell r="C20" t="str">
            <v>WEBCTM</v>
          </cell>
          <cell r="D20" t="b">
            <v>0</v>
          </cell>
          <cell r="E20" t="str">
            <v>Byte</v>
          </cell>
          <cell r="G20">
            <v>190</v>
          </cell>
          <cell r="H20" t="b">
            <v>1</v>
          </cell>
          <cell r="I20" t="str">
            <v>0,1</v>
          </cell>
          <cell r="J20" t="str">
            <v>WEB is not NULL and WEB=1</v>
          </cell>
          <cell r="K20" t="str">
            <v>9</v>
          </cell>
          <cell r="L20">
            <v>2019</v>
          </cell>
        </row>
        <row r="21">
          <cell r="C21" t="str">
            <v>WEBOT</v>
          </cell>
          <cell r="D21" t="b">
            <v>0</v>
          </cell>
          <cell r="E21" t="str">
            <v>Byte</v>
          </cell>
          <cell r="G21">
            <v>200</v>
          </cell>
          <cell r="H21" t="b">
            <v>1</v>
          </cell>
          <cell r="I21" t="str">
            <v>0,1</v>
          </cell>
          <cell r="J21" t="str">
            <v>WEB is not NULL and WEB=1</v>
          </cell>
          <cell r="K21" t="str">
            <v>9</v>
          </cell>
          <cell r="L21">
            <v>2019</v>
          </cell>
        </row>
        <row r="22">
          <cell r="C22" t="str">
            <v>WEBPER</v>
          </cell>
          <cell r="D22" t="b">
            <v>0</v>
          </cell>
          <cell r="E22" t="str">
            <v>Byte</v>
          </cell>
          <cell r="G22">
            <v>210</v>
          </cell>
          <cell r="H22" t="b">
            <v>1</v>
          </cell>
          <cell r="I22" t="str">
            <v>0,1</v>
          </cell>
          <cell r="J22" t="str">
            <v>WEB is not NULL and WEB=1</v>
          </cell>
          <cell r="K22" t="str">
            <v>9</v>
          </cell>
          <cell r="L22">
            <v>2019</v>
          </cell>
        </row>
        <row r="23">
          <cell r="C23" t="str">
            <v>WEBSM</v>
          </cell>
          <cell r="D23" t="b">
            <v>0</v>
          </cell>
          <cell r="E23" t="str">
            <v>Byte</v>
          </cell>
          <cell r="G23">
            <v>220</v>
          </cell>
          <cell r="H23" t="b">
            <v>1</v>
          </cell>
          <cell r="I23" t="str">
            <v>0,1</v>
          </cell>
          <cell r="J23" t="str">
            <v>WEB is not NULL and WEB=1</v>
          </cell>
          <cell r="K23" t="str">
            <v>9</v>
          </cell>
          <cell r="L23">
            <v>2019</v>
          </cell>
        </row>
        <row r="24">
          <cell r="C24" t="str">
            <v>CHTP</v>
          </cell>
          <cell r="D24" t="b">
            <v>0</v>
          </cell>
          <cell r="E24" t="str">
            <v>Byte</v>
          </cell>
          <cell r="G24">
            <v>230</v>
          </cell>
          <cell r="H24" t="b">
            <v>1</v>
          </cell>
          <cell r="I24" t="str">
            <v>0,1</v>
          </cell>
          <cell r="J24" t="str">
            <v>EMPIUSE is not NULL and EMPIUSE &gt; 0</v>
          </cell>
          <cell r="K24" t="str">
            <v>9</v>
          </cell>
          <cell r="L24" t="str">
            <v>new</v>
          </cell>
        </row>
        <row r="25">
          <cell r="C25" t="str">
            <v>CHTB</v>
          </cell>
          <cell r="D25" t="b">
            <v>0</v>
          </cell>
          <cell r="E25" t="str">
            <v>Byte</v>
          </cell>
          <cell r="G25">
            <v>240</v>
          </cell>
          <cell r="H25" t="b">
            <v>1</v>
          </cell>
          <cell r="I25" t="str">
            <v>0,1</v>
          </cell>
          <cell r="J25" t="str">
            <v>EMPIUSE is not NULL and EMPIUSE &gt; 0</v>
          </cell>
          <cell r="K25" t="str">
            <v>9</v>
          </cell>
          <cell r="L25" t="str">
            <v>new</v>
          </cell>
        </row>
        <row r="26">
          <cell r="C26" t="str">
            <v>AWS_COWN</v>
          </cell>
          <cell r="D26" t="b">
            <v>0</v>
          </cell>
          <cell r="E26" t="str">
            <v>Byte</v>
          </cell>
          <cell r="G26">
            <v>250</v>
          </cell>
          <cell r="H26" t="b">
            <v>1</v>
          </cell>
          <cell r="I26" t="str">
            <v>0,1</v>
          </cell>
          <cell r="J26" t="str">
            <v>EMPIUSE is not NULL and EMPIUSE &gt; 0</v>
          </cell>
          <cell r="K26" t="str">
            <v>9</v>
          </cell>
          <cell r="L26">
            <v>2019</v>
          </cell>
        </row>
        <row r="27">
          <cell r="C27" t="str">
            <v>AWS_CMP</v>
          </cell>
          <cell r="D27" t="b">
            <v>0</v>
          </cell>
          <cell r="E27" t="str">
            <v>Byte</v>
          </cell>
          <cell r="G27">
            <v>260</v>
          </cell>
          <cell r="H27" t="b">
            <v>1</v>
          </cell>
          <cell r="I27" t="str">
            <v>0,1</v>
          </cell>
          <cell r="J27" t="str">
            <v>EMPIUSE is not NULL and EMPIUSE &gt; 0</v>
          </cell>
          <cell r="K27" t="str">
            <v>9</v>
          </cell>
          <cell r="L27">
            <v>2019</v>
          </cell>
        </row>
        <row r="28">
          <cell r="C28" t="str">
            <v>AWSVALVAL</v>
          </cell>
          <cell r="D28" t="b">
            <v>0</v>
          </cell>
          <cell r="E28" t="str">
            <v>Double</v>
          </cell>
          <cell r="G28">
            <v>270</v>
          </cell>
          <cell r="H28" t="b">
            <v>1</v>
          </cell>
          <cell r="I28" t="str">
            <v/>
          </cell>
          <cell r="J28" t="str">
            <v>(AWS_COWN is not NULL and AWS_COWN=1) or (AWS_CMP is not NULL and AWS_CMP=1)</v>
          </cell>
          <cell r="K28" t="str">
            <v>-1</v>
          </cell>
          <cell r="L28">
            <v>2019</v>
          </cell>
        </row>
        <row r="29">
          <cell r="C29" t="str">
            <v>AWSVALPCT</v>
          </cell>
          <cell r="D29" t="b">
            <v>0</v>
          </cell>
          <cell r="E29" t="str">
            <v>Integer</v>
          </cell>
          <cell r="F29">
            <v>3</v>
          </cell>
          <cell r="G29">
            <v>280</v>
          </cell>
          <cell r="H29" t="b">
            <v>1</v>
          </cell>
          <cell r="I29" t="str">
            <v/>
          </cell>
          <cell r="J29" t="str">
            <v>(AWS_COWN is not NULL and AWS_COWN=1) or (AWS_CMP is not NULL and AWS_CMP=1)</v>
          </cell>
          <cell r="K29" t="str">
            <v>-1</v>
          </cell>
          <cell r="L29">
            <v>2019</v>
          </cell>
        </row>
        <row r="30">
          <cell r="C30" t="str">
            <v>AWSVAL</v>
          </cell>
          <cell r="D30" t="b">
            <v>0</v>
          </cell>
          <cell r="E30" t="str">
            <v>Double</v>
          </cell>
          <cell r="G30">
            <v>290</v>
          </cell>
          <cell r="H30" t="b">
            <v>1</v>
          </cell>
          <cell r="I30" t="str">
            <v/>
          </cell>
          <cell r="J30" t="str">
            <v>(AWS_COWN is not NULL and AWS_COWN=1) or (AWS_CMP is not NULL and AWS_CMP=1)</v>
          </cell>
          <cell r="K30" t="str">
            <v>-1</v>
          </cell>
          <cell r="L30">
            <v>2019</v>
          </cell>
        </row>
        <row r="31">
          <cell r="C31" t="str">
            <v>AWS_COWNPCT</v>
          </cell>
          <cell r="D31" t="b">
            <v>0</v>
          </cell>
          <cell r="E31" t="str">
            <v>Integer</v>
          </cell>
          <cell r="F31">
            <v>3</v>
          </cell>
          <cell r="G31">
            <v>300</v>
          </cell>
          <cell r="H31" t="b">
            <v>1</v>
          </cell>
          <cell r="I31" t="str">
            <v/>
          </cell>
          <cell r="J31" t="str">
            <v>(AWS_COWN is not NULL and AWS_COWN=1) and (AWS_CMP is not NULL and AWS_CMP=1)</v>
          </cell>
          <cell r="K31" t="str">
            <v>-1</v>
          </cell>
          <cell r="L31">
            <v>2019</v>
          </cell>
        </row>
        <row r="32">
          <cell r="C32" t="str">
            <v>AWS_CMPPCT</v>
          </cell>
          <cell r="D32" t="b">
            <v>0</v>
          </cell>
          <cell r="E32" t="str">
            <v>Integer</v>
          </cell>
          <cell r="F32">
            <v>3</v>
          </cell>
          <cell r="G32">
            <v>310</v>
          </cell>
          <cell r="H32" t="b">
            <v>1</v>
          </cell>
          <cell r="I32" t="str">
            <v/>
          </cell>
          <cell r="J32" t="str">
            <v>(AWS_COWN is not NULL and AWS_COWN=1) and (AWS_CMP is not NULL and AWS_CMP=1)</v>
          </cell>
          <cell r="K32" t="str">
            <v>-1</v>
          </cell>
          <cell r="L32">
            <v>2019</v>
          </cell>
        </row>
        <row r="33">
          <cell r="C33" t="str">
            <v>AWSVAL_COWN</v>
          </cell>
          <cell r="D33" t="b">
            <v>0</v>
          </cell>
          <cell r="E33" t="str">
            <v>Double</v>
          </cell>
          <cell r="G33">
            <v>320</v>
          </cell>
          <cell r="H33" t="b">
            <v>1</v>
          </cell>
          <cell r="I33" t="str">
            <v/>
          </cell>
          <cell r="J33" t="str">
            <v>(AWS_COWN is not NULL and AWS_COWN=1) or (AWS_CMP is not NULL and AWS_CMP=1)</v>
          </cell>
          <cell r="K33" t="str">
            <v>-1</v>
          </cell>
          <cell r="L33">
            <v>2019</v>
          </cell>
        </row>
        <row r="34">
          <cell r="C34" t="str">
            <v>AWSVAL_CMP</v>
          </cell>
          <cell r="D34" t="b">
            <v>0</v>
          </cell>
          <cell r="E34" t="str">
            <v>Double</v>
          </cell>
          <cell r="G34">
            <v>330</v>
          </cell>
          <cell r="H34" t="b">
            <v>1</v>
          </cell>
          <cell r="I34" t="str">
            <v/>
          </cell>
          <cell r="J34" t="str">
            <v>(AWS_COWN is not NULL and AWS_COWN=1) or (AWS_CMP is not NULL and AWS_CMP=1)</v>
          </cell>
          <cell r="K34" t="str">
            <v>-1</v>
          </cell>
          <cell r="L34">
            <v>2019</v>
          </cell>
        </row>
        <row r="35">
          <cell r="C35" t="str">
            <v>AWS_CMPCNT</v>
          </cell>
          <cell r="D35" t="b">
            <v>1</v>
          </cell>
          <cell r="E35" t="str">
            <v>Byte</v>
          </cell>
          <cell r="G35">
            <v>340</v>
          </cell>
          <cell r="H35" t="b">
            <v>1</v>
          </cell>
          <cell r="I35" t="str">
            <v>1,2,3</v>
          </cell>
          <cell r="J35" t="str">
            <v>AWS_CMP is not NULL and AWS_CMP=1</v>
          </cell>
          <cell r="K35" t="str">
            <v>9</v>
          </cell>
          <cell r="L35" t="str">
            <v>new</v>
          </cell>
        </row>
        <row r="36">
          <cell r="C36" t="str">
            <v>AWS_CMPDM</v>
          </cell>
          <cell r="D36" t="b">
            <v>1</v>
          </cell>
          <cell r="E36" t="str">
            <v>Byte</v>
          </cell>
          <cell r="G36">
            <v>350</v>
          </cell>
          <cell r="H36" t="b">
            <v>1</v>
          </cell>
          <cell r="I36" t="str">
            <v>0,1</v>
          </cell>
          <cell r="J36" t="str">
            <v>AWS_CMPCNT is not NULL and (AWS_CMPCNT=2 or AWS_CMPCNT=3)</v>
          </cell>
          <cell r="K36" t="str">
            <v>9</v>
          </cell>
          <cell r="L36" t="str">
            <v>new</v>
          </cell>
        </row>
        <row r="37">
          <cell r="C37" t="str">
            <v>AWSVALCPCT</v>
          </cell>
          <cell r="D37" t="b">
            <v>0</v>
          </cell>
          <cell r="E37" t="str">
            <v>Integer</v>
          </cell>
          <cell r="F37">
            <v>3</v>
          </cell>
          <cell r="G37">
            <v>360</v>
          </cell>
          <cell r="H37" t="b">
            <v>1</v>
          </cell>
          <cell r="I37" t="str">
            <v/>
          </cell>
          <cell r="J37" t="str">
            <v>(AWS_COWN is not NULL and AWS_COWN=1) or (AWS_CMP is not NULL and AWS_CMP=1)</v>
          </cell>
          <cell r="K37" t="str">
            <v>-1</v>
          </cell>
          <cell r="L37">
            <v>2019</v>
          </cell>
        </row>
        <row r="38">
          <cell r="C38" t="str">
            <v>AWSVALBGPCT</v>
          </cell>
          <cell r="D38" t="b">
            <v>0</v>
          </cell>
          <cell r="E38" t="str">
            <v>Integer</v>
          </cell>
          <cell r="F38">
            <v>3</v>
          </cell>
          <cell r="G38">
            <v>370</v>
          </cell>
          <cell r="H38" t="b">
            <v>1</v>
          </cell>
          <cell r="I38" t="str">
            <v/>
          </cell>
          <cell r="J38" t="str">
            <v>(AWS_COWN is not NULL and AWS_COWN=1) or (AWS_CMP is not NULL and AWS_CMP=1)</v>
          </cell>
          <cell r="K38" t="str">
            <v>-1</v>
          </cell>
          <cell r="L38">
            <v>2019</v>
          </cell>
        </row>
        <row r="39">
          <cell r="C39" t="str">
            <v>AWSVALC</v>
          </cell>
          <cell r="D39" t="b">
            <v>0</v>
          </cell>
          <cell r="E39" t="str">
            <v>Double</v>
          </cell>
          <cell r="G39">
            <v>380</v>
          </cell>
          <cell r="H39" t="b">
            <v>1</v>
          </cell>
          <cell r="I39" t="str">
            <v/>
          </cell>
          <cell r="J39" t="str">
            <v>(AWS_COWN is not NULL and AWS_COWN=1) or (AWS_CMP is not NULL and AWS_CMP=1)</v>
          </cell>
          <cell r="K39" t="str">
            <v>-1</v>
          </cell>
          <cell r="L39">
            <v>2019</v>
          </cell>
        </row>
        <row r="40">
          <cell r="C40" t="str">
            <v>AWSVALBG</v>
          </cell>
          <cell r="D40" t="b">
            <v>0</v>
          </cell>
          <cell r="E40" t="str">
            <v>Double</v>
          </cell>
          <cell r="G40">
            <v>390</v>
          </cell>
          <cell r="H40" t="b">
            <v>1</v>
          </cell>
          <cell r="I40" t="str">
            <v/>
          </cell>
          <cell r="J40" t="str">
            <v>(AWS_COWN is not NULL and AWS_COWN=1) or (AWS_CMP is not NULL and AWS_CMP=1)</v>
          </cell>
          <cell r="K40" t="str">
            <v>-1</v>
          </cell>
          <cell r="L40">
            <v>2019</v>
          </cell>
        </row>
        <row r="41">
          <cell r="C41" t="str">
            <v>AXSELL</v>
          </cell>
          <cell r="D41" t="b">
            <v>0</v>
          </cell>
          <cell r="E41" t="str">
            <v>Byte</v>
          </cell>
          <cell r="G41">
            <v>400</v>
          </cell>
          <cell r="H41" t="b">
            <v>1</v>
          </cell>
          <cell r="I41" t="str">
            <v>0,1</v>
          </cell>
          <cell r="J41" t="str">
            <v>EMPIUSE is not NULL and EMPIUSE &gt; 0</v>
          </cell>
          <cell r="K41" t="str">
            <v>9</v>
          </cell>
          <cell r="L41">
            <v>2019</v>
          </cell>
        </row>
        <row r="42">
          <cell r="C42" t="str">
            <v>AXSVALVAL</v>
          </cell>
          <cell r="D42" t="b">
            <v>0</v>
          </cell>
          <cell r="E42" t="str">
            <v>Double</v>
          </cell>
          <cell r="G42">
            <v>410</v>
          </cell>
          <cell r="H42" t="b">
            <v>1</v>
          </cell>
          <cell r="I42" t="str">
            <v/>
          </cell>
          <cell r="J42" t="str">
            <v>AXSELL is not NULL and AXSELL=1</v>
          </cell>
          <cell r="K42" t="str">
            <v>-1</v>
          </cell>
          <cell r="L42">
            <v>2019</v>
          </cell>
        </row>
        <row r="43">
          <cell r="C43" t="str">
            <v>AXSVALPCT</v>
          </cell>
          <cell r="D43" t="b">
            <v>0</v>
          </cell>
          <cell r="E43" t="str">
            <v>Integer</v>
          </cell>
          <cell r="F43">
            <v>3</v>
          </cell>
          <cell r="G43">
            <v>420</v>
          </cell>
          <cell r="H43" t="b">
            <v>1</v>
          </cell>
          <cell r="I43" t="str">
            <v/>
          </cell>
          <cell r="J43" t="str">
            <v>AXSELL is not NULL and AXSELL=1</v>
          </cell>
          <cell r="K43" t="str">
            <v>-1</v>
          </cell>
          <cell r="L43">
            <v>2019</v>
          </cell>
        </row>
        <row r="44">
          <cell r="C44" t="str">
            <v>AXSVAL</v>
          </cell>
          <cell r="D44" t="b">
            <v>0</v>
          </cell>
          <cell r="E44" t="str">
            <v>Double</v>
          </cell>
          <cell r="G44">
            <v>430</v>
          </cell>
          <cell r="H44" t="b">
            <v>1</v>
          </cell>
          <cell r="I44" t="str">
            <v/>
          </cell>
          <cell r="J44" t="str">
            <v>AXSELL is not NULL and AXSELL=1</v>
          </cell>
          <cell r="K44" t="str">
            <v>-1</v>
          </cell>
          <cell r="L44">
            <v>2019</v>
          </cell>
        </row>
        <row r="45">
          <cell r="C45" t="str">
            <v>INV4S_AP</v>
          </cell>
          <cell r="D45" t="b">
            <v>0</v>
          </cell>
          <cell r="E45" t="str">
            <v>Byte</v>
          </cell>
          <cell r="G45">
            <v>440</v>
          </cell>
          <cell r="H45" t="b">
            <v>1</v>
          </cell>
          <cell r="I45" t="str">
            <v>0,1</v>
          </cell>
          <cell r="J45" t="str">
            <v>EMPIUSE is not NULL and EMPIUSE &gt; 0</v>
          </cell>
          <cell r="K45" t="str">
            <v>9</v>
          </cell>
          <cell r="L45">
            <v>2018</v>
          </cell>
        </row>
        <row r="46">
          <cell r="C46" t="str">
            <v>INV4S_EMP</v>
          </cell>
          <cell r="D46" t="b">
            <v>0</v>
          </cell>
          <cell r="E46" t="str">
            <v>Byte</v>
          </cell>
          <cell r="G46">
            <v>450</v>
          </cell>
          <cell r="H46" t="b">
            <v>1</v>
          </cell>
          <cell r="I46" t="str">
            <v>0,1</v>
          </cell>
          <cell r="J46" t="str">
            <v>EMPIUSE is not NULL and EMPIUSE &gt; 0</v>
          </cell>
          <cell r="K46" t="str">
            <v>9</v>
          </cell>
          <cell r="L46">
            <v>2018</v>
          </cell>
        </row>
        <row r="47">
          <cell r="C47" t="str">
            <v>INV4S_PMP</v>
          </cell>
          <cell r="D47" t="b">
            <v>0</v>
          </cell>
          <cell r="E47" t="str">
            <v>Byte</v>
          </cell>
          <cell r="G47">
            <v>460</v>
          </cell>
          <cell r="H47" t="b">
            <v>1</v>
          </cell>
          <cell r="I47" t="str">
            <v>0,1</v>
          </cell>
          <cell r="J47" t="str">
            <v>EMPIUSE is not NULL and EMPIUSE &gt; 0</v>
          </cell>
          <cell r="K47" t="str">
            <v>9</v>
          </cell>
          <cell r="L47">
            <v>2018</v>
          </cell>
        </row>
        <row r="48">
          <cell r="C48" t="str">
            <v>INV4S_AP_P</v>
          </cell>
          <cell r="D48" t="b">
            <v>1</v>
          </cell>
          <cell r="E48" t="str">
            <v>Byte</v>
          </cell>
          <cell r="G48">
            <v>470</v>
          </cell>
          <cell r="H48" t="b">
            <v>1</v>
          </cell>
          <cell r="I48" t="str">
            <v>1,2,3,4,5</v>
          </cell>
          <cell r="J48" t="str">
            <v>INV4S_AP is not NULL and INV4S_AP=1</v>
          </cell>
          <cell r="K48" t="str">
            <v>9</v>
          </cell>
          <cell r="L48">
            <v>2018</v>
          </cell>
        </row>
        <row r="49">
          <cell r="C49" t="str">
            <v>CC</v>
          </cell>
          <cell r="D49" t="b">
            <v>0</v>
          </cell>
          <cell r="E49" t="str">
            <v>Byte</v>
          </cell>
          <cell r="G49">
            <v>480</v>
          </cell>
          <cell r="H49" t="b">
            <v>1</v>
          </cell>
          <cell r="I49" t="str">
            <v>0,1</v>
          </cell>
          <cell r="J49" t="str">
            <v>EMPIUSE is not NULL and EMPIUSE &gt; 0</v>
          </cell>
          <cell r="K49" t="str">
            <v>9</v>
          </cell>
          <cell r="L49">
            <v>2018</v>
          </cell>
        </row>
        <row r="50">
          <cell r="C50" t="str">
            <v>CC_PEM</v>
          </cell>
          <cell r="D50" t="b">
            <v>0</v>
          </cell>
          <cell r="E50" t="str">
            <v>Byte</v>
          </cell>
          <cell r="G50">
            <v>490</v>
          </cell>
          <cell r="H50" t="b">
            <v>1</v>
          </cell>
          <cell r="I50" t="str">
            <v>0,1</v>
          </cell>
          <cell r="J50" t="str">
            <v>CC is not NULL and CC=1</v>
          </cell>
          <cell r="K50" t="str">
            <v>9</v>
          </cell>
          <cell r="L50">
            <v>2018</v>
          </cell>
        </row>
        <row r="51">
          <cell r="C51" t="str">
            <v>CC_PSOFT</v>
          </cell>
          <cell r="D51" t="b">
            <v>0</v>
          </cell>
          <cell r="E51" t="str">
            <v>Byte</v>
          </cell>
          <cell r="G51">
            <v>500</v>
          </cell>
          <cell r="H51" t="b">
            <v>1</v>
          </cell>
          <cell r="I51" t="str">
            <v>0,1</v>
          </cell>
          <cell r="J51" t="str">
            <v>CC is not NULL and CC=1</v>
          </cell>
          <cell r="K51" t="str">
            <v>9</v>
          </cell>
          <cell r="L51">
            <v>2018</v>
          </cell>
        </row>
        <row r="52">
          <cell r="C52" t="str">
            <v>CC_PDB</v>
          </cell>
          <cell r="D52" t="b">
            <v>0</v>
          </cell>
          <cell r="E52" t="str">
            <v>Byte</v>
          </cell>
          <cell r="G52">
            <v>510</v>
          </cell>
          <cell r="H52" t="b">
            <v>1</v>
          </cell>
          <cell r="I52" t="str">
            <v>0,1</v>
          </cell>
          <cell r="J52" t="str">
            <v>CC is not NULL and CC=1</v>
          </cell>
          <cell r="K52" t="str">
            <v>9</v>
          </cell>
          <cell r="L52">
            <v>2018</v>
          </cell>
        </row>
        <row r="53">
          <cell r="C53" t="str">
            <v>CC_PFIL</v>
          </cell>
          <cell r="D53" t="b">
            <v>0</v>
          </cell>
          <cell r="E53" t="str">
            <v>Byte</v>
          </cell>
          <cell r="G53">
            <v>520</v>
          </cell>
          <cell r="H53" t="b">
            <v>1</v>
          </cell>
          <cell r="I53" t="str">
            <v>0,1</v>
          </cell>
          <cell r="J53" t="str">
            <v>CC is not NULL and CC=1</v>
          </cell>
          <cell r="K53" t="str">
            <v>9</v>
          </cell>
          <cell r="L53">
            <v>2018</v>
          </cell>
        </row>
        <row r="54">
          <cell r="C54" t="str">
            <v>CC_PFACC</v>
          </cell>
          <cell r="D54" t="b">
            <v>0</v>
          </cell>
          <cell r="E54" t="str">
            <v>Byte</v>
          </cell>
          <cell r="G54">
            <v>530</v>
          </cell>
          <cell r="H54" t="b">
            <v>1</v>
          </cell>
          <cell r="I54" t="str">
            <v>0,1</v>
          </cell>
          <cell r="J54" t="str">
            <v>CC is not NULL and CC=1</v>
          </cell>
          <cell r="K54" t="str">
            <v>9</v>
          </cell>
          <cell r="L54">
            <v>2018</v>
          </cell>
        </row>
        <row r="55">
          <cell r="C55" t="str">
            <v>CC_PCRM</v>
          </cell>
          <cell r="D55" t="b">
            <v>0</v>
          </cell>
          <cell r="E55" t="str">
            <v>Byte</v>
          </cell>
          <cell r="G55">
            <v>540</v>
          </cell>
          <cell r="H55" t="b">
            <v>1</v>
          </cell>
          <cell r="I55" t="str">
            <v>0,1</v>
          </cell>
          <cell r="J55" t="str">
            <v>CC is not NULL and CC=1</v>
          </cell>
          <cell r="K55" t="str">
            <v>9</v>
          </cell>
          <cell r="L55">
            <v>2018</v>
          </cell>
        </row>
        <row r="56">
          <cell r="C56" t="str">
            <v>CC_PCPU</v>
          </cell>
          <cell r="D56" t="b">
            <v>0</v>
          </cell>
          <cell r="E56" t="str">
            <v>Byte</v>
          </cell>
          <cell r="G56">
            <v>550</v>
          </cell>
          <cell r="H56" t="b">
            <v>1</v>
          </cell>
          <cell r="I56" t="str">
            <v>0,1</v>
          </cell>
          <cell r="J56" t="str">
            <v>CC is not NULL and CC=1</v>
          </cell>
          <cell r="K56" t="str">
            <v>9</v>
          </cell>
          <cell r="L56">
            <v>2018</v>
          </cell>
        </row>
        <row r="57">
          <cell r="C57" t="str">
            <v>BDASDS</v>
          </cell>
          <cell r="D57" t="b">
            <v>0</v>
          </cell>
          <cell r="E57" t="str">
            <v>Byte</v>
          </cell>
          <cell r="G57">
            <v>560</v>
          </cell>
          <cell r="H57" t="b">
            <v>1</v>
          </cell>
          <cell r="I57" t="str">
            <v>0,1</v>
          </cell>
          <cell r="J57" t="str">
            <v>EMPIUSE is not NULL and EMPIUSE &gt; 0</v>
          </cell>
          <cell r="K57" t="str">
            <v>9</v>
          </cell>
          <cell r="L57">
            <v>2018</v>
          </cell>
        </row>
        <row r="58">
          <cell r="C58" t="str">
            <v>BDALOC</v>
          </cell>
          <cell r="D58" t="b">
            <v>0</v>
          </cell>
          <cell r="E58" t="str">
            <v>Byte</v>
          </cell>
          <cell r="G58">
            <v>570</v>
          </cell>
          <cell r="H58" t="b">
            <v>1</v>
          </cell>
          <cell r="I58" t="str">
            <v>0,1</v>
          </cell>
          <cell r="J58" t="str">
            <v>EMPIUSE is not NULL and EMPIUSE &gt; 0</v>
          </cell>
          <cell r="K58" t="str">
            <v>9</v>
          </cell>
          <cell r="L58">
            <v>2018</v>
          </cell>
        </row>
        <row r="59">
          <cell r="C59" t="str">
            <v>BDASM</v>
          </cell>
          <cell r="D59" t="b">
            <v>0</v>
          </cell>
          <cell r="E59" t="str">
            <v>Byte</v>
          </cell>
          <cell r="G59">
            <v>580</v>
          </cell>
          <cell r="H59" t="b">
            <v>1</v>
          </cell>
          <cell r="I59" t="str">
            <v>0,1</v>
          </cell>
          <cell r="J59" t="str">
            <v>EMPIUSE is not NULL and EMPIUSE &gt; 0</v>
          </cell>
          <cell r="K59" t="str">
            <v>9</v>
          </cell>
          <cell r="L59">
            <v>2018</v>
          </cell>
        </row>
        <row r="60">
          <cell r="C60" t="str">
            <v>BDAOS</v>
          </cell>
          <cell r="D60" t="b">
            <v>0</v>
          </cell>
          <cell r="E60" t="str">
            <v>Byte</v>
          </cell>
          <cell r="G60">
            <v>590</v>
          </cell>
          <cell r="H60" t="b">
            <v>1</v>
          </cell>
          <cell r="I60" t="str">
            <v>0,1</v>
          </cell>
          <cell r="J60" t="str">
            <v>EMPIUSE is not NULL and EMPIUSE &gt; 0</v>
          </cell>
          <cell r="K60" t="str">
            <v>9</v>
          </cell>
          <cell r="L60">
            <v>2018</v>
          </cell>
        </row>
        <row r="61">
          <cell r="C61" t="str">
            <v>BDAML</v>
          </cell>
          <cell r="D61" t="b">
            <v>0</v>
          </cell>
          <cell r="E61" t="str">
            <v>Byte</v>
          </cell>
          <cell r="G61">
            <v>600</v>
          </cell>
          <cell r="H61" t="b">
            <v>1</v>
          </cell>
          <cell r="I61" t="str">
            <v>0,1</v>
          </cell>
          <cell r="J61" t="str">
            <v>(BDASDS is not NULL and BDASDS=1) or (BDALOC is not NULL and BDALOC=1) or (BDASM is not NULL and BDASM=1) or (BDAOS is not NULL and BDAOS=1)</v>
          </cell>
          <cell r="K61" t="str">
            <v>9</v>
          </cell>
          <cell r="L61" t="str">
            <v>new</v>
          </cell>
        </row>
        <row r="62">
          <cell r="C62" t="str">
            <v>BDANL</v>
          </cell>
          <cell r="D62" t="b">
            <v>0</v>
          </cell>
          <cell r="E62" t="str">
            <v>Byte</v>
          </cell>
          <cell r="G62">
            <v>610</v>
          </cell>
          <cell r="H62" t="b">
            <v>1</v>
          </cell>
          <cell r="I62" t="str">
            <v>0,1</v>
          </cell>
          <cell r="J62" t="str">
            <v>(BDASDS is not NULL and BDASDS=1) or (BDALOC is not NULL and BDALOC=1) or (BDASM is not NULL and BDASM=1) or (BDAOS is not NULL and BDAOS=1)</v>
          </cell>
          <cell r="K62" t="str">
            <v>9</v>
          </cell>
          <cell r="L62" t="str">
            <v>new</v>
          </cell>
        </row>
        <row r="63">
          <cell r="C63" t="str">
            <v>BDAOM</v>
          </cell>
          <cell r="D63" t="b">
            <v>0</v>
          </cell>
          <cell r="E63" t="str">
            <v>Byte</v>
          </cell>
          <cell r="G63">
            <v>620</v>
          </cell>
          <cell r="H63" t="b">
            <v>1</v>
          </cell>
          <cell r="I63" t="str">
            <v>0,1</v>
          </cell>
          <cell r="J63" t="str">
            <v>(BDASDS is not NULL and BDASDS=1) or (BDALOC is not NULL and BDALOC=1) or (BDASM is not NULL and BDASM=1) or (BDAOS is not NULL and BDAOS=1)</v>
          </cell>
          <cell r="K63" t="str">
            <v>9</v>
          </cell>
          <cell r="L63" t="str">
            <v>new</v>
          </cell>
        </row>
        <row r="64">
          <cell r="C64" t="str">
            <v>BDAEXT</v>
          </cell>
          <cell r="D64" t="b">
            <v>0</v>
          </cell>
          <cell r="E64" t="str">
            <v>Byte</v>
          </cell>
          <cell r="G64">
            <v>630</v>
          </cell>
          <cell r="H64" t="b">
            <v>1</v>
          </cell>
          <cell r="I64" t="str">
            <v>0,1</v>
          </cell>
          <cell r="J64" t="str">
            <v>EMPIUSE is not NULL and EMPIUSE &gt; 0</v>
          </cell>
          <cell r="K64" t="str">
            <v>9</v>
          </cell>
          <cell r="L64" t="str">
            <v>new</v>
          </cell>
        </row>
        <row r="65">
          <cell r="C65" t="str">
            <v>BDAEC</v>
          </cell>
          <cell r="D65" t="b">
            <v>1</v>
          </cell>
          <cell r="E65" t="str">
            <v>Byte</v>
          </cell>
          <cell r="G65">
            <v>640</v>
          </cell>
          <cell r="H65" t="b">
            <v>1</v>
          </cell>
          <cell r="I65" t="str">
            <v>0,1</v>
          </cell>
          <cell r="J65" t="str">
            <v>(BDASDS is NULL or BDASDS=0) and (BDALOC is NULL or BDALOC=0) and (BDASM is NULL or BDASM=0) and (BDAOS is NULL or BDAOS=0) and (BDAEXT is NULL or BDAEXT=0)</v>
          </cell>
          <cell r="K65" t="str">
            <v>9</v>
          </cell>
          <cell r="L65" t="str">
            <v>new</v>
          </cell>
        </row>
        <row r="66">
          <cell r="C66" t="str">
            <v>BDAXCST</v>
          </cell>
          <cell r="D66" t="b">
            <v>1</v>
          </cell>
          <cell r="E66" t="str">
            <v>Byte</v>
          </cell>
          <cell r="G66">
            <v>650</v>
          </cell>
          <cell r="H66" t="b">
            <v>1</v>
          </cell>
          <cell r="I66" t="str">
            <v>0,1</v>
          </cell>
          <cell r="J66" t="str">
            <v>BDAEC is not NULL and BDAEC=1</v>
          </cell>
          <cell r="K66" t="str">
            <v>9</v>
          </cell>
          <cell r="L66" t="str">
            <v>new</v>
          </cell>
        </row>
        <row r="67">
          <cell r="C67" t="str">
            <v>BDAXSKL</v>
          </cell>
          <cell r="D67" t="b">
            <v>1</v>
          </cell>
          <cell r="E67" t="str">
            <v>Byte</v>
          </cell>
          <cell r="G67">
            <v>660</v>
          </cell>
          <cell r="H67" t="b">
            <v>1</v>
          </cell>
          <cell r="I67" t="str">
            <v>0,1</v>
          </cell>
          <cell r="J67" t="str">
            <v>BDAEC is not NULL and BDAEC=1</v>
          </cell>
          <cell r="K67" t="str">
            <v>9</v>
          </cell>
          <cell r="L67" t="str">
            <v>new</v>
          </cell>
        </row>
        <row r="68">
          <cell r="C68" t="str">
            <v>BDAXSRC</v>
          </cell>
          <cell r="D68" t="b">
            <v>1</v>
          </cell>
          <cell r="E68" t="str">
            <v>Byte</v>
          </cell>
          <cell r="G68">
            <v>670</v>
          </cell>
          <cell r="H68" t="b">
            <v>1</v>
          </cell>
          <cell r="I68" t="str">
            <v>0,1</v>
          </cell>
          <cell r="J68" t="str">
            <v>BDAEC is not NULL and BDAEC=1</v>
          </cell>
          <cell r="K68" t="str">
            <v>9</v>
          </cell>
          <cell r="L68" t="str">
            <v>new</v>
          </cell>
        </row>
        <row r="69">
          <cell r="C69" t="str">
            <v>BDAXICT</v>
          </cell>
          <cell r="D69" t="b">
            <v>1</v>
          </cell>
          <cell r="E69" t="str">
            <v>Byte</v>
          </cell>
          <cell r="G69">
            <v>680</v>
          </cell>
          <cell r="H69" t="b">
            <v>1</v>
          </cell>
          <cell r="I69" t="str">
            <v>0,1</v>
          </cell>
          <cell r="J69" t="str">
            <v>BDAEC is not NULL and BDAEC=1</v>
          </cell>
          <cell r="K69" t="str">
            <v>9</v>
          </cell>
          <cell r="L69" t="str">
            <v>new</v>
          </cell>
        </row>
        <row r="70">
          <cell r="C70" t="str">
            <v>BDAXPRV</v>
          </cell>
          <cell r="D70" t="b">
            <v>1</v>
          </cell>
          <cell r="E70" t="str">
            <v>Byte</v>
          </cell>
          <cell r="G70">
            <v>690</v>
          </cell>
          <cell r="H70" t="b">
            <v>1</v>
          </cell>
          <cell r="I70" t="str">
            <v>0,1</v>
          </cell>
          <cell r="J70" t="str">
            <v>BDAEC is not NULL and BDAEC=1</v>
          </cell>
          <cell r="K70" t="str">
            <v>9</v>
          </cell>
          <cell r="L70" t="str">
            <v>new</v>
          </cell>
        </row>
        <row r="71">
          <cell r="C71" t="str">
            <v>BDAXPRI</v>
          </cell>
          <cell r="D71" t="b">
            <v>1</v>
          </cell>
          <cell r="E71" t="str">
            <v>Byte</v>
          </cell>
          <cell r="G71">
            <v>700</v>
          </cell>
          <cell r="H71" t="b">
            <v>1</v>
          </cell>
          <cell r="I71" t="str">
            <v>0,1</v>
          </cell>
          <cell r="J71" t="str">
            <v>BDAEC is not NULL and BDAEC=1</v>
          </cell>
          <cell r="K71" t="str">
            <v>9</v>
          </cell>
          <cell r="L71" t="str">
            <v>new</v>
          </cell>
        </row>
        <row r="72">
          <cell r="C72" t="str">
            <v>BDAXQLT</v>
          </cell>
          <cell r="D72" t="b">
            <v>1</v>
          </cell>
          <cell r="E72" t="str">
            <v>Byte</v>
          </cell>
          <cell r="G72">
            <v>710</v>
          </cell>
          <cell r="H72" t="b">
            <v>1</v>
          </cell>
          <cell r="I72" t="str">
            <v>0,1</v>
          </cell>
          <cell r="J72" t="str">
            <v>BDAEC is not NULL and BDAEC=1</v>
          </cell>
          <cell r="K72" t="str">
            <v>9</v>
          </cell>
          <cell r="L72" t="str">
            <v>new</v>
          </cell>
        </row>
        <row r="73">
          <cell r="C73" t="str">
            <v>BDAXUSF</v>
          </cell>
          <cell r="D73" t="b">
            <v>1</v>
          </cell>
          <cell r="E73" t="str">
            <v>Byte</v>
          </cell>
          <cell r="G73">
            <v>720</v>
          </cell>
          <cell r="H73" t="b">
            <v>1</v>
          </cell>
          <cell r="I73" t="str">
            <v>0,1</v>
          </cell>
          <cell r="J73" t="str">
            <v>BDAEC is not NULL and BDAEC=1</v>
          </cell>
          <cell r="K73" t="str">
            <v>9</v>
          </cell>
          <cell r="L73" t="str">
            <v>new</v>
          </cell>
        </row>
        <row r="74">
          <cell r="C74" t="str">
            <v>BDAXOTH</v>
          </cell>
          <cell r="D74" t="b">
            <v>1</v>
          </cell>
          <cell r="E74" t="str">
            <v>Byte</v>
          </cell>
          <cell r="G74">
            <v>730</v>
          </cell>
          <cell r="H74" t="b">
            <v>1</v>
          </cell>
          <cell r="I74" t="str">
            <v>0,1</v>
          </cell>
          <cell r="J74" t="str">
            <v>BDAEC is not NULL and BDAEC=1</v>
          </cell>
          <cell r="K74" t="str">
            <v>9</v>
          </cell>
          <cell r="L74" t="str">
            <v>new</v>
          </cell>
        </row>
        <row r="75">
          <cell r="C75" t="str">
            <v>BDSELL</v>
          </cell>
          <cell r="D75" t="b">
            <v>0</v>
          </cell>
          <cell r="E75" t="str">
            <v>Byte</v>
          </cell>
          <cell r="G75">
            <v>740</v>
          </cell>
          <cell r="H75" t="b">
            <v>1</v>
          </cell>
          <cell r="I75" t="str">
            <v>0,1</v>
          </cell>
          <cell r="J75" t="str">
            <v>(BDASDS is not NULL and BDASDS=1) or (BDALOC is not NULL and BDALOC=1) or (BDASM is not NULL and BDASM=1) or (BDAOS is not NULL and BDAOS=1) or (BDAEXT is not NULL or BDAEXT=1)</v>
          </cell>
          <cell r="K75" t="str">
            <v>9</v>
          </cell>
          <cell r="L75" t="str">
            <v>new</v>
          </cell>
        </row>
        <row r="76">
          <cell r="C76" t="str">
            <v>BDBUY</v>
          </cell>
          <cell r="D76" t="b">
            <v>0</v>
          </cell>
          <cell r="E76" t="str">
            <v>Byte</v>
          </cell>
          <cell r="G76">
            <v>750</v>
          </cell>
          <cell r="H76" t="b">
            <v>1</v>
          </cell>
          <cell r="I76" t="str">
            <v>0,1</v>
          </cell>
          <cell r="J76" t="str">
            <v>(BDASDS is not NULL and BDASDS=1) or (BDALOC is not NULL and BDALOC=1) or (BDASM is not NULL and BDASM=1) or (BDAOS is not NULL and BDAOS=1) or (BDAEXT is not NULL or BDAEXT=1)</v>
          </cell>
          <cell r="K76" t="str">
            <v>9</v>
          </cell>
          <cell r="L76" t="str">
            <v>new</v>
          </cell>
        </row>
        <row r="77">
          <cell r="C77" t="str">
            <v>ITSP2</v>
          </cell>
          <cell r="D77" t="b">
            <v>0</v>
          </cell>
          <cell r="E77" t="str">
            <v>Byte</v>
          </cell>
          <cell r="G77">
            <v>760</v>
          </cell>
          <cell r="H77" t="b">
            <v>1</v>
          </cell>
          <cell r="I77" t="str">
            <v>0,1</v>
          </cell>
          <cell r="J77" t="str">
            <v/>
          </cell>
          <cell r="K77" t="str">
            <v/>
          </cell>
          <cell r="L77">
            <v>2019</v>
          </cell>
        </row>
        <row r="78">
          <cell r="C78" t="str">
            <v>ITSPT2</v>
          </cell>
          <cell r="D78" t="b">
            <v>0</v>
          </cell>
          <cell r="E78" t="str">
            <v>Byte</v>
          </cell>
          <cell r="G78">
            <v>770</v>
          </cell>
          <cell r="H78" t="b">
            <v>1</v>
          </cell>
          <cell r="I78" t="str">
            <v>0,1</v>
          </cell>
          <cell r="J78" t="str">
            <v/>
          </cell>
          <cell r="K78" t="str">
            <v/>
          </cell>
          <cell r="L78">
            <v>2019</v>
          </cell>
        </row>
        <row r="79">
          <cell r="C79" t="str">
            <v>ITUST2</v>
          </cell>
          <cell r="D79" t="b">
            <v>0</v>
          </cell>
          <cell r="E79" t="str">
            <v>Byte</v>
          </cell>
          <cell r="G79">
            <v>780</v>
          </cell>
          <cell r="H79" t="b">
            <v>1</v>
          </cell>
          <cell r="I79" t="str">
            <v>0,1</v>
          </cell>
          <cell r="J79" t="str">
            <v/>
          </cell>
          <cell r="K79" t="str">
            <v/>
          </cell>
          <cell r="L79">
            <v>2019</v>
          </cell>
        </row>
        <row r="80">
          <cell r="C80" t="str">
            <v>ITSPRCR2</v>
          </cell>
          <cell r="D80" t="b">
            <v>0</v>
          </cell>
          <cell r="E80" t="str">
            <v>Byte</v>
          </cell>
          <cell r="G80">
            <v>790</v>
          </cell>
          <cell r="H80" t="b">
            <v>1</v>
          </cell>
          <cell r="I80" t="str">
            <v>0,1</v>
          </cell>
          <cell r="J80" t="str">
            <v/>
          </cell>
          <cell r="K80" t="str">
            <v/>
          </cell>
          <cell r="L80">
            <v>2019</v>
          </cell>
        </row>
        <row r="81">
          <cell r="C81" t="str">
            <v>ITSPVAC2</v>
          </cell>
          <cell r="D81" t="b">
            <v>0</v>
          </cell>
          <cell r="E81" t="str">
            <v>Byte</v>
          </cell>
          <cell r="G81">
            <v>800</v>
          </cell>
          <cell r="H81" t="b">
            <v>1</v>
          </cell>
          <cell r="I81" t="str">
            <v>0,1</v>
          </cell>
          <cell r="J81" t="str">
            <v>ITSPRCR2 is not NULL and ITSPRCR2=1</v>
          </cell>
          <cell r="K81" t="str">
            <v>9</v>
          </cell>
          <cell r="L81">
            <v>2019</v>
          </cell>
        </row>
        <row r="82">
          <cell r="C82" t="str">
            <v>ITSPDLA</v>
          </cell>
          <cell r="D82" t="b">
            <v>1</v>
          </cell>
          <cell r="E82" t="str">
            <v>Byte</v>
          </cell>
          <cell r="G82">
            <v>810</v>
          </cell>
          <cell r="H82" t="b">
            <v>1</v>
          </cell>
          <cell r="I82" t="str">
            <v>0,1</v>
          </cell>
          <cell r="J82" t="str">
            <v>ITSPVAC2 is not NULL and ITSPVAC2=1</v>
          </cell>
          <cell r="K82" t="str">
            <v>9</v>
          </cell>
          <cell r="L82" t="str">
            <v>new</v>
          </cell>
        </row>
        <row r="83">
          <cell r="C83" t="str">
            <v>ITSPDLET</v>
          </cell>
          <cell r="D83" t="b">
            <v>1</v>
          </cell>
          <cell r="E83" t="str">
            <v>Byte</v>
          </cell>
          <cell r="G83">
            <v>820</v>
          </cell>
          <cell r="H83" t="b">
            <v>1</v>
          </cell>
          <cell r="I83" t="str">
            <v>0,1</v>
          </cell>
          <cell r="J83" t="str">
            <v>ITSPVAC2 is not NULL and ITSPVAC2=1</v>
          </cell>
          <cell r="K83" t="str">
            <v>9</v>
          </cell>
          <cell r="L83" t="str">
            <v>new</v>
          </cell>
        </row>
        <row r="84">
          <cell r="C84" t="str">
            <v>ITSPDLWE</v>
          </cell>
          <cell r="D84" t="b">
            <v>1</v>
          </cell>
          <cell r="E84" t="str">
            <v>Byte</v>
          </cell>
          <cell r="G84">
            <v>830</v>
          </cell>
          <cell r="H84" t="b">
            <v>1</v>
          </cell>
          <cell r="I84" t="str">
            <v>0,1</v>
          </cell>
          <cell r="J84" t="str">
            <v>ITSPVAC2 is not NULL and ITSPVAC2=1</v>
          </cell>
          <cell r="K84" t="str">
            <v>9</v>
          </cell>
          <cell r="L84" t="str">
            <v>new</v>
          </cell>
        </row>
        <row r="85">
          <cell r="C85" t="str">
            <v>ITSPDSAL</v>
          </cell>
          <cell r="D85" t="b">
            <v>1</v>
          </cell>
          <cell r="E85" t="str">
            <v>Byte</v>
          </cell>
          <cell r="G85">
            <v>840</v>
          </cell>
          <cell r="H85" t="b">
            <v>1</v>
          </cell>
          <cell r="I85" t="str">
            <v>0,1</v>
          </cell>
          <cell r="J85" t="str">
            <v>ITSPVAC2 is not NULL and ITSPVAC2=1</v>
          </cell>
          <cell r="K85" t="str">
            <v>9</v>
          </cell>
          <cell r="L85" t="str">
            <v>new</v>
          </cell>
        </row>
        <row r="86">
          <cell r="C86" t="str">
            <v>IT_OWN</v>
          </cell>
          <cell r="D86" t="b">
            <v>0</v>
          </cell>
          <cell r="E86" t="str">
            <v>Byte</v>
          </cell>
          <cell r="G86">
            <v>850</v>
          </cell>
          <cell r="H86" t="b">
            <v>1</v>
          </cell>
          <cell r="I86" t="str">
            <v>0,1</v>
          </cell>
          <cell r="J86" t="str">
            <v/>
          </cell>
          <cell r="K86" t="str">
            <v/>
          </cell>
          <cell r="L86">
            <v>2019</v>
          </cell>
        </row>
        <row r="87">
          <cell r="C87" t="str">
            <v>IT_EXT</v>
          </cell>
          <cell r="D87" t="b">
            <v>0</v>
          </cell>
          <cell r="E87" t="str">
            <v>Byte</v>
          </cell>
          <cell r="G87">
            <v>860</v>
          </cell>
          <cell r="H87" t="b">
            <v>1</v>
          </cell>
          <cell r="I87" t="str">
            <v>0,1</v>
          </cell>
          <cell r="J87" t="str">
            <v/>
          </cell>
          <cell r="K87" t="str">
            <v/>
          </cell>
          <cell r="L87">
            <v>2019</v>
          </cell>
        </row>
        <row r="88">
          <cell r="C88" t="str">
            <v>IOT</v>
          </cell>
          <cell r="D88" t="b">
            <v>1</v>
          </cell>
          <cell r="E88" t="str">
            <v>Byte</v>
          </cell>
          <cell r="G88">
            <v>870</v>
          </cell>
          <cell r="H88" t="b">
            <v>1</v>
          </cell>
          <cell r="I88" t="str">
            <v>0,1</v>
          </cell>
          <cell r="J88" t="str">
            <v>EMPIUSE is not NULL and EMPIUSE &gt; 0</v>
          </cell>
          <cell r="K88" t="str">
            <v>9</v>
          </cell>
          <cell r="L88" t="str">
            <v>new</v>
          </cell>
        </row>
        <row r="89">
          <cell r="C89" t="str">
            <v>IOTDEC</v>
          </cell>
          <cell r="D89" t="b">
            <v>1</v>
          </cell>
          <cell r="E89" t="str">
            <v>Byte</v>
          </cell>
          <cell r="G89">
            <v>880</v>
          </cell>
          <cell r="H89" t="b">
            <v>1</v>
          </cell>
          <cell r="I89" t="str">
            <v>0,1</v>
          </cell>
          <cell r="J89" t="str">
            <v>IOT is not NULL and IOT=1</v>
          </cell>
          <cell r="K89" t="str">
            <v>9</v>
          </cell>
          <cell r="L89" t="str">
            <v>new</v>
          </cell>
        </row>
        <row r="90">
          <cell r="C90" t="str">
            <v>IOTDCUS</v>
          </cell>
          <cell r="D90" t="b">
            <v>1</v>
          </cell>
          <cell r="E90" t="str">
            <v>Byte</v>
          </cell>
          <cell r="G90">
            <v>890</v>
          </cell>
          <cell r="H90" t="b">
            <v>1</v>
          </cell>
          <cell r="I90" t="str">
            <v>0,1</v>
          </cell>
          <cell r="J90" t="str">
            <v>IOT is not NULL and IOT=1</v>
          </cell>
          <cell r="K90" t="str">
            <v>9</v>
          </cell>
          <cell r="L90" t="str">
            <v>new</v>
          </cell>
        </row>
        <row r="91">
          <cell r="C91" t="str">
            <v>IOTDMTN</v>
          </cell>
          <cell r="D91" t="b">
            <v>1</v>
          </cell>
          <cell r="E91" t="str">
            <v>Byte</v>
          </cell>
          <cell r="G91">
            <v>900</v>
          </cell>
          <cell r="H91" t="b">
            <v>1</v>
          </cell>
          <cell r="I91" t="str">
            <v>0,1</v>
          </cell>
          <cell r="J91" t="str">
            <v>IOT is not NULL and IOT=1</v>
          </cell>
          <cell r="K91" t="str">
            <v>9</v>
          </cell>
          <cell r="L91" t="str">
            <v>new</v>
          </cell>
        </row>
        <row r="92">
          <cell r="C92" t="str">
            <v>IOTDPRD</v>
          </cell>
          <cell r="D92" t="b">
            <v>1</v>
          </cell>
          <cell r="E92" t="str">
            <v>Byte</v>
          </cell>
          <cell r="G92">
            <v>910</v>
          </cell>
          <cell r="H92" t="b">
            <v>1</v>
          </cell>
          <cell r="I92" t="str">
            <v>0,1</v>
          </cell>
          <cell r="J92" t="str">
            <v>IOT is not NULL and IOT=1</v>
          </cell>
          <cell r="K92" t="str">
            <v>9</v>
          </cell>
          <cell r="L92" t="str">
            <v>new</v>
          </cell>
        </row>
        <row r="93">
          <cell r="C93" t="str">
            <v>IOTDOTH</v>
          </cell>
          <cell r="D93" t="b">
            <v>1</v>
          </cell>
          <cell r="E93" t="str">
            <v>Byte</v>
          </cell>
          <cell r="G93">
            <v>920</v>
          </cell>
          <cell r="H93" t="b">
            <v>1</v>
          </cell>
          <cell r="I93" t="str">
            <v>0,1</v>
          </cell>
          <cell r="J93" t="str">
            <v>IOT is not NULL and IOT=1</v>
          </cell>
          <cell r="K93" t="str">
            <v>9</v>
          </cell>
          <cell r="L93" t="str">
            <v>new</v>
          </cell>
        </row>
        <row r="94">
          <cell r="C94" t="str">
            <v>P3D1_OWN</v>
          </cell>
          <cell r="D94" t="b">
            <v>0</v>
          </cell>
          <cell r="E94" t="str">
            <v>Byte</v>
          </cell>
          <cell r="G94">
            <v>930</v>
          </cell>
          <cell r="H94" t="b">
            <v>1</v>
          </cell>
          <cell r="I94" t="str">
            <v>0,1</v>
          </cell>
          <cell r="J94" t="str">
            <v/>
          </cell>
          <cell r="K94" t="str">
            <v/>
          </cell>
          <cell r="L94">
            <v>2018</v>
          </cell>
        </row>
        <row r="95">
          <cell r="C95" t="str">
            <v>P3D1_OTH</v>
          </cell>
          <cell r="D95" t="b">
            <v>0</v>
          </cell>
          <cell r="E95" t="str">
            <v>Byte</v>
          </cell>
          <cell r="G95">
            <v>940</v>
          </cell>
          <cell r="H95" t="b">
            <v>1</v>
          </cell>
          <cell r="I95" t="str">
            <v>0,1</v>
          </cell>
          <cell r="J95" t="str">
            <v/>
          </cell>
          <cell r="K95" t="str">
            <v/>
          </cell>
          <cell r="L95">
            <v>2018</v>
          </cell>
        </row>
        <row r="96">
          <cell r="C96" t="str">
            <v>P3D_PPMS</v>
          </cell>
          <cell r="D96" t="b">
            <v>0</v>
          </cell>
          <cell r="E96" t="str">
            <v>Byte</v>
          </cell>
          <cell r="G96">
            <v>950</v>
          </cell>
          <cell r="H96" t="b">
            <v>1</v>
          </cell>
          <cell r="I96" t="str">
            <v>0,1</v>
          </cell>
          <cell r="J96" t="str">
            <v>(P3D1_OWN is not NULL and P3D1_OWN=1) or (P3D1_OTH is not NULL and P3D1_OTH=1)</v>
          </cell>
          <cell r="K96" t="str">
            <v>9</v>
          </cell>
          <cell r="L96">
            <v>2018</v>
          </cell>
        </row>
        <row r="97">
          <cell r="C97" t="str">
            <v>P3D_PPMI</v>
          </cell>
          <cell r="D97" t="b">
            <v>0</v>
          </cell>
          <cell r="E97" t="str">
            <v>Byte</v>
          </cell>
          <cell r="G97">
            <v>960</v>
          </cell>
          <cell r="H97" t="b">
            <v>1</v>
          </cell>
          <cell r="I97" t="str">
            <v>0,1</v>
          </cell>
          <cell r="J97" t="str">
            <v>(P3D1_OWN is not NULL and P3D1_OWN=1) or (P3D1_OTH is not NULL and P3D1_OTH=1)</v>
          </cell>
          <cell r="K97" t="str">
            <v>9</v>
          </cell>
          <cell r="L97">
            <v>2018</v>
          </cell>
        </row>
        <row r="98">
          <cell r="C98" t="str">
            <v>P3D_PGS</v>
          </cell>
          <cell r="D98" t="b">
            <v>0</v>
          </cell>
          <cell r="E98" t="str">
            <v>Byte</v>
          </cell>
          <cell r="G98">
            <v>970</v>
          </cell>
          <cell r="H98" t="b">
            <v>1</v>
          </cell>
          <cell r="I98" t="str">
            <v>0,1</v>
          </cell>
          <cell r="J98" t="str">
            <v>(P3D1_OWN is not NULL and P3D1_OWN=1) or (P3D1_OTH is not NULL and P3D1_OTH=1)</v>
          </cell>
          <cell r="K98" t="str">
            <v>9</v>
          </cell>
          <cell r="L98">
            <v>2018</v>
          </cell>
        </row>
        <row r="99">
          <cell r="C99" t="str">
            <v>P3D_PGPP</v>
          </cell>
          <cell r="D99" t="b">
            <v>0</v>
          </cell>
          <cell r="E99" t="str">
            <v>Byte</v>
          </cell>
          <cell r="G99">
            <v>980</v>
          </cell>
          <cell r="H99" t="b">
            <v>1</v>
          </cell>
          <cell r="I99" t="str">
            <v>0,1</v>
          </cell>
          <cell r="J99" t="str">
            <v>(P3D1_OWN is not NULL and P3D1_OWN=1) or (P3D1_OTH is not NULL and P3D1_OTH=1)</v>
          </cell>
          <cell r="K99" t="str">
            <v>9</v>
          </cell>
          <cell r="L99">
            <v>2018</v>
          </cell>
        </row>
        <row r="100">
          <cell r="C100" t="str">
            <v>RBTI</v>
          </cell>
          <cell r="D100" t="b">
            <v>0</v>
          </cell>
          <cell r="E100" t="str">
            <v>Byte</v>
          </cell>
          <cell r="G100">
            <v>990</v>
          </cell>
          <cell r="H100" t="b">
            <v>1</v>
          </cell>
          <cell r="I100" t="str">
            <v>0,1</v>
          </cell>
          <cell r="J100" t="str">
            <v/>
          </cell>
          <cell r="K100" t="str">
            <v/>
          </cell>
          <cell r="L100">
            <v>2018</v>
          </cell>
        </row>
        <row r="101">
          <cell r="C101" t="str">
            <v>RBTS</v>
          </cell>
          <cell r="D101" t="b">
            <v>0</v>
          </cell>
          <cell r="E101" t="str">
            <v>Byte</v>
          </cell>
          <cell r="G101">
            <v>1000</v>
          </cell>
          <cell r="H101" t="b">
            <v>1</v>
          </cell>
          <cell r="I101" t="str">
            <v>0,1</v>
          </cell>
          <cell r="J101" t="str">
            <v/>
          </cell>
          <cell r="K101" t="str">
            <v/>
          </cell>
          <cell r="L101">
            <v>2018</v>
          </cell>
        </row>
        <row r="102">
          <cell r="C102" t="str">
            <v>RBTS_SSI</v>
          </cell>
          <cell r="D102" t="b">
            <v>0</v>
          </cell>
          <cell r="E102" t="str">
            <v>Byte</v>
          </cell>
          <cell r="G102">
            <v>1010</v>
          </cell>
          <cell r="H102" t="b">
            <v>1</v>
          </cell>
          <cell r="I102" t="str">
            <v>0,1</v>
          </cell>
          <cell r="J102" t="str">
            <v>RBTS is not NULL and RBTS=1</v>
          </cell>
          <cell r="K102" t="str">
            <v>9</v>
          </cell>
          <cell r="L102">
            <v>2018</v>
          </cell>
        </row>
        <row r="103">
          <cell r="C103" t="str">
            <v>RBTS_TPG</v>
          </cell>
          <cell r="D103" t="b">
            <v>0</v>
          </cell>
          <cell r="E103" t="str">
            <v>Byte</v>
          </cell>
          <cell r="G103">
            <v>1020</v>
          </cell>
          <cell r="H103" t="b">
            <v>1</v>
          </cell>
          <cell r="I103" t="str">
            <v>0,1</v>
          </cell>
          <cell r="J103" t="str">
            <v>RBTS is not NULL and RBTS=1</v>
          </cell>
          <cell r="K103" t="str">
            <v>9</v>
          </cell>
          <cell r="L103">
            <v>2018</v>
          </cell>
        </row>
        <row r="104">
          <cell r="C104" t="str">
            <v>RBTS_CWD</v>
          </cell>
          <cell r="D104" t="b">
            <v>0</v>
          </cell>
          <cell r="E104" t="str">
            <v>Byte</v>
          </cell>
          <cell r="G104">
            <v>1030</v>
          </cell>
          <cell r="H104" t="b">
            <v>1</v>
          </cell>
          <cell r="I104" t="str">
            <v>0,1</v>
          </cell>
          <cell r="J104" t="str">
            <v>RBTS is not NULL and RBTS=1</v>
          </cell>
          <cell r="K104" t="str">
            <v>9</v>
          </cell>
          <cell r="L104">
            <v>2018</v>
          </cell>
        </row>
        <row r="105">
          <cell r="C105" t="str">
            <v>RBTS_WMS</v>
          </cell>
          <cell r="D105" t="b">
            <v>0</v>
          </cell>
          <cell r="E105" t="str">
            <v>Byte</v>
          </cell>
          <cell r="G105">
            <v>1040</v>
          </cell>
          <cell r="H105" t="b">
            <v>1</v>
          </cell>
          <cell r="I105" t="str">
            <v>0,1</v>
          </cell>
          <cell r="J105" t="str">
            <v>RBTS is not NULL and RBTS=1</v>
          </cell>
          <cell r="K105" t="str">
            <v>9</v>
          </cell>
          <cell r="L105">
            <v>2018</v>
          </cell>
        </row>
        <row r="106">
          <cell r="C106" t="str">
            <v>RBTS_AW</v>
          </cell>
          <cell r="D106" t="b">
            <v>0</v>
          </cell>
          <cell r="E106" t="str">
            <v>Byte</v>
          </cell>
          <cell r="G106">
            <v>1050</v>
          </cell>
          <cell r="H106" t="b">
            <v>1</v>
          </cell>
          <cell r="I106" t="str">
            <v>0,1</v>
          </cell>
          <cell r="J106" t="str">
            <v>RBTS is not NULL and RBTS=1</v>
          </cell>
          <cell r="K106" t="str">
            <v>9</v>
          </cell>
          <cell r="L106">
            <v>2018</v>
          </cell>
        </row>
        <row r="107">
          <cell r="C107" t="str">
            <v>RBTS_SC</v>
          </cell>
          <cell r="D107" t="b">
            <v>0</v>
          </cell>
          <cell r="E107" t="str">
            <v>Byte</v>
          </cell>
          <cell r="G107">
            <v>1060</v>
          </cell>
          <cell r="H107" t="b">
            <v>1</v>
          </cell>
          <cell r="I107" t="str">
            <v>0,1</v>
          </cell>
          <cell r="J107" t="str">
            <v>RBTS is not NULL and RBTS=1</v>
          </cell>
          <cell r="K107" t="str">
            <v>9</v>
          </cell>
          <cell r="L107">
            <v>2018</v>
          </cell>
        </row>
        <row r="108">
          <cell r="C108" t="str">
            <v>RBTS_CDR</v>
          </cell>
          <cell r="D108" t="b">
            <v>0</v>
          </cell>
          <cell r="E108" t="str">
            <v>Byte</v>
          </cell>
          <cell r="G108">
            <v>1070</v>
          </cell>
          <cell r="H108" t="b">
            <v>1</v>
          </cell>
          <cell r="I108" t="str">
            <v>0,1</v>
          </cell>
          <cell r="J108" t="str">
            <v>RBTS is not NULL and RBTS=1</v>
          </cell>
          <cell r="K108" t="str">
            <v>9</v>
          </cell>
          <cell r="L108">
            <v>2018</v>
          </cell>
        </row>
      </sheetData>
      <sheetData sheetId="2">
        <row r="2">
          <cell r="A2" t="str">
            <v>(AWS_COWN is not NULL and AWS_COWN=1) and (AWS_CMP is not NULL and AWS_CMP=1)</v>
          </cell>
          <cell r="B2" t="str">
            <v>AWS_COWN=1 and AWS_CMP=1</v>
          </cell>
          <cell r="C2" t="str">
            <v>(AWS_COWN=Blank or AWS_COWN&lt;&gt;1) or (AWS_CMP=Blank or AWS_CMP&lt;&gt;1)</v>
          </cell>
        </row>
        <row r="3">
          <cell r="A3" t="str">
            <v>(AWS_COWN is not NULL and AWS_COWN=1) or (AWS_CMP is not NULL and AWS_CMP=1)</v>
          </cell>
          <cell r="B3" t="str">
            <v>AWS_COWN=1 or AWS_CMP=1</v>
          </cell>
          <cell r="C3" t="str">
            <v>(AWS_COWN=Blank or AWS_COWN&lt;&gt;1) and (AWS_CMP=Blank or AWS_CMP&lt;&gt;1)</v>
          </cell>
        </row>
        <row r="4">
          <cell r="A4" t="str">
            <v>(BDASDS is not NULL and BDASDS=1) or (BDALOC is not NULL and BDALOC=1) or (BDASM is not NULL and BDASM=1) or (BDAOS is not NULL and BDAOS=1)</v>
          </cell>
          <cell r="B4" t="str">
            <v>BDASDS=1 or BDALOC=1 or BDASM=1 or BDAOS=1</v>
          </cell>
          <cell r="C4" t="str">
            <v>(BDASDS=Blank or BDASDS&lt;&gt;1) and (BDALOC=Blank or BDALOC&lt;&gt;1) and (BDASM=Blank or BDASM&lt;&gt;1) and (BDAOS=Blank or BDAOS&lt;&gt;1)</v>
          </cell>
        </row>
        <row r="5">
          <cell r="A5" t="str">
            <v>(BDASDS is not NULL and BDASDS=1) or (BDALOC is not NULL and BDALOC=1) or (BDASM is not NULL and BDASM=1) or (BDAOS is not NULL and BDAOS=1) or (BDAEXT is not NULL or BDAEXT=1)</v>
          </cell>
          <cell r="B5" t="str">
            <v>BDASDS=1 or BDALOC=1 or BDASM=1 or BDAOS=1 or BDAEXT=1</v>
          </cell>
          <cell r="C5" t="str">
            <v>(BDASDS=Blank or BDASDS&lt;&gt;1) and (BDALOC=Blank or BDALOC&lt;&gt;1) and (BDASM=Blank or BDASM&lt;&gt;1) and (BDAOS=Blank or BDAOS&lt;&gt;1) and (BDAEXT=Blank or BDAEXT&lt;&gt;1)</v>
          </cell>
        </row>
        <row r="6">
          <cell r="A6" t="str">
            <v>(BDASDS is NULL or BDASDS=0) and (BDALOC is NULL or BDALOC=0) and (BDASM is NULL or BDASM=0) and (BDAOS is NULL or BDAOS=0) and (BDAEXT is NULL or BDAEXT=0)</v>
          </cell>
          <cell r="B6" t="str">
            <v>(BDASDS=Blank or BDASDS=0) and (BDALOC=Blank or BDALOC=0) and (BDASM=Blank or BDASM=0) and (BDAOS=Blank or BDAOS=0) and (BDAEXT=Blank or BDAEXT=0)</v>
          </cell>
          <cell r="C6" t="str">
            <v>BDASDS=1 or BDALOC=1 or BDASM=1 or BDAOS=1 or BDAEXT=1</v>
          </cell>
        </row>
        <row r="7">
          <cell r="A7" t="str">
            <v>BDAEC is not NULL and BDAEC=1</v>
          </cell>
          <cell r="B7" t="str">
            <v>BDAEC=1</v>
          </cell>
          <cell r="C7" t="str">
            <v>BDAEC=Blank or BDAEC&lt;&gt;1</v>
          </cell>
        </row>
        <row r="8">
          <cell r="A8" t="str">
            <v>(P3D1_OWN is not NULL and P3D1_OWN=1) or (P3D1_OTH is not NULL and P3D1_OTH=1)</v>
          </cell>
          <cell r="B8" t="str">
            <v>P3D1_OWN=1 or P3D1_OTH=1</v>
          </cell>
          <cell r="C8" t="str">
            <v>(P3D1_OWN=Blank or P3D1_OWN&lt;&gt;1) and (P3D1_OTH=Blank or P3D1_OTH&lt;&gt;1)</v>
          </cell>
        </row>
        <row r="9">
          <cell r="A9" t="str">
            <v>AWS_CMP is not NULL and AWS_CMP=1</v>
          </cell>
          <cell r="B9" t="str">
            <v>AWS_CMP=1</v>
          </cell>
          <cell r="C9" t="str">
            <v>AWS_CMP=Blank or AWS_CMP&lt;&gt;1</v>
          </cell>
        </row>
        <row r="10">
          <cell r="A10" t="str">
            <v>AWS_CMPCNT is not NULL and (AWS_CMPCNT=2 or AWS_CMPCNT=3)</v>
          </cell>
          <cell r="B10" t="str">
            <v>AWS_CMPCNT=2 or AWS_CMPCNT=3</v>
          </cell>
          <cell r="C10" t="str">
            <v>AWS_CMPCNT=Blank or (AWS_CMPCNT&lt;&gt;2 and AWS_CMPCNT&lt;&gt;3)</v>
          </cell>
        </row>
        <row r="11">
          <cell r="A11" t="str">
            <v>AXSELL is not NULL and AXSELL=1</v>
          </cell>
          <cell r="B11" t="str">
            <v>AXSELL=1</v>
          </cell>
          <cell r="C11" t="str">
            <v>AXSELL=Blank or AXSELL&lt;&gt;1</v>
          </cell>
        </row>
        <row r="12">
          <cell r="A12" t="str">
            <v>CC is not NULL and CC=1</v>
          </cell>
          <cell r="B12" t="str">
            <v>CC=1</v>
          </cell>
          <cell r="C12" t="str">
            <v>CC=Blank or CC&lt;&gt;1</v>
          </cell>
        </row>
        <row r="13">
          <cell r="A13" t="str">
            <v>EMPIUSE is not NULL and EMPIUSE &gt; 0</v>
          </cell>
          <cell r="B13" t="str">
            <v>EMPIUSE &gt; 0</v>
          </cell>
          <cell r="C13" t="str">
            <v>EMPIUSE = Blank or EMPIUSE = 0</v>
          </cell>
        </row>
        <row r="14">
          <cell r="A14" t="str">
            <v>FIXBB is not NULL and FIXBB=1</v>
          </cell>
          <cell r="B14" t="str">
            <v>FIXBB=1</v>
          </cell>
          <cell r="C14" t="str">
            <v>FIXBB=Blank or FIXBB&lt;&gt;1</v>
          </cell>
        </row>
        <row r="15">
          <cell r="A15" t="str">
            <v>INV4S_AP is not NULL and INV4S_AP=1</v>
          </cell>
          <cell r="B15" t="str">
            <v>INV4S_AP=1</v>
          </cell>
          <cell r="C15" t="str">
            <v>INV4S_AP=Blank or INV4S_AP&lt;&gt;1</v>
          </cell>
        </row>
        <row r="16">
          <cell r="A16" t="str">
            <v>IOT is not NULL and IOT=1</v>
          </cell>
          <cell r="B16" t="str">
            <v>IOT=1</v>
          </cell>
          <cell r="C16" t="str">
            <v>IOT=Blank or IOT&lt;&gt;1</v>
          </cell>
        </row>
        <row r="17">
          <cell r="A17" t="str">
            <v>ITSPRCR2 is not NULL and ITSPRCR2=1</v>
          </cell>
          <cell r="B17" t="str">
            <v>ITSPRCR2=1</v>
          </cell>
          <cell r="C17" t="str">
            <v>ITSPRCR2=Blank or ITSPRCR2&lt;&gt;1</v>
          </cell>
        </row>
        <row r="18">
          <cell r="A18" t="str">
            <v>ITSPVAC2 is not NULL and ITSPVAC2=1</v>
          </cell>
          <cell r="B18" t="str">
            <v>ITSPVAC2=1</v>
          </cell>
          <cell r="C18" t="str">
            <v>ITSPVAC2=Blank or ITSPVAC2&lt;&gt;1</v>
          </cell>
        </row>
        <row r="19">
          <cell r="A19" t="str">
            <v>PMD is not NULL and PMD=1</v>
          </cell>
          <cell r="B19" t="str">
            <v>PMD=1</v>
          </cell>
          <cell r="C19" t="str">
            <v>PMD=Blank or PMD&lt;&gt;1</v>
          </cell>
        </row>
        <row r="20">
          <cell r="A20" t="str">
            <v>RBTS is not NULL and RBTS=1</v>
          </cell>
          <cell r="B20" t="str">
            <v>RBTS=1</v>
          </cell>
          <cell r="C20" t="str">
            <v>RBTS=Blank or RBTS&lt;&gt;1</v>
          </cell>
        </row>
        <row r="21">
          <cell r="A21" t="str">
            <v>WEB is not NULL and WEB=1</v>
          </cell>
          <cell r="B21" t="str">
            <v>WEB=1</v>
          </cell>
          <cell r="C21" t="str">
            <v>WEB=Blank or WEB&lt;&gt;1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1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4.bin"/><Relationship Id="rId4" Type="http://schemas.openxmlformats.org/officeDocument/2006/relationships/comments" Target="../comments2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25"/>
  <sheetViews>
    <sheetView showGridLines="0" tabSelected="1" zoomScaleNormal="100" workbookViewId="0">
      <selection activeCell="H4" sqref="H4"/>
    </sheetView>
  </sheetViews>
  <sheetFormatPr defaultColWidth="8.88671875" defaultRowHeight="14.4"/>
  <cols>
    <col min="1" max="1" width="2.109375" customWidth="1"/>
    <col min="2" max="2" width="7" customWidth="1"/>
    <col min="3" max="3" width="131.88671875" customWidth="1"/>
  </cols>
  <sheetData>
    <row r="3" spans="1:6" ht="17.399999999999999">
      <c r="C3" s="46"/>
    </row>
    <row r="4" spans="1:6" ht="49.35" customHeight="1">
      <c r="B4" s="47" t="s">
        <v>105</v>
      </c>
      <c r="C4" s="48"/>
      <c r="D4" s="49"/>
      <c r="E4" s="49"/>
      <c r="F4" s="49"/>
    </row>
    <row r="5" spans="1:6">
      <c r="A5" s="50"/>
      <c r="B5">
        <v>1</v>
      </c>
      <c r="C5" s="84" t="s">
        <v>230</v>
      </c>
    </row>
    <row r="6" spans="1:6">
      <c r="B6">
        <v>2</v>
      </c>
      <c r="C6" s="85" t="s">
        <v>231</v>
      </c>
    </row>
    <row r="7" spans="1:6">
      <c r="B7">
        <v>3</v>
      </c>
      <c r="C7" s="84" t="s">
        <v>217</v>
      </c>
    </row>
    <row r="8" spans="1:6">
      <c r="B8">
        <v>4</v>
      </c>
      <c r="C8" s="85" t="s">
        <v>218</v>
      </c>
    </row>
    <row r="9" spans="1:6">
      <c r="B9">
        <v>5</v>
      </c>
      <c r="C9" s="86" t="s">
        <v>219</v>
      </c>
    </row>
    <row r="10" spans="1:6">
      <c r="B10">
        <v>6</v>
      </c>
      <c r="C10" s="85" t="s">
        <v>220</v>
      </c>
    </row>
    <row r="11" spans="1:6">
      <c r="B11">
        <v>7</v>
      </c>
      <c r="C11" s="85" t="s">
        <v>235</v>
      </c>
    </row>
    <row r="12" spans="1:6">
      <c r="B12">
        <v>8</v>
      </c>
      <c r="C12" s="85" t="s">
        <v>182</v>
      </c>
    </row>
    <row r="13" spans="1:6">
      <c r="B13">
        <v>9</v>
      </c>
      <c r="C13" s="85" t="s">
        <v>237</v>
      </c>
    </row>
    <row r="14" spans="1:6">
      <c r="B14">
        <v>10</v>
      </c>
      <c r="C14" s="85" t="s">
        <v>221</v>
      </c>
    </row>
    <row r="15" spans="1:6">
      <c r="B15">
        <v>11</v>
      </c>
      <c r="C15" s="84" t="s">
        <v>222</v>
      </c>
    </row>
    <row r="16" spans="1:6">
      <c r="B16">
        <v>12</v>
      </c>
      <c r="C16" s="84" t="s">
        <v>238</v>
      </c>
    </row>
    <row r="17" spans="2:3">
      <c r="B17">
        <v>13</v>
      </c>
      <c r="C17" s="85" t="s">
        <v>223</v>
      </c>
    </row>
    <row r="18" spans="2:3">
      <c r="B18">
        <v>14</v>
      </c>
      <c r="C18" s="84" t="s">
        <v>224</v>
      </c>
    </row>
    <row r="19" spans="2:3">
      <c r="B19" t="s">
        <v>171</v>
      </c>
      <c r="C19" s="84" t="s">
        <v>225</v>
      </c>
    </row>
    <row r="20" spans="2:3">
      <c r="B20" t="s">
        <v>172</v>
      </c>
      <c r="C20" s="84" t="s">
        <v>226</v>
      </c>
    </row>
    <row r="21" spans="2:3">
      <c r="B21" t="s">
        <v>173</v>
      </c>
      <c r="C21" s="84" t="s">
        <v>227</v>
      </c>
    </row>
    <row r="22" spans="2:3">
      <c r="B22" t="s">
        <v>174</v>
      </c>
      <c r="C22" s="84" t="s">
        <v>228</v>
      </c>
    </row>
    <row r="23" spans="2:3">
      <c r="B23" t="s">
        <v>175</v>
      </c>
      <c r="C23" s="84" t="s">
        <v>152</v>
      </c>
    </row>
    <row r="24" spans="2:3">
      <c r="B24" t="s">
        <v>176</v>
      </c>
      <c r="C24" s="84" t="s">
        <v>163</v>
      </c>
    </row>
    <row r="25" spans="2:3">
      <c r="B25" t="s">
        <v>216</v>
      </c>
      <c r="C25" s="85" t="s">
        <v>229</v>
      </c>
    </row>
  </sheetData>
  <phoneticPr fontId="76" type="noConversion"/>
  <hyperlinks>
    <hyperlink ref="C5" location="'1'!A1" display="POPOLAZIONE RESIDENTE nelle MARCHE E in ITALIA. ANNI 1861-2024. Valori assoluti e indici base 1861=100 (a)"/>
    <hyperlink ref="C6" location="'2'!A1" display="TASSO DI CRESCITA Naturale, Migratorio e totale della popolazione nelle MARCHE (sinistra) e confronto con l’Italia (destra). ANNI 1925-2024 E MEDIA 2020-2024. Valori per 1.000 (a)"/>
    <hyperlink ref="C7" location="'3'!A1" display="INDICE DI VECCHIAIA NELLE MARCHE E IN ITALIA. ANNI 1881-2024. Valori percentuali (a)"/>
    <hyperlink ref="C8" location="'4'!A1" display="SPERANZA DI VITA ALLA NASCITA PER REGIONE. ANNI 1974 e 2025 (a). Valori in anni"/>
    <hyperlink ref="C9" location="'5'!A1" display="ANDAMENTO DEL PIL (SINISTRA) NELLE MARCHE E IN ITALIA, E LIVELLI DEL PIL PROCAPITE RISPETTO ALL’ITALIA NELLE REGIONI (DESTRA). ANNI 1980-2024. Numeri indice 1980=100 e italia=100, su dati in volume (a)"/>
    <hyperlink ref="C10" location="'6'!A1" display="POPOLAZIONE CON ALMENO 6 ANNI PER LIVELLO DI ISTRUZIONE nelle MARCHE E in ITALIA. ANNI 1951 E 2024. Valori percentuali (a)"/>
    <hyperlink ref="C11" location="'7'!A1" display="TASSO DI OCCUPAZIONE (15-64 ANNI) PER GENERE NELLE MARCHE E ITALIA. Anni 1977 e 2025. Valori percentuali (a) "/>
    <hyperlink ref="C12" location="'8'!A1" display="POPOLAZIONE ATTIVA IN CONDIZIONE PROFESSIONALE NELLE MARCHE E IN ITALIA. Anni 1861-2024 Valori percentuali (a)"/>
    <hyperlink ref="C13" location="'9'!A1" display="AZIENDE AGRICOLE. (sinistra) e unità locali delle imprese (destra) NELLE MARCHE E ITALIA. Anni 1961-2020 e 1951-2023. Valori per 1.000 abitanti (a) "/>
    <hyperlink ref="C14" location="'10'!A1" display="ADETTI PER MACRO-SETTORE NELLE MARCHE E IN ITALIA. ANNO 2023. Composizione percentuale"/>
    <hyperlink ref="C15" location="'11'!A1" display="FIGURA 11. INDICE COMPOSITO DI FRAGILITA’ NEI COMUNI DELLE MARCHE (SINISTRA) (DECILI 2018) E COMUNI E POPOLAZIONE PER LIVELLO DI FRAGILITA’. MARCHE E ITALIA (DESTRA) (VALORI PERCENTUALI). ANNO 2022  Valori percentuali"/>
    <hyperlink ref="C16" location="'12'!A1" display="POPOLAZIONE TOTALE (SINISTRA) E ULTRA 65ENNE (DESTRA) AD ANCONA E NEGLI ALTRI COMUNI DELLE MARCHE. ANNI 1861 – 2024. Numeri indice 1861=100 e valori per 100 abitanti (a)"/>
    <hyperlink ref="C17" location="'13'!A1" display="POPOLAZIONE DIPLOMATA E LAUREATA AD ANCONA E NEGLI ALTRI COMUNI DELLE MARCHE. ANNI 1951, 1991, 2024 Valori per 100 residenti di 6 anni e più (a)"/>
    <hyperlink ref="C18" location="'14'!A1" display="OCCUPATI SULLA POPOLAZIONE IN ETA’ DI LAVORO, PER GENERE (SINISTRA) E PER SETTORE DI ATTIVITA’ (DESTRA) AD ANCONA E NEGLI ALTRI COMUNI DELLE MARCHE ANNI 1951 E 2024. Valori percentuali (a)"/>
    <hyperlink ref="C19" location="App_1!A1" display="Appendice 1. POPOLAZIONE PER GRANDI CLASSI DI ETA'. CALABRIA. ANNI 1881-2024. Valori assoluti "/>
    <hyperlink ref="C20" location="App_2!A1" display="Appendice 2. PIRAMIDI PER ETA' E PER GENERE. CALABRIA. ANNI 1881, 1951 E 2024. Valori percentuali"/>
    <hyperlink ref="C21" location="App_3!A1" display="Appendice 3. SPERANZA DI VITA ALLA NASCITA. CALABRIA. ANNI 1974-2025. Valori assoluti "/>
    <hyperlink ref="C22" location="App_4!A1" display="Appendice 4. NUMERO MEDIO DI FIGLI PER DONNA (TFT) E ETA' MEDIA AL PARTO. CALABRIA. ANNI 1952-2025. Valori assoluti "/>
    <hyperlink ref="C23" location="App_5!A1" display="Appendice 5. POPOLAZIONE RESIDENTE IN ETA' DI 6 ANNI E OLTRE PER GRADO DI ISTRUZIONE. CALABRIA. Censimenti dal 1951 a 2011, 2021, 2024"/>
    <hyperlink ref="C24" location="App_6!A1" display="Appendice 6. AZIENDE E RELATIVE SUPERFICI PER UBICAZIONE DEL CENTRO AZIENDALE IN CALABRIA (Universo Italia). Censimenti Agricoltura 1961-2020"/>
    <hyperlink ref="C25" location="App_7!A1" display="Appendice 7. TASSO DI OCCUPAZIONE 15-64 ANNI. CALABRIA. ANNI 1977-2025. Percentuali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5"/>
  <dimension ref="A1:H21"/>
  <sheetViews>
    <sheetView zoomScaleNormal="100" workbookViewId="0">
      <selection activeCell="H2" sqref="H2"/>
    </sheetView>
  </sheetViews>
  <sheetFormatPr defaultRowHeight="14.4"/>
  <cols>
    <col min="1" max="1" width="3.44140625" style="8" customWidth="1"/>
    <col min="2" max="2" width="6.44140625" style="20" customWidth="1"/>
    <col min="3" max="6" width="9.5546875" style="20" customWidth="1"/>
  </cols>
  <sheetData>
    <row r="1" spans="2:8">
      <c r="B1" s="29"/>
      <c r="C1" s="29"/>
      <c r="D1" s="29"/>
    </row>
    <row r="2" spans="2:8" ht="36">
      <c r="B2" s="30"/>
      <c r="C2" s="21" t="s">
        <v>194</v>
      </c>
      <c r="D2" s="21" t="s">
        <v>1</v>
      </c>
      <c r="E2" s="21" t="s">
        <v>180</v>
      </c>
      <c r="F2" s="21" t="s">
        <v>181</v>
      </c>
      <c r="H2" s="134" t="s">
        <v>230</v>
      </c>
    </row>
    <row r="3" spans="2:8">
      <c r="B3" s="31">
        <v>1861</v>
      </c>
      <c r="C3" s="214">
        <v>1.155</v>
      </c>
      <c r="D3" s="32">
        <v>26328</v>
      </c>
      <c r="E3" s="33">
        <f>C3/C$3*100</f>
        <v>100</v>
      </c>
      <c r="F3" s="33">
        <f>D3/D$3*100</f>
        <v>100</v>
      </c>
      <c r="G3" s="213"/>
    </row>
    <row r="4" spans="2:8">
      <c r="B4" s="31">
        <v>1871</v>
      </c>
      <c r="C4" s="214">
        <v>1.2190000000000001</v>
      </c>
      <c r="D4" s="32">
        <v>28151</v>
      </c>
      <c r="E4" s="33">
        <f t="shared" ref="E4:F21" si="0">C4/C$3*100</f>
        <v>105.54112554112554</v>
      </c>
      <c r="F4" s="33">
        <f t="shared" si="0"/>
        <v>106.9241871771498</v>
      </c>
      <c r="G4" s="213"/>
    </row>
    <row r="5" spans="2:8">
      <c r="B5" s="31">
        <v>1881</v>
      </c>
      <c r="C5" s="214">
        <v>1.282</v>
      </c>
      <c r="D5" s="32">
        <v>29791</v>
      </c>
      <c r="E5" s="33">
        <f t="shared" si="0"/>
        <v>110.99567099567101</v>
      </c>
      <c r="F5" s="33">
        <f t="shared" si="0"/>
        <v>113.15329687025219</v>
      </c>
      <c r="G5" s="213"/>
    </row>
    <row r="6" spans="2:8">
      <c r="B6" s="31"/>
      <c r="C6" s="215"/>
      <c r="D6" s="34"/>
      <c r="E6" s="33"/>
      <c r="F6" s="33"/>
      <c r="G6" s="213"/>
    </row>
    <row r="7" spans="2:8">
      <c r="B7" s="31">
        <v>1901</v>
      </c>
      <c r="C7" s="214">
        <v>1.4390000000000001</v>
      </c>
      <c r="D7" s="32">
        <v>33778</v>
      </c>
      <c r="E7" s="33">
        <f>C7/C$3*100</f>
        <v>124.58874458874459</v>
      </c>
      <c r="F7" s="33">
        <f t="shared" si="0"/>
        <v>128.29687025220298</v>
      </c>
      <c r="G7" s="213"/>
    </row>
    <row r="8" spans="2:8">
      <c r="B8" s="31">
        <v>1911</v>
      </c>
      <c r="C8" s="214">
        <v>1.526</v>
      </c>
      <c r="D8" s="32">
        <v>36921</v>
      </c>
      <c r="E8" s="33">
        <f t="shared" si="0"/>
        <v>132.12121212121212</v>
      </c>
      <c r="F8" s="33">
        <f t="shared" si="0"/>
        <v>140.23473108477666</v>
      </c>
      <c r="G8" s="213"/>
    </row>
    <row r="9" spans="2:8">
      <c r="B9" s="31">
        <v>1921</v>
      </c>
      <c r="C9" s="214">
        <v>1.627</v>
      </c>
      <c r="D9" s="32">
        <v>37856</v>
      </c>
      <c r="E9" s="33">
        <f t="shared" si="0"/>
        <v>140.86580086580088</v>
      </c>
      <c r="F9" s="33">
        <f t="shared" si="0"/>
        <v>143.7860832573686</v>
      </c>
      <c r="G9" s="213"/>
    </row>
    <row r="10" spans="2:8">
      <c r="B10" s="35">
        <v>1931</v>
      </c>
      <c r="C10" s="214">
        <v>1.7230000000000001</v>
      </c>
      <c r="D10" s="32">
        <v>41043</v>
      </c>
      <c r="E10" s="33">
        <f t="shared" si="0"/>
        <v>149.17748917748918</v>
      </c>
      <c r="F10" s="33">
        <f t="shared" si="0"/>
        <v>155.89106654512307</v>
      </c>
      <c r="G10" s="213"/>
    </row>
    <row r="11" spans="2:8">
      <c r="B11" s="35">
        <v>1936</v>
      </c>
      <c r="C11" s="214">
        <v>1.772</v>
      </c>
      <c r="D11" s="32">
        <v>42399</v>
      </c>
      <c r="E11" s="33">
        <f t="shared" si="0"/>
        <v>153.4199134199134</v>
      </c>
      <c r="F11" s="33">
        <f t="shared" si="0"/>
        <v>161.04147675478578</v>
      </c>
      <c r="G11" s="213"/>
    </row>
    <row r="12" spans="2:8">
      <c r="B12" s="31"/>
      <c r="C12" s="216"/>
      <c r="D12" s="34"/>
      <c r="E12" s="33"/>
      <c r="F12" s="33"/>
      <c r="G12" s="213"/>
    </row>
    <row r="13" spans="2:8">
      <c r="B13" s="35">
        <v>1951</v>
      </c>
      <c r="C13" s="214">
        <v>2.044</v>
      </c>
      <c r="D13" s="32">
        <v>47516</v>
      </c>
      <c r="E13" s="33">
        <f t="shared" si="0"/>
        <v>176.96969696969697</v>
      </c>
      <c r="F13" s="33">
        <f t="shared" si="0"/>
        <v>180.47705864478883</v>
      </c>
      <c r="G13" s="213"/>
    </row>
    <row r="14" spans="2:8">
      <c r="B14" s="35">
        <v>1961</v>
      </c>
      <c r="C14" s="214">
        <v>2.0449999999999999</v>
      </c>
      <c r="D14" s="32">
        <v>50624</v>
      </c>
      <c r="E14" s="33">
        <f t="shared" si="0"/>
        <v>177.05627705627705</v>
      </c>
      <c r="F14" s="33">
        <f t="shared" si="0"/>
        <v>192.28198116074142</v>
      </c>
      <c r="G14" s="213"/>
    </row>
    <row r="15" spans="2:8">
      <c r="B15" s="35">
        <v>1971</v>
      </c>
      <c r="C15" s="214">
        <v>1.988</v>
      </c>
      <c r="D15" s="32">
        <v>54137</v>
      </c>
      <c r="E15" s="33">
        <f t="shared" si="0"/>
        <v>172.12121212121212</v>
      </c>
      <c r="F15" s="33">
        <f t="shared" si="0"/>
        <v>205.62518991188088</v>
      </c>
      <c r="G15" s="213"/>
    </row>
    <row r="16" spans="2:8">
      <c r="B16" s="35">
        <v>1981</v>
      </c>
      <c r="C16" s="214">
        <v>2.0609999999999999</v>
      </c>
      <c r="D16" s="32">
        <v>56557</v>
      </c>
      <c r="E16" s="33">
        <f t="shared" si="0"/>
        <v>178.44155844155841</v>
      </c>
      <c r="F16" s="33">
        <f t="shared" si="0"/>
        <v>214.81692494682468</v>
      </c>
      <c r="G16" s="213"/>
      <c r="H16" s="17" t="s">
        <v>2</v>
      </c>
    </row>
    <row r="17" spans="2:8">
      <c r="B17" s="35">
        <v>1991</v>
      </c>
      <c r="C17" s="214">
        <v>2.0699999999999998</v>
      </c>
      <c r="D17" s="32">
        <v>56778.031000000003</v>
      </c>
      <c r="E17" s="33">
        <f t="shared" si="0"/>
        <v>179.22077922077921</v>
      </c>
      <c r="F17" s="33">
        <f t="shared" si="0"/>
        <v>215.65645320571255</v>
      </c>
      <c r="G17" s="213"/>
      <c r="H17" s="36"/>
    </row>
    <row r="18" spans="2:8">
      <c r="B18" s="35">
        <v>2001</v>
      </c>
      <c r="C18" s="214">
        <v>2.0110000000000001</v>
      </c>
      <c r="D18" s="32">
        <v>56996</v>
      </c>
      <c r="E18" s="33">
        <f t="shared" si="0"/>
        <v>174.11255411255414</v>
      </c>
      <c r="F18" s="33">
        <f t="shared" si="0"/>
        <v>216.48435126101489</v>
      </c>
      <c r="G18" s="213"/>
    </row>
    <row r="19" spans="2:8">
      <c r="B19" s="35">
        <v>2011</v>
      </c>
      <c r="C19" s="214">
        <v>1.9590000000000001</v>
      </c>
      <c r="D19" s="32">
        <v>59433.743999999999</v>
      </c>
      <c r="E19" s="33">
        <f t="shared" si="0"/>
        <v>169.6103896103896</v>
      </c>
      <c r="F19" s="33">
        <f t="shared" si="0"/>
        <v>225.74348222424794</v>
      </c>
      <c r="G19" s="213"/>
    </row>
    <row r="20" spans="2:8">
      <c r="B20" s="35">
        <v>2021</v>
      </c>
      <c r="C20" s="214">
        <v>1.855</v>
      </c>
      <c r="D20" s="32">
        <v>59030</v>
      </c>
      <c r="E20" s="33">
        <f t="shared" si="0"/>
        <v>160.60606060606059</v>
      </c>
      <c r="F20" s="33">
        <f t="shared" si="0"/>
        <v>224.20996657550899</v>
      </c>
      <c r="G20" s="213"/>
      <c r="H20" s="15"/>
    </row>
    <row r="21" spans="2:8">
      <c r="B21" s="35">
        <v>2024</v>
      </c>
      <c r="C21" s="214">
        <v>1.835</v>
      </c>
      <c r="D21" s="32">
        <v>58943</v>
      </c>
      <c r="E21" s="33">
        <f t="shared" si="0"/>
        <v>158.87445887445887</v>
      </c>
      <c r="F21" s="33">
        <f t="shared" si="0"/>
        <v>223.87951990276514</v>
      </c>
      <c r="G21" s="213"/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03"/>
  <sheetViews>
    <sheetView zoomScaleNormal="100" workbookViewId="0">
      <selection activeCell="M3" sqref="M3"/>
    </sheetView>
  </sheetViews>
  <sheetFormatPr defaultColWidth="8.88671875" defaultRowHeight="12"/>
  <cols>
    <col min="1" max="1" width="3.44140625" style="18" customWidth="1"/>
    <col min="2" max="2" width="3.44140625" style="24" customWidth="1"/>
    <col min="3" max="3" width="6" style="23" bestFit="1" customWidth="1"/>
    <col min="4" max="7" width="8.44140625" style="24" customWidth="1"/>
    <col min="8" max="8" width="3.44140625" style="24" customWidth="1"/>
    <col min="9" max="11" width="7.5546875" style="24" customWidth="1"/>
    <col min="12" max="16384" width="8.88671875" style="20"/>
  </cols>
  <sheetData>
    <row r="2" spans="2:13" ht="14.85" customHeight="1">
      <c r="B2" s="53"/>
      <c r="C2" s="228" t="s">
        <v>16</v>
      </c>
      <c r="D2" s="228"/>
      <c r="E2" s="228"/>
      <c r="F2" s="228"/>
      <c r="G2" s="228"/>
      <c r="I2" s="231" t="s">
        <v>3</v>
      </c>
      <c r="J2" s="232"/>
      <c r="K2" s="233"/>
    </row>
    <row r="3" spans="2:13" ht="53.85" customHeight="1">
      <c r="C3" s="25" t="s">
        <v>4</v>
      </c>
      <c r="D3" s="25" t="s">
        <v>5</v>
      </c>
      <c r="E3" s="25" t="s">
        <v>6</v>
      </c>
      <c r="F3" s="25" t="s">
        <v>7</v>
      </c>
      <c r="G3" s="25" t="s">
        <v>8</v>
      </c>
      <c r="I3" s="41"/>
      <c r="J3" s="38" t="s">
        <v>16</v>
      </c>
      <c r="K3" s="38" t="s">
        <v>1</v>
      </c>
      <c r="M3" s="134" t="s">
        <v>231</v>
      </c>
    </row>
    <row r="4" spans="2:13">
      <c r="C4" s="26">
        <v>1926</v>
      </c>
      <c r="D4" s="27">
        <v>14.83</v>
      </c>
      <c r="E4" s="27">
        <v>0.98</v>
      </c>
      <c r="F4" s="27">
        <v>-6.77</v>
      </c>
      <c r="G4" s="27">
        <v>9.0500000000000007</v>
      </c>
      <c r="I4" s="42" t="s">
        <v>9</v>
      </c>
      <c r="J4" s="43">
        <v>-4.6189074850000003</v>
      </c>
      <c r="K4" s="125">
        <v>-5.1860056371856853</v>
      </c>
      <c r="M4" s="22"/>
    </row>
    <row r="5" spans="2:13">
      <c r="C5" s="26">
        <v>1927</v>
      </c>
      <c r="D5" s="27">
        <v>14.81</v>
      </c>
      <c r="E5" s="27">
        <v>1.86</v>
      </c>
      <c r="F5" s="27">
        <v>-5.75</v>
      </c>
      <c r="G5" s="27">
        <v>10.92</v>
      </c>
      <c r="I5" s="42" t="s">
        <v>10</v>
      </c>
      <c r="J5" s="43">
        <v>-0.70238217400000003</v>
      </c>
      <c r="K5" s="125">
        <v>3.5610658215673934</v>
      </c>
      <c r="M5" s="22"/>
    </row>
    <row r="6" spans="2:13">
      <c r="C6" s="26">
        <v>1928</v>
      </c>
      <c r="D6" s="27">
        <v>14.04</v>
      </c>
      <c r="E6" s="27">
        <v>2.16</v>
      </c>
      <c r="F6" s="27">
        <v>-2.2400000000000002</v>
      </c>
      <c r="G6" s="27">
        <v>13.96</v>
      </c>
      <c r="I6" s="42" t="s">
        <v>8</v>
      </c>
      <c r="J6" s="43">
        <v>-6.4177095279999996</v>
      </c>
      <c r="K6" s="125">
        <v>-2.3619615210242557</v>
      </c>
      <c r="M6" s="22"/>
    </row>
    <row r="7" spans="2:13">
      <c r="C7" s="26">
        <v>1929</v>
      </c>
      <c r="D7" s="27">
        <v>15.28</v>
      </c>
      <c r="E7" s="27">
        <v>1.26</v>
      </c>
      <c r="F7" s="27">
        <v>-2.2999999999999998</v>
      </c>
      <c r="G7" s="27">
        <v>14.24</v>
      </c>
      <c r="I7" s="112"/>
      <c r="K7" s="82"/>
      <c r="M7" s="22"/>
    </row>
    <row r="8" spans="2:13">
      <c r="C8" s="26">
        <v>1930</v>
      </c>
      <c r="D8" s="27">
        <v>18.7</v>
      </c>
      <c r="E8" s="27">
        <v>1.26</v>
      </c>
      <c r="F8" s="27">
        <v>-1.89</v>
      </c>
      <c r="G8" s="27">
        <v>18.079999999999998</v>
      </c>
      <c r="I8" s="112"/>
      <c r="K8" s="82"/>
      <c r="M8" s="22"/>
    </row>
    <row r="9" spans="2:13">
      <c r="C9" s="28">
        <v>1931</v>
      </c>
      <c r="D9" s="27">
        <v>15.51</v>
      </c>
      <c r="E9" s="27">
        <v>1.27</v>
      </c>
      <c r="F9" s="27">
        <v>-0.66</v>
      </c>
      <c r="G9" s="27">
        <v>16.11</v>
      </c>
      <c r="I9" s="112"/>
      <c r="J9" s="82"/>
      <c r="K9" s="82"/>
      <c r="M9" s="22"/>
    </row>
    <row r="10" spans="2:13">
      <c r="C10" s="26">
        <v>1932</v>
      </c>
      <c r="D10" s="27">
        <v>16.75</v>
      </c>
      <c r="E10" s="27">
        <v>0.66</v>
      </c>
      <c r="F10" s="27">
        <v>-0.19</v>
      </c>
      <c r="G10" s="27">
        <v>17.21</v>
      </c>
      <c r="I10" s="113"/>
      <c r="J10" s="82"/>
      <c r="K10" s="82"/>
      <c r="M10" s="22"/>
    </row>
    <row r="11" spans="2:13">
      <c r="C11" s="26">
        <v>1933</v>
      </c>
      <c r="D11" s="27">
        <v>17.940000000000001</v>
      </c>
      <c r="E11" s="27">
        <v>1.17</v>
      </c>
      <c r="F11" s="27">
        <v>-0.47</v>
      </c>
      <c r="G11" s="27">
        <v>18.64</v>
      </c>
      <c r="I11" s="112"/>
      <c r="J11" s="82"/>
      <c r="K11" s="82"/>
      <c r="M11" s="22"/>
    </row>
    <row r="12" spans="2:13" ht="14.4">
      <c r="C12" s="26">
        <v>1934</v>
      </c>
      <c r="D12" s="27">
        <v>15.63</v>
      </c>
      <c r="E12" s="27">
        <v>-0.06</v>
      </c>
      <c r="F12" s="27">
        <v>-0.83</v>
      </c>
      <c r="G12" s="27">
        <v>14.74</v>
      </c>
      <c r="I12" s="114"/>
      <c r="J12" s="114"/>
      <c r="K12" s="114"/>
      <c r="M12" s="22"/>
    </row>
    <row r="13" spans="2:13">
      <c r="C13" s="26">
        <v>1935</v>
      </c>
      <c r="D13" s="27">
        <v>16.010000000000002</v>
      </c>
      <c r="E13" s="27">
        <v>-1.65</v>
      </c>
      <c r="F13" s="27">
        <v>-2</v>
      </c>
      <c r="G13" s="27">
        <v>12.37</v>
      </c>
      <c r="I13" s="229"/>
      <c r="J13" s="229"/>
      <c r="K13" s="229"/>
      <c r="M13" s="22"/>
    </row>
    <row r="14" spans="2:13">
      <c r="C14" s="26">
        <v>1936</v>
      </c>
      <c r="D14" s="27">
        <v>16.309999999999999</v>
      </c>
      <c r="E14" s="27">
        <v>-1.54</v>
      </c>
      <c r="F14" s="27">
        <v>-1.18</v>
      </c>
      <c r="G14" s="27">
        <v>13.58</v>
      </c>
      <c r="I14" s="111"/>
      <c r="J14" s="111"/>
      <c r="K14" s="111"/>
      <c r="M14" s="22"/>
    </row>
    <row r="15" spans="2:13">
      <c r="C15" s="26">
        <v>1937</v>
      </c>
      <c r="D15" s="27">
        <v>13.44</v>
      </c>
      <c r="E15" s="27">
        <v>-3.53</v>
      </c>
      <c r="F15" s="27">
        <v>-2.0299999999999998</v>
      </c>
      <c r="G15" s="27">
        <v>7.88</v>
      </c>
      <c r="I15" s="112"/>
      <c r="J15" s="82"/>
      <c r="K15" s="82"/>
      <c r="M15" s="22"/>
    </row>
    <row r="16" spans="2:13">
      <c r="C16" s="26">
        <v>1938</v>
      </c>
      <c r="D16" s="27">
        <v>15.08</v>
      </c>
      <c r="E16" s="27">
        <v>-2.57</v>
      </c>
      <c r="F16" s="27">
        <v>-2.1800000000000002</v>
      </c>
      <c r="G16" s="27">
        <v>10.33</v>
      </c>
      <c r="I16" s="112"/>
      <c r="J16" s="82"/>
      <c r="K16" s="82"/>
      <c r="M16" s="22"/>
    </row>
    <row r="17" spans="3:17">
      <c r="C17" s="26">
        <v>1939</v>
      </c>
      <c r="D17" s="27">
        <v>16.059999999999999</v>
      </c>
      <c r="E17" s="27">
        <v>-2.44</v>
      </c>
      <c r="F17" s="27">
        <v>-0.8</v>
      </c>
      <c r="G17" s="27">
        <v>12.82</v>
      </c>
      <c r="I17" s="112"/>
      <c r="J17" s="82"/>
      <c r="K17" s="82"/>
    </row>
    <row r="18" spans="3:17">
      <c r="C18" s="26">
        <v>1940</v>
      </c>
      <c r="D18" s="27">
        <v>16.13</v>
      </c>
      <c r="E18" s="27">
        <v>-1.84</v>
      </c>
      <c r="F18" s="27">
        <v>-0.09</v>
      </c>
      <c r="G18" s="27">
        <v>14.2</v>
      </c>
      <c r="I18" s="112"/>
      <c r="J18" s="82"/>
      <c r="K18" s="82"/>
      <c r="M18" s="36" t="s">
        <v>11</v>
      </c>
      <c r="N18" s="36"/>
      <c r="O18" s="36"/>
      <c r="P18" s="36"/>
      <c r="Q18" s="36"/>
    </row>
    <row r="19" spans="3:17">
      <c r="C19" s="28">
        <v>1941</v>
      </c>
      <c r="D19" s="27">
        <v>10.64</v>
      </c>
      <c r="E19" s="27">
        <v>-1.56</v>
      </c>
      <c r="F19" s="27">
        <v>0.18</v>
      </c>
      <c r="G19" s="27">
        <v>9.26</v>
      </c>
      <c r="I19" s="112"/>
      <c r="J19" s="82"/>
      <c r="K19" s="82"/>
      <c r="M19" s="210"/>
    </row>
    <row r="20" spans="3:17">
      <c r="C20" s="26">
        <v>1942</v>
      </c>
      <c r="D20" s="27">
        <v>11.81</v>
      </c>
      <c r="E20" s="27">
        <v>-1.44</v>
      </c>
      <c r="F20" s="27">
        <v>0.09</v>
      </c>
      <c r="G20" s="27">
        <v>10.45</v>
      </c>
      <c r="M20" s="22"/>
    </row>
    <row r="21" spans="3:17">
      <c r="C21" s="26">
        <v>1943</v>
      </c>
      <c r="D21" s="27">
        <v>9.3000000000000007</v>
      </c>
      <c r="E21" s="27">
        <v>0.52</v>
      </c>
      <c r="F21" s="27">
        <v>0</v>
      </c>
      <c r="G21" s="27">
        <v>9.82</v>
      </c>
      <c r="M21" s="22"/>
    </row>
    <row r="22" spans="3:17">
      <c r="C22" s="26">
        <v>1944</v>
      </c>
      <c r="D22" s="27">
        <v>10.08</v>
      </c>
      <c r="E22" s="27">
        <v>0.19</v>
      </c>
      <c r="F22" s="27">
        <v>0</v>
      </c>
      <c r="G22" s="27">
        <v>10.28</v>
      </c>
      <c r="M22" s="22"/>
    </row>
    <row r="23" spans="3:17">
      <c r="C23" s="26">
        <v>1945</v>
      </c>
      <c r="D23" s="27">
        <v>11.4</v>
      </c>
      <c r="E23" s="27">
        <v>1.03</v>
      </c>
      <c r="F23" s="27">
        <v>0</v>
      </c>
      <c r="G23" s="27">
        <v>12.43</v>
      </c>
      <c r="I23" s="227"/>
      <c r="J23" s="230"/>
      <c r="K23" s="230"/>
      <c r="L23" s="116"/>
      <c r="M23" s="22"/>
      <c r="P23" s="81"/>
    </row>
    <row r="24" spans="3:17">
      <c r="C24" s="26">
        <v>1946</v>
      </c>
      <c r="D24" s="27">
        <v>18.14</v>
      </c>
      <c r="E24" s="27">
        <v>-3.76</v>
      </c>
      <c r="F24" s="27">
        <v>-1.44</v>
      </c>
      <c r="G24" s="27">
        <v>12.93</v>
      </c>
      <c r="I24" s="227"/>
      <c r="J24" s="115"/>
      <c r="K24" s="115"/>
      <c r="L24" s="115"/>
      <c r="M24" s="22"/>
    </row>
    <row r="25" spans="3:17">
      <c r="C25" s="26">
        <v>1947</v>
      </c>
      <c r="D25" s="27">
        <v>20.86</v>
      </c>
      <c r="E25" s="27">
        <v>-3.91</v>
      </c>
      <c r="F25" s="27">
        <v>-4.84</v>
      </c>
      <c r="G25" s="27">
        <v>12.11</v>
      </c>
      <c r="I25" s="116"/>
      <c r="J25" s="117"/>
      <c r="K25" s="117"/>
      <c r="L25" s="118"/>
      <c r="M25" s="22"/>
    </row>
    <row r="26" spans="3:17">
      <c r="C26" s="26">
        <v>1948</v>
      </c>
      <c r="D26" s="27">
        <v>20.34</v>
      </c>
      <c r="E26" s="27">
        <v>-3.47</v>
      </c>
      <c r="F26" s="27">
        <v>-8.0399999999999991</v>
      </c>
      <c r="G26" s="27">
        <v>8.83</v>
      </c>
      <c r="I26" s="37"/>
      <c r="J26" s="39"/>
      <c r="K26" s="39"/>
      <c r="L26" s="40"/>
      <c r="M26" s="22"/>
    </row>
    <row r="27" spans="3:17">
      <c r="C27" s="26">
        <v>1949</v>
      </c>
      <c r="D27" s="27">
        <v>19.59</v>
      </c>
      <c r="E27" s="27">
        <v>-4.46</v>
      </c>
      <c r="F27" s="27">
        <v>-11.83</v>
      </c>
      <c r="G27" s="27">
        <v>3.3</v>
      </c>
      <c r="I27" s="37"/>
      <c r="J27" s="39"/>
      <c r="K27" s="39"/>
      <c r="L27" s="40"/>
      <c r="M27" s="22"/>
    </row>
    <row r="28" spans="3:17">
      <c r="C28" s="26">
        <v>1950</v>
      </c>
      <c r="D28" s="27">
        <v>19.72</v>
      </c>
      <c r="E28" s="27">
        <v>-3.35</v>
      </c>
      <c r="F28" s="27">
        <v>-10.43</v>
      </c>
      <c r="G28" s="27">
        <v>5.94</v>
      </c>
      <c r="L28" s="40"/>
      <c r="M28" s="22"/>
    </row>
    <row r="29" spans="3:17">
      <c r="C29" s="28">
        <v>1951</v>
      </c>
      <c r="D29" s="27">
        <v>17.079999999999998</v>
      </c>
      <c r="E29" s="27">
        <v>-3.57</v>
      </c>
      <c r="F29" s="27">
        <v>-11.56</v>
      </c>
      <c r="G29" s="27">
        <v>1.95</v>
      </c>
      <c r="L29" s="40"/>
      <c r="M29" s="22"/>
    </row>
    <row r="30" spans="3:17">
      <c r="C30" s="26">
        <v>1952</v>
      </c>
      <c r="D30" s="27">
        <v>15.85</v>
      </c>
      <c r="E30" s="27">
        <v>-3.39</v>
      </c>
      <c r="F30" s="27">
        <v>-10.15</v>
      </c>
      <c r="G30" s="27">
        <v>2.3199999999999998</v>
      </c>
      <c r="L30" s="37"/>
      <c r="M30" s="22"/>
    </row>
    <row r="31" spans="3:17">
      <c r="C31" s="26">
        <v>1953</v>
      </c>
      <c r="D31" s="27">
        <v>16.71</v>
      </c>
      <c r="E31" s="27">
        <v>-4.12</v>
      </c>
      <c r="F31" s="27">
        <v>-8.4700000000000006</v>
      </c>
      <c r="G31" s="27">
        <v>4.12</v>
      </c>
      <c r="L31" s="37"/>
      <c r="M31" s="22"/>
    </row>
    <row r="32" spans="3:17">
      <c r="C32" s="26">
        <v>1954</v>
      </c>
      <c r="D32" s="27">
        <v>18.27</v>
      </c>
      <c r="E32" s="27">
        <v>-4.74</v>
      </c>
      <c r="F32" s="27">
        <v>-14.54</v>
      </c>
      <c r="G32" s="27">
        <v>-1</v>
      </c>
      <c r="I32" s="37"/>
      <c r="J32" s="37"/>
      <c r="K32" s="37"/>
      <c r="L32" s="37"/>
      <c r="M32" s="22"/>
    </row>
    <row r="33" spans="3:13">
      <c r="C33" s="26">
        <v>1955</v>
      </c>
      <c r="D33" s="27">
        <v>17.989999999999998</v>
      </c>
      <c r="E33" s="27">
        <v>-5</v>
      </c>
      <c r="F33" s="27">
        <v>-13.08</v>
      </c>
      <c r="G33" s="27">
        <v>-0.09</v>
      </c>
      <c r="M33" s="22"/>
    </row>
    <row r="34" spans="3:13">
      <c r="C34" s="26">
        <v>1956</v>
      </c>
      <c r="D34" s="27">
        <v>16.79</v>
      </c>
      <c r="E34" s="27">
        <v>-5.3</v>
      </c>
      <c r="F34" s="27">
        <v>-14.28</v>
      </c>
      <c r="G34" s="27">
        <v>-2.79</v>
      </c>
      <c r="M34" s="22"/>
    </row>
    <row r="35" spans="3:13">
      <c r="C35" s="26">
        <v>1957</v>
      </c>
      <c r="D35" s="27">
        <v>16.63</v>
      </c>
      <c r="E35" s="27">
        <v>-6.46</v>
      </c>
      <c r="F35" s="27">
        <v>-13.88</v>
      </c>
      <c r="G35" s="27">
        <v>-3.71</v>
      </c>
      <c r="M35" s="22"/>
    </row>
    <row r="36" spans="3:13">
      <c r="C36" s="26">
        <v>1958</v>
      </c>
      <c r="D36" s="27">
        <v>15.99</v>
      </c>
      <c r="E36" s="27">
        <v>-7.22</v>
      </c>
      <c r="F36" s="27">
        <v>-8.8800000000000008</v>
      </c>
      <c r="G36" s="27">
        <v>-0.11</v>
      </c>
      <c r="M36" s="22"/>
    </row>
    <row r="37" spans="3:13">
      <c r="C37" s="26">
        <v>1959</v>
      </c>
      <c r="D37" s="27">
        <v>17.39</v>
      </c>
      <c r="E37" s="27">
        <v>-7.82</v>
      </c>
      <c r="F37" s="27">
        <v>-7.65</v>
      </c>
      <c r="G37" s="27">
        <v>1.92</v>
      </c>
      <c r="M37" s="22"/>
    </row>
    <row r="38" spans="3:13">
      <c r="C38" s="26">
        <v>1960</v>
      </c>
      <c r="D38" s="27">
        <v>16.920000000000002</v>
      </c>
      <c r="E38" s="27">
        <v>-11.25</v>
      </c>
      <c r="F38" s="27">
        <v>-10.48</v>
      </c>
      <c r="G38" s="27">
        <v>-4.8099999999999996</v>
      </c>
      <c r="M38" s="22"/>
    </row>
    <row r="39" spans="3:13">
      <c r="C39" s="28">
        <v>1961</v>
      </c>
      <c r="D39" s="27">
        <v>16.329999999999998</v>
      </c>
      <c r="E39" s="27">
        <v>-18.77</v>
      </c>
      <c r="F39" s="27">
        <v>-10.08</v>
      </c>
      <c r="G39" s="27">
        <v>-12.52</v>
      </c>
      <c r="M39" s="22"/>
    </row>
    <row r="40" spans="3:13">
      <c r="C40" s="26">
        <v>1962</v>
      </c>
      <c r="D40" s="27">
        <v>15.22</v>
      </c>
      <c r="E40" s="27">
        <v>-16.600000000000001</v>
      </c>
      <c r="F40" s="27">
        <v>-9.85</v>
      </c>
      <c r="G40" s="27">
        <v>-11.24</v>
      </c>
      <c r="M40" s="22"/>
    </row>
    <row r="41" spans="3:13">
      <c r="C41" s="26">
        <v>1963</v>
      </c>
      <c r="D41" s="27">
        <v>14.27</v>
      </c>
      <c r="E41" s="27">
        <v>-14.03</v>
      </c>
      <c r="F41" s="27">
        <v>-6.63</v>
      </c>
      <c r="G41" s="27">
        <v>-6.38</v>
      </c>
      <c r="M41" s="22"/>
    </row>
    <row r="42" spans="3:13">
      <c r="C42" s="26">
        <v>1964</v>
      </c>
      <c r="D42" s="27">
        <v>15.52</v>
      </c>
      <c r="E42" s="27">
        <v>-9.8699999999999992</v>
      </c>
      <c r="F42" s="27">
        <v>-6.14</v>
      </c>
      <c r="G42" s="27">
        <v>-0.5</v>
      </c>
      <c r="M42" s="22"/>
    </row>
    <row r="43" spans="3:13">
      <c r="C43" s="26">
        <v>1965</v>
      </c>
      <c r="D43" s="27">
        <v>14.16</v>
      </c>
      <c r="E43" s="27">
        <v>-5.23</v>
      </c>
      <c r="F43" s="27">
        <v>-6.95</v>
      </c>
      <c r="G43" s="27">
        <v>1.97</v>
      </c>
      <c r="M43" s="22"/>
    </row>
    <row r="44" spans="3:13">
      <c r="C44" s="26">
        <v>1966</v>
      </c>
      <c r="D44" s="27">
        <v>14.01</v>
      </c>
      <c r="E44" s="27">
        <v>-6.45</v>
      </c>
      <c r="F44" s="27">
        <v>-7.93</v>
      </c>
      <c r="G44" s="27">
        <v>-0.37</v>
      </c>
      <c r="M44" s="22"/>
    </row>
    <row r="45" spans="3:13">
      <c r="C45" s="26">
        <v>1967</v>
      </c>
      <c r="D45" s="27">
        <v>13.47</v>
      </c>
      <c r="E45" s="27">
        <v>-9.85</v>
      </c>
      <c r="F45" s="27">
        <v>-7.02</v>
      </c>
      <c r="G45" s="27">
        <v>-3.39</v>
      </c>
      <c r="M45" s="22"/>
    </row>
    <row r="46" spans="3:13">
      <c r="C46" s="26">
        <v>1968</v>
      </c>
      <c r="D46" s="27">
        <v>11.9</v>
      </c>
      <c r="E46" s="27">
        <v>-11.23</v>
      </c>
      <c r="F46" s="27">
        <v>-5.43</v>
      </c>
      <c r="G46" s="27">
        <v>-4.76</v>
      </c>
      <c r="M46" s="22"/>
    </row>
    <row r="47" spans="3:13">
      <c r="C47" s="26">
        <v>1969</v>
      </c>
      <c r="D47" s="27">
        <v>11.92</v>
      </c>
      <c r="E47" s="27">
        <v>-12.65</v>
      </c>
      <c r="F47" s="27">
        <v>-2.87</v>
      </c>
      <c r="G47" s="27">
        <v>-3.6</v>
      </c>
      <c r="M47" s="22"/>
    </row>
    <row r="48" spans="3:13">
      <c r="C48" s="26">
        <v>1970</v>
      </c>
      <c r="D48" s="27">
        <v>10.17</v>
      </c>
      <c r="E48" s="27">
        <v>-12.81</v>
      </c>
      <c r="F48" s="27">
        <v>-2.39</v>
      </c>
      <c r="G48" s="27">
        <v>-5.03</v>
      </c>
      <c r="M48" s="22"/>
    </row>
    <row r="49" spans="3:13">
      <c r="C49" s="28">
        <v>1971</v>
      </c>
      <c r="D49" s="27">
        <v>10.02</v>
      </c>
      <c r="E49" s="27">
        <v>-10.35</v>
      </c>
      <c r="F49" s="27">
        <v>-2.68</v>
      </c>
      <c r="G49" s="27">
        <v>-3</v>
      </c>
      <c r="M49" s="22"/>
    </row>
    <row r="50" spans="3:13">
      <c r="C50" s="26">
        <v>1972</v>
      </c>
      <c r="D50" s="27">
        <v>9.7899999999999991</v>
      </c>
      <c r="E50" s="27">
        <v>-8.2200000000000006</v>
      </c>
      <c r="F50" s="27">
        <v>-2.11</v>
      </c>
      <c r="G50" s="27">
        <v>-0.54</v>
      </c>
      <c r="M50" s="22"/>
    </row>
    <row r="51" spans="3:13">
      <c r="C51" s="26">
        <v>1973</v>
      </c>
      <c r="D51" s="27">
        <v>8.81</v>
      </c>
      <c r="E51" s="27">
        <v>-5.28</v>
      </c>
      <c r="F51" s="27">
        <v>-1.07</v>
      </c>
      <c r="G51" s="27">
        <v>2.46</v>
      </c>
      <c r="M51" s="22"/>
    </row>
    <row r="52" spans="3:13">
      <c r="C52" s="26">
        <v>1974</v>
      </c>
      <c r="D52" s="27">
        <v>8.8800000000000008</v>
      </c>
      <c r="E52" s="27">
        <v>-4.59</v>
      </c>
      <c r="F52" s="27">
        <v>-0.42</v>
      </c>
      <c r="G52" s="27">
        <v>3.87</v>
      </c>
      <c r="M52" s="22"/>
    </row>
    <row r="53" spans="3:13">
      <c r="C53" s="26">
        <v>1975</v>
      </c>
      <c r="D53" s="27">
        <v>8.36</v>
      </c>
      <c r="E53" s="27">
        <v>-3.8</v>
      </c>
      <c r="F53" s="27">
        <v>0.39</v>
      </c>
      <c r="G53" s="27">
        <v>4.95</v>
      </c>
      <c r="M53" s="22"/>
    </row>
    <row r="54" spans="3:13">
      <c r="C54" s="26">
        <v>1976</v>
      </c>
      <c r="D54" s="27">
        <v>8.6300000000000008</v>
      </c>
      <c r="E54" s="27">
        <v>-3.74</v>
      </c>
      <c r="F54" s="27">
        <v>0</v>
      </c>
      <c r="G54" s="27">
        <v>4.8899999999999997</v>
      </c>
      <c r="M54" s="22"/>
    </row>
    <row r="55" spans="3:13">
      <c r="C55" s="26">
        <v>1977</v>
      </c>
      <c r="D55" s="27">
        <v>7.92</v>
      </c>
      <c r="E55" s="27">
        <v>-4.6100000000000003</v>
      </c>
      <c r="F55" s="27">
        <v>-0.15</v>
      </c>
      <c r="G55" s="27">
        <v>3.15</v>
      </c>
      <c r="M55" s="22"/>
    </row>
    <row r="56" spans="3:13">
      <c r="C56" s="26">
        <v>1978</v>
      </c>
      <c r="D56" s="27">
        <v>7.23</v>
      </c>
      <c r="E56" s="27">
        <v>-4.09</v>
      </c>
      <c r="F56" s="27">
        <v>-0.41</v>
      </c>
      <c r="G56" s="27">
        <v>2.73</v>
      </c>
      <c r="M56" s="22"/>
    </row>
    <row r="57" spans="3:13">
      <c r="C57" s="26">
        <v>1979</v>
      </c>
      <c r="D57" s="27">
        <v>7.35</v>
      </c>
      <c r="E57" s="27">
        <v>-3.33</v>
      </c>
      <c r="F57" s="27">
        <v>-0.33</v>
      </c>
      <c r="G57" s="27">
        <v>3.7</v>
      </c>
      <c r="M57" s="22"/>
    </row>
    <row r="58" spans="3:13">
      <c r="C58" s="26">
        <v>1980</v>
      </c>
      <c r="D58" s="27">
        <v>6.22</v>
      </c>
      <c r="E58" s="27">
        <v>-3.35</v>
      </c>
      <c r="F58" s="27">
        <v>0.02</v>
      </c>
      <c r="G58" s="27">
        <v>2.88</v>
      </c>
      <c r="M58" s="22"/>
    </row>
    <row r="59" spans="3:13">
      <c r="C59" s="28">
        <v>1981</v>
      </c>
      <c r="D59" s="27">
        <v>6.91</v>
      </c>
      <c r="E59" s="27">
        <v>-2.81</v>
      </c>
      <c r="F59" s="27">
        <v>-0.21</v>
      </c>
      <c r="G59" s="27">
        <v>3.89</v>
      </c>
      <c r="M59" s="22"/>
    </row>
    <row r="60" spans="3:13">
      <c r="C60" s="26">
        <v>1982</v>
      </c>
      <c r="D60" s="27">
        <v>7.24</v>
      </c>
      <c r="E60" s="27">
        <v>-1.1399999999999999</v>
      </c>
      <c r="F60" s="27">
        <v>0.13</v>
      </c>
      <c r="G60" s="27">
        <v>6.23</v>
      </c>
      <c r="M60" s="22"/>
    </row>
    <row r="61" spans="3:13">
      <c r="C61" s="26">
        <v>1983</v>
      </c>
      <c r="D61" s="27">
        <v>6.56</v>
      </c>
      <c r="E61" s="27">
        <v>1.32</v>
      </c>
      <c r="F61" s="27">
        <v>-0.17</v>
      </c>
      <c r="G61" s="27">
        <v>7.72</v>
      </c>
      <c r="M61" s="22"/>
    </row>
    <row r="62" spans="3:13">
      <c r="C62" s="26">
        <v>1984</v>
      </c>
      <c r="D62" s="27">
        <v>6.77</v>
      </c>
      <c r="E62" s="27">
        <v>1.1000000000000001</v>
      </c>
      <c r="F62" s="27">
        <v>-0.02</v>
      </c>
      <c r="G62" s="27">
        <v>7.84</v>
      </c>
      <c r="M62" s="22"/>
    </row>
    <row r="63" spans="3:13">
      <c r="C63" s="26">
        <v>1985</v>
      </c>
      <c r="D63" s="27">
        <v>6.07</v>
      </c>
      <c r="E63" s="27">
        <v>0.04</v>
      </c>
      <c r="F63" s="27">
        <v>-0.03</v>
      </c>
      <c r="G63" s="27">
        <v>6.08</v>
      </c>
      <c r="M63" s="22"/>
    </row>
    <row r="64" spans="3:13">
      <c r="C64" s="26">
        <v>1986</v>
      </c>
      <c r="D64" s="27">
        <v>5.45</v>
      </c>
      <c r="E64" s="27">
        <v>-2.21</v>
      </c>
      <c r="F64" s="27">
        <v>-0.11</v>
      </c>
      <c r="G64" s="27">
        <v>3.12</v>
      </c>
      <c r="M64" s="22"/>
    </row>
    <row r="65" spans="3:13">
      <c r="C65" s="26">
        <v>1987</v>
      </c>
      <c r="D65" s="27">
        <v>5.26</v>
      </c>
      <c r="E65" s="27">
        <v>-3.15</v>
      </c>
      <c r="F65" s="27">
        <v>0.86</v>
      </c>
      <c r="G65" s="27">
        <v>2.96</v>
      </c>
      <c r="M65" s="22"/>
    </row>
    <row r="66" spans="3:13">
      <c r="C66" s="26">
        <v>1988</v>
      </c>
      <c r="D66" s="27">
        <v>5.9</v>
      </c>
      <c r="E66" s="27">
        <v>-4.4400000000000004</v>
      </c>
      <c r="F66" s="27">
        <v>0.6</v>
      </c>
      <c r="G66" s="27">
        <v>2.06</v>
      </c>
      <c r="M66" s="22"/>
    </row>
    <row r="67" spans="3:13">
      <c r="C67" s="26">
        <v>1989</v>
      </c>
      <c r="D67" s="27">
        <v>5.98</v>
      </c>
      <c r="E67" s="27">
        <v>-6.06</v>
      </c>
      <c r="F67" s="27">
        <v>0.49</v>
      </c>
      <c r="G67" s="27">
        <v>0.41</v>
      </c>
      <c r="M67" s="22"/>
    </row>
    <row r="68" spans="3:13">
      <c r="C68" s="26">
        <v>1990</v>
      </c>
      <c r="D68" s="27">
        <v>5.23</v>
      </c>
      <c r="E68" s="27">
        <v>-6.51</v>
      </c>
      <c r="F68" s="27">
        <v>0.53</v>
      </c>
      <c r="G68" s="27">
        <v>-0.75</v>
      </c>
      <c r="M68" s="22"/>
    </row>
    <row r="69" spans="3:13">
      <c r="C69" s="28">
        <v>1991</v>
      </c>
      <c r="D69" s="27">
        <v>4.1900000000000004</v>
      </c>
      <c r="E69" s="27">
        <v>-16.16</v>
      </c>
      <c r="F69" s="27">
        <v>-0.4</v>
      </c>
      <c r="G69" s="27">
        <v>-12.37</v>
      </c>
      <c r="M69" s="22"/>
    </row>
    <row r="70" spans="3:13">
      <c r="C70" s="26">
        <v>1992</v>
      </c>
      <c r="D70" s="27">
        <v>4.4310037706347183</v>
      </c>
      <c r="E70" s="27">
        <v>-5.8441451631474397</v>
      </c>
      <c r="F70" s="27">
        <v>-0.48136791699765752</v>
      </c>
      <c r="G70" s="27">
        <v>-1.8945093095103789</v>
      </c>
      <c r="M70" s="22"/>
    </row>
    <row r="71" spans="3:13">
      <c r="C71" s="26">
        <v>1993</v>
      </c>
      <c r="D71" s="27">
        <v>3.7931340740036248</v>
      </c>
      <c r="E71" s="27">
        <v>-2.2268993077058412</v>
      </c>
      <c r="F71" s="27">
        <v>-0.56579988930843905</v>
      </c>
      <c r="G71" s="27">
        <v>1.0004348769893445</v>
      </c>
      <c r="M71" s="22"/>
    </row>
    <row r="72" spans="3:13">
      <c r="C72" s="26">
        <v>1994</v>
      </c>
      <c r="D72" s="27">
        <v>2.6525500662774486</v>
      </c>
      <c r="E72" s="27">
        <v>-3.27938443412951</v>
      </c>
      <c r="F72" s="27">
        <v>-0.53341426515287382</v>
      </c>
      <c r="G72" s="27">
        <v>-1.1602486330049353</v>
      </c>
      <c r="M72" s="22"/>
    </row>
    <row r="73" spans="3:13">
      <c r="C73" s="26">
        <v>1995</v>
      </c>
      <c r="D73" s="27">
        <v>2.5138882999024639</v>
      </c>
      <c r="E73" s="27">
        <v>-3.2384425718041765</v>
      </c>
      <c r="F73" s="27">
        <v>-0.63295510307935565</v>
      </c>
      <c r="G73" s="27">
        <v>-1.3575093749810683</v>
      </c>
      <c r="M73" s="22"/>
    </row>
    <row r="74" spans="3:13">
      <c r="C74" s="26">
        <v>1996</v>
      </c>
      <c r="D74" s="27">
        <v>2.0775053230610618</v>
      </c>
      <c r="E74" s="27">
        <v>-4.1467550148710632</v>
      </c>
      <c r="F74" s="27">
        <v>-0.58857794566386323</v>
      </c>
      <c r="G74" s="27">
        <v>-2.6578276374738645</v>
      </c>
      <c r="M74" s="22"/>
    </row>
    <row r="75" spans="3:13">
      <c r="C75" s="26">
        <v>1997</v>
      </c>
      <c r="D75" s="27">
        <v>1.7026184089284218</v>
      </c>
      <c r="E75" s="27">
        <v>-3.8065404703045038</v>
      </c>
      <c r="F75" s="27">
        <v>-0.97014183941230447</v>
      </c>
      <c r="G75" s="27">
        <v>-3.0740639007883863</v>
      </c>
      <c r="M75" s="22"/>
    </row>
    <row r="76" spans="3:13">
      <c r="C76" s="26">
        <v>1998</v>
      </c>
      <c r="D76" s="27">
        <v>1.2417076902770376</v>
      </c>
      <c r="E76" s="27">
        <v>-4.5258778726711872</v>
      </c>
      <c r="F76" s="27">
        <v>-1.1957547285108796</v>
      </c>
      <c r="G76" s="27">
        <v>-4.4799249109050292</v>
      </c>
      <c r="M76" s="22"/>
    </row>
    <row r="77" spans="3:13">
      <c r="C77" s="26">
        <v>1999</v>
      </c>
      <c r="D77" s="27">
        <v>0.93143392901687028</v>
      </c>
      <c r="E77" s="27">
        <v>-5.6510268506105312</v>
      </c>
      <c r="F77" s="27">
        <v>-1.6608523726374695</v>
      </c>
      <c r="G77" s="27">
        <v>-6.38044529423113</v>
      </c>
      <c r="M77" s="22"/>
    </row>
    <row r="78" spans="3:13">
      <c r="C78" s="26">
        <v>2000</v>
      </c>
      <c r="D78" s="27">
        <v>0.80262355102108396</v>
      </c>
      <c r="E78" s="27">
        <v>-4.7564341471840592</v>
      </c>
      <c r="F78" s="27">
        <v>-0.63508082700867785</v>
      </c>
      <c r="G78" s="27">
        <v>-4.5888914231716527</v>
      </c>
      <c r="M78" s="22"/>
    </row>
    <row r="79" spans="3:13">
      <c r="C79" s="28">
        <v>2001</v>
      </c>
      <c r="D79" s="27">
        <v>0.7611364049901912</v>
      </c>
      <c r="E79" s="27">
        <v>-5.0232019830312815</v>
      </c>
      <c r="F79" s="27">
        <v>-0.97640228569610421</v>
      </c>
      <c r="G79" s="27">
        <v>-5.2384678637371946</v>
      </c>
      <c r="M79" s="22"/>
    </row>
    <row r="80" spans="3:13">
      <c r="C80" s="26">
        <v>2002</v>
      </c>
      <c r="D80" s="27">
        <v>0.65569647540689113</v>
      </c>
      <c r="E80" s="27">
        <v>-6.4960857814664443</v>
      </c>
      <c r="F80" s="27">
        <v>1.6397401964893792</v>
      </c>
      <c r="G80" s="27">
        <v>-4.2006491095701737</v>
      </c>
      <c r="M80" s="22"/>
    </row>
    <row r="81" spans="3:13">
      <c r="C81" s="26">
        <v>2003</v>
      </c>
      <c r="D81" s="27">
        <v>0.25997634215286408</v>
      </c>
      <c r="E81" s="27">
        <v>-5.7249790269085512</v>
      </c>
      <c r="F81" s="27">
        <v>5.8799649231919897</v>
      </c>
      <c r="G81" s="27">
        <v>0.41496223843630275</v>
      </c>
      <c r="M81" s="22"/>
    </row>
    <row r="82" spans="3:13">
      <c r="C82" s="26">
        <v>2004</v>
      </c>
      <c r="D82" s="27">
        <v>0.7669141897659284</v>
      </c>
      <c r="E82" s="27">
        <v>-7.3515562697614403</v>
      </c>
      <c r="F82" s="27">
        <v>2.2917259426382248</v>
      </c>
      <c r="G82" s="27">
        <v>-4.2929161373572873</v>
      </c>
      <c r="M82" s="22"/>
    </row>
    <row r="83" spans="3:13">
      <c r="C83" s="26">
        <v>2005</v>
      </c>
      <c r="D83" s="27">
        <v>4.4288127485388067E-2</v>
      </c>
      <c r="E83" s="27">
        <v>-6.2531816364312123</v>
      </c>
      <c r="F83" s="27">
        <v>1.1373996376929207</v>
      </c>
      <c r="G83" s="27">
        <v>-5.071493871252903</v>
      </c>
      <c r="M83" s="22"/>
    </row>
    <row r="84" spans="3:13">
      <c r="C84" s="26">
        <v>2006</v>
      </c>
      <c r="D84" s="27">
        <v>0.46232985414100097</v>
      </c>
      <c r="E84" s="27">
        <v>-6.044178804300679</v>
      </c>
      <c r="F84" s="27">
        <v>0.51695963996947814</v>
      </c>
      <c r="G84" s="27">
        <v>-5.0648893101901997</v>
      </c>
      <c r="M84" s="22"/>
    </row>
    <row r="85" spans="3:13">
      <c r="C85" s="26">
        <v>2007</v>
      </c>
      <c r="D85" s="27">
        <v>6.5806058409457443E-3</v>
      </c>
      <c r="E85" s="27">
        <v>-5.5069546879729812</v>
      </c>
      <c r="F85" s="27">
        <v>9.1095832856661243</v>
      </c>
      <c r="G85" s="27">
        <v>3.609209203534089</v>
      </c>
      <c r="M85" s="22"/>
    </row>
    <row r="86" spans="3:13">
      <c r="C86" s="26">
        <v>2008</v>
      </c>
      <c r="D86" s="27">
        <v>-0.19617687671243958</v>
      </c>
      <c r="E86" s="27">
        <v>-5.7528363485415914</v>
      </c>
      <c r="F86" s="27">
        <v>4.6748747476371557</v>
      </c>
      <c r="G86" s="27">
        <v>-1.2741384776168756</v>
      </c>
      <c r="M86" s="22"/>
    </row>
    <row r="87" spans="3:13">
      <c r="C87" s="26">
        <v>2009</v>
      </c>
      <c r="D87" s="27">
        <v>-0.40150160587984673</v>
      </c>
      <c r="E87" s="27">
        <v>-4.6656208047702235</v>
      </c>
      <c r="F87" s="27">
        <v>3.5871864787625651</v>
      </c>
      <c r="G87" s="27">
        <v>-1.4799359318875047</v>
      </c>
      <c r="M87" s="22"/>
    </row>
    <row r="88" spans="3:13">
      <c r="C88" s="26">
        <v>2010</v>
      </c>
      <c r="D88" s="27">
        <v>-0.17335445689493276</v>
      </c>
      <c r="E88" s="27">
        <v>-4.5127916074139947</v>
      </c>
      <c r="F88" s="27">
        <v>3.8878031707138425</v>
      </c>
      <c r="G88" s="27">
        <v>-0.79834289359508448</v>
      </c>
      <c r="M88" s="22"/>
    </row>
    <row r="89" spans="3:13">
      <c r="C89" s="28">
        <v>2011</v>
      </c>
      <c r="D89" s="27">
        <v>-0.71359963051171338</v>
      </c>
      <c r="E89" s="27">
        <v>-4.5896738682200739</v>
      </c>
      <c r="F89" s="27">
        <v>3.520289500163047</v>
      </c>
      <c r="G89" s="27">
        <v>-1.7829839985687403</v>
      </c>
      <c r="M89" s="22"/>
    </row>
    <row r="90" spans="3:13">
      <c r="C90" s="26">
        <v>2012</v>
      </c>
      <c r="D90" s="27">
        <v>-1.1518797160799661</v>
      </c>
      <c r="E90" s="27">
        <v>-5.2592670605647571</v>
      </c>
      <c r="F90" s="27">
        <v>3.3045312526234007</v>
      </c>
      <c r="G90" s="27">
        <v>-3.1066155240213225</v>
      </c>
      <c r="M90" s="22"/>
    </row>
    <row r="91" spans="3:13">
      <c r="C91" s="26">
        <v>2013</v>
      </c>
      <c r="D91" s="27">
        <v>-1.0559457396925414</v>
      </c>
      <c r="E91" s="27">
        <v>-4.0702372256071433</v>
      </c>
      <c r="F91" s="27">
        <v>2.981643888165654</v>
      </c>
      <c r="G91" s="27">
        <v>-2.1445390771340307</v>
      </c>
      <c r="M91" s="22"/>
    </row>
    <row r="92" spans="3:13">
      <c r="C92" s="26">
        <v>2014</v>
      </c>
      <c r="D92" s="27">
        <v>-1.4250788819013191</v>
      </c>
      <c r="E92" s="27">
        <v>-3.570881433795086</v>
      </c>
      <c r="F92" s="27">
        <v>1.6746978676758504</v>
      </c>
      <c r="G92" s="27">
        <v>-3.3212624480205548</v>
      </c>
      <c r="M92" s="22"/>
    </row>
    <row r="93" spans="3:13">
      <c r="C93" s="26">
        <v>2015</v>
      </c>
      <c r="D93" s="27">
        <v>-2.02</v>
      </c>
      <c r="E93" s="27">
        <v>-4.03</v>
      </c>
      <c r="F93" s="27">
        <v>1.61</v>
      </c>
      <c r="G93" s="27">
        <v>-4.4400000000000004</v>
      </c>
      <c r="M93" s="22"/>
    </row>
    <row r="94" spans="3:13">
      <c r="C94" s="26">
        <v>2016</v>
      </c>
      <c r="D94" s="27">
        <v>-1.67</v>
      </c>
      <c r="E94" s="27">
        <v>-4.42</v>
      </c>
      <c r="F94" s="27">
        <v>1.97</v>
      </c>
      <c r="G94" s="27">
        <v>-4.12</v>
      </c>
      <c r="M94" s="22"/>
    </row>
    <row r="95" spans="3:13">
      <c r="C95" s="26">
        <v>2017</v>
      </c>
      <c r="D95" s="27">
        <v>-2.66</v>
      </c>
      <c r="E95" s="27">
        <v>-5.27</v>
      </c>
      <c r="F95" s="27">
        <v>2.2999999999999998</v>
      </c>
      <c r="G95" s="27">
        <v>-5.62</v>
      </c>
      <c r="M95" s="22"/>
    </row>
    <row r="96" spans="3:13">
      <c r="C96" s="26">
        <v>2018</v>
      </c>
      <c r="D96" s="27">
        <v>-2.39</v>
      </c>
      <c r="E96" s="27">
        <v>-6</v>
      </c>
      <c r="F96" s="27">
        <v>2.0099999999999998</v>
      </c>
      <c r="G96" s="27">
        <v>-6.38</v>
      </c>
      <c r="M96" s="22"/>
    </row>
    <row r="97" spans="3:13">
      <c r="C97" s="26">
        <v>2019</v>
      </c>
      <c r="D97" s="27">
        <v>-2.98</v>
      </c>
      <c r="E97" s="27">
        <v>-5.83</v>
      </c>
      <c r="F97" s="27">
        <v>1.1100000000000001</v>
      </c>
      <c r="G97" s="27">
        <v>-7.7</v>
      </c>
      <c r="M97" s="22"/>
    </row>
    <row r="98" spans="3:13">
      <c r="C98" s="26">
        <v>2020</v>
      </c>
      <c r="D98" s="27">
        <v>-3.76</v>
      </c>
      <c r="E98" s="27">
        <v>-4.41</v>
      </c>
      <c r="F98" s="27">
        <v>0.66</v>
      </c>
      <c r="G98" s="27">
        <v>-7.5</v>
      </c>
      <c r="M98" s="22"/>
    </row>
    <row r="99" spans="3:13">
      <c r="C99" s="26">
        <v>2021</v>
      </c>
      <c r="D99" s="27">
        <v>-5.07</v>
      </c>
      <c r="E99" s="27">
        <v>-4.3</v>
      </c>
      <c r="F99" s="27">
        <v>2.65</v>
      </c>
      <c r="G99" s="27">
        <v>-6.71</v>
      </c>
      <c r="M99" s="22"/>
    </row>
    <row r="100" spans="3:13">
      <c r="C100" s="26">
        <v>2022</v>
      </c>
      <c r="D100" s="27">
        <v>-5.13</v>
      </c>
      <c r="E100" s="27">
        <v>-5.28</v>
      </c>
      <c r="F100" s="27">
        <v>4.9800000000000004</v>
      </c>
      <c r="G100" s="27">
        <v>-5.42</v>
      </c>
      <c r="M100" s="22"/>
    </row>
    <row r="101" spans="3:13">
      <c r="C101" s="26">
        <v>2023</v>
      </c>
      <c r="D101" s="27">
        <v>-4.72</v>
      </c>
      <c r="E101" s="27">
        <v>-5.43</v>
      </c>
      <c r="F101" s="27">
        <v>5.75</v>
      </c>
      <c r="G101" s="27">
        <v>-4.4000000000000004</v>
      </c>
      <c r="M101" s="22"/>
    </row>
    <row r="102" spans="3:13">
      <c r="C102" s="26">
        <v>2024</v>
      </c>
      <c r="D102" s="27">
        <v>-4.43</v>
      </c>
      <c r="E102" s="27">
        <v>-4.43</v>
      </c>
      <c r="F102" s="27">
        <v>6.36</v>
      </c>
      <c r="G102" s="27">
        <v>-2.5</v>
      </c>
      <c r="M102" s="22"/>
    </row>
    <row r="103" spans="3:13">
      <c r="E103" s="83"/>
      <c r="F103" s="83"/>
      <c r="G103" s="83"/>
    </row>
  </sheetData>
  <mergeCells count="5">
    <mergeCell ref="I23:I24"/>
    <mergeCell ref="C2:G2"/>
    <mergeCell ref="I13:K13"/>
    <mergeCell ref="J23:K23"/>
    <mergeCell ref="I2:K2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0"/>
  <sheetViews>
    <sheetView zoomScaleNormal="100" workbookViewId="0">
      <selection activeCell="G23" sqref="G23"/>
    </sheetView>
  </sheetViews>
  <sheetFormatPr defaultRowHeight="14.4"/>
  <cols>
    <col min="1" max="1" width="3.44140625" style="18" customWidth="1"/>
    <col min="2" max="2" width="8.88671875" style="20"/>
    <col min="3" max="4" width="8.88671875" style="19"/>
    <col min="5" max="5" width="8.88671875" style="20"/>
  </cols>
  <sheetData>
    <row r="2" spans="2:6" ht="21" customHeight="1">
      <c r="B2" s="106" t="s">
        <v>12</v>
      </c>
      <c r="C2" s="29"/>
      <c r="D2" s="29"/>
      <c r="F2" s="134" t="s">
        <v>217</v>
      </c>
    </row>
    <row r="3" spans="2:6">
      <c r="B3" s="30"/>
      <c r="C3" s="44" t="s">
        <v>16</v>
      </c>
      <c r="D3" s="44" t="s">
        <v>1</v>
      </c>
    </row>
    <row r="4" spans="2:6">
      <c r="B4" s="30">
        <v>1881</v>
      </c>
      <c r="C4" s="45">
        <v>12.8</v>
      </c>
      <c r="D4" s="45">
        <v>15.913783293408484</v>
      </c>
    </row>
    <row r="5" spans="2:6">
      <c r="B5" s="30"/>
      <c r="C5" s="45"/>
      <c r="D5" s="45"/>
    </row>
    <row r="6" spans="2:6">
      <c r="B6" s="30">
        <v>1901</v>
      </c>
      <c r="C6" s="45">
        <v>16.760000000000002</v>
      </c>
      <c r="D6" s="45">
        <v>18.0854183246778</v>
      </c>
    </row>
    <row r="7" spans="2:6">
      <c r="B7" s="30">
        <v>1911</v>
      </c>
      <c r="C7" s="45">
        <v>19.190000000000001</v>
      </c>
      <c r="D7" s="45">
        <v>19.129833000447871</v>
      </c>
    </row>
    <row r="8" spans="2:6">
      <c r="B8" s="30">
        <v>1921</v>
      </c>
      <c r="C8" s="45">
        <v>21.03</v>
      </c>
      <c r="D8" s="45">
        <v>21.610463789294357</v>
      </c>
    </row>
    <row r="9" spans="2:6">
      <c r="B9" s="30">
        <v>1931</v>
      </c>
      <c r="C9" s="45">
        <v>21.56</v>
      </c>
      <c r="D9" s="45">
        <v>24.626870770154216</v>
      </c>
    </row>
    <row r="10" spans="2:6">
      <c r="B10" s="30">
        <v>1936</v>
      </c>
      <c r="C10" s="45">
        <v>20.07</v>
      </c>
      <c r="D10" s="45">
        <v>24.276084370347093</v>
      </c>
    </row>
    <row r="11" spans="2:6">
      <c r="B11" s="30"/>
      <c r="C11" s="45"/>
      <c r="D11" s="45"/>
    </row>
    <row r="12" spans="2:6">
      <c r="B12" s="30">
        <v>1951</v>
      </c>
      <c r="C12" s="45">
        <v>21.96</v>
      </c>
      <c r="D12" s="45">
        <v>33.531266062719183</v>
      </c>
    </row>
    <row r="13" spans="2:6">
      <c r="B13" s="30">
        <v>1961</v>
      </c>
      <c r="C13" s="45">
        <v>25.77</v>
      </c>
      <c r="D13" s="45">
        <v>41.871290228037921</v>
      </c>
    </row>
    <row r="14" spans="2:6">
      <c r="B14" s="30">
        <v>1971</v>
      </c>
      <c r="C14" s="45">
        <v>36.36</v>
      </c>
      <c r="D14" s="45">
        <v>47.600159347126329</v>
      </c>
    </row>
    <row r="15" spans="2:6">
      <c r="B15" s="30">
        <v>1981</v>
      </c>
      <c r="C15" s="45">
        <v>45.56</v>
      </c>
      <c r="D15" s="45">
        <v>61.719691936105484</v>
      </c>
      <c r="F15" s="36" t="s">
        <v>2</v>
      </c>
    </row>
    <row r="16" spans="2:6">
      <c r="B16" s="30">
        <v>1991</v>
      </c>
      <c r="C16" s="45">
        <v>63.83</v>
      </c>
      <c r="D16" s="45">
        <v>96.572418060878178</v>
      </c>
      <c r="F16" s="36" t="s">
        <v>232</v>
      </c>
    </row>
    <row r="17" spans="2:6">
      <c r="B17" s="30">
        <v>2001</v>
      </c>
      <c r="C17" s="45">
        <v>102.32</v>
      </c>
      <c r="D17" s="45">
        <v>131.37888373522264</v>
      </c>
    </row>
    <row r="18" spans="2:6">
      <c r="B18" s="30">
        <v>2011</v>
      </c>
      <c r="C18" s="45">
        <v>134.31</v>
      </c>
      <c r="D18" s="45">
        <v>148.74979627177038</v>
      </c>
    </row>
    <row r="19" spans="2:6">
      <c r="B19" s="30">
        <v>2021</v>
      </c>
      <c r="C19" s="45">
        <v>178.56</v>
      </c>
      <c r="D19" s="45">
        <v>187.60732436602069</v>
      </c>
      <c r="F19" s="16"/>
    </row>
    <row r="20" spans="2:6">
      <c r="B20" s="30">
        <v>2024</v>
      </c>
      <c r="C20" s="45">
        <v>196.72</v>
      </c>
      <c r="D20" s="45">
        <v>207.68896342461426</v>
      </c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4"/>
  <sheetViews>
    <sheetView zoomScaleNormal="100" workbookViewId="0">
      <selection activeCell="I21" sqref="I21"/>
    </sheetView>
  </sheetViews>
  <sheetFormatPr defaultRowHeight="14.4"/>
  <cols>
    <col min="1" max="1" width="3.44140625" style="18" customWidth="1"/>
    <col min="2" max="2" width="14.44140625" style="20" customWidth="1"/>
    <col min="3" max="4" width="8.5546875" style="20"/>
  </cols>
  <sheetData>
    <row r="2" spans="2:6" ht="26.1" customHeight="1">
      <c r="B2" s="106" t="s">
        <v>13</v>
      </c>
      <c r="F2" s="134" t="s">
        <v>218</v>
      </c>
    </row>
    <row r="3" spans="2:6">
      <c r="B3" s="87"/>
      <c r="C3" s="87">
        <v>2025</v>
      </c>
      <c r="D3" s="87">
        <v>1974</v>
      </c>
      <c r="E3" s="7"/>
    </row>
    <row r="4" spans="2:6">
      <c r="B4" s="30" t="s">
        <v>14</v>
      </c>
      <c r="C4" s="33">
        <v>82.075000000000003</v>
      </c>
      <c r="D4" s="33">
        <v>71.314999999999998</v>
      </c>
      <c r="E4" s="7"/>
    </row>
    <row r="5" spans="2:6">
      <c r="B5" s="30" t="s">
        <v>104</v>
      </c>
      <c r="C5" s="33">
        <v>82.593999999999994</v>
      </c>
      <c r="D5" s="33">
        <v>73.768000000000001</v>
      </c>
      <c r="E5" s="7"/>
    </row>
    <row r="6" spans="2:6">
      <c r="B6" s="30" t="s">
        <v>15</v>
      </c>
      <c r="C6" s="33">
        <v>82.605999999999995</v>
      </c>
      <c r="D6" s="33">
        <v>73.165000000000006</v>
      </c>
      <c r="E6" s="7"/>
    </row>
    <row r="7" spans="2:6">
      <c r="B7" s="30" t="s">
        <v>16</v>
      </c>
      <c r="C7" s="33">
        <v>82.864999999999995</v>
      </c>
      <c r="D7" s="33">
        <v>73.873000000000005</v>
      </c>
      <c r="E7" s="7"/>
    </row>
    <row r="8" spans="2:6">
      <c r="B8" s="30" t="s">
        <v>17</v>
      </c>
      <c r="C8" s="33">
        <v>83.091999999999999</v>
      </c>
      <c r="D8" s="33">
        <v>73.375</v>
      </c>
      <c r="E8" s="7"/>
    </row>
    <row r="9" spans="2:6">
      <c r="B9" s="30" t="s">
        <v>18</v>
      </c>
      <c r="C9" s="33">
        <v>83.106999999999999</v>
      </c>
      <c r="D9" s="33">
        <v>73.777000000000001</v>
      </c>
      <c r="E9" s="7"/>
    </row>
    <row r="10" spans="2:6">
      <c r="B10" s="30" t="s">
        <v>19</v>
      </c>
      <c r="C10" s="33">
        <v>83.507000000000005</v>
      </c>
      <c r="D10" s="33">
        <v>73.149000000000001</v>
      </c>
      <c r="E10" s="7"/>
    </row>
    <row r="11" spans="2:6">
      <c r="B11" s="30" t="s">
        <v>20</v>
      </c>
      <c r="C11" s="33">
        <v>83.591999999999999</v>
      </c>
      <c r="D11" s="33">
        <v>71.960999999999999</v>
      </c>
      <c r="E11" s="7"/>
    </row>
    <row r="12" spans="2:6">
      <c r="B12" s="30" t="s">
        <v>21</v>
      </c>
      <c r="C12" s="33">
        <v>83.641000000000005</v>
      </c>
      <c r="D12" s="33">
        <v>73.552999999999997</v>
      </c>
      <c r="E12" s="7"/>
    </row>
    <row r="13" spans="2:6">
      <c r="B13" s="30" t="s">
        <v>22</v>
      </c>
      <c r="C13" s="33">
        <v>83.688999999999993</v>
      </c>
      <c r="D13" s="33">
        <v>72.671999999999997</v>
      </c>
      <c r="E13" s="7"/>
    </row>
    <row r="14" spans="2:6">
      <c r="B14" s="30" t="s">
        <v>23</v>
      </c>
      <c r="C14" s="33">
        <v>83.695999999999998</v>
      </c>
      <c r="D14" s="33">
        <v>73.768000000000001</v>
      </c>
      <c r="E14" s="7"/>
    </row>
    <row r="15" spans="2:6">
      <c r="B15" s="30" t="s">
        <v>24</v>
      </c>
      <c r="C15" s="33">
        <v>83.72</v>
      </c>
      <c r="D15" s="33">
        <v>71.960999999999999</v>
      </c>
      <c r="E15" s="7"/>
      <c r="F15" s="36" t="s">
        <v>25</v>
      </c>
    </row>
    <row r="16" spans="2:6">
      <c r="B16" s="30" t="s">
        <v>26</v>
      </c>
      <c r="C16" s="33">
        <v>83.741</v>
      </c>
      <c r="D16" s="33">
        <v>72.430999999999997</v>
      </c>
      <c r="E16" s="7"/>
      <c r="F16" s="210" t="s">
        <v>27</v>
      </c>
    </row>
    <row r="17" spans="2:5">
      <c r="B17" s="30" t="s">
        <v>28</v>
      </c>
      <c r="C17" s="33">
        <v>84.102000000000004</v>
      </c>
      <c r="D17" s="33">
        <v>74.335999999999999</v>
      </c>
      <c r="E17" s="7"/>
    </row>
    <row r="18" spans="2:5">
      <c r="B18" s="30" t="s">
        <v>29</v>
      </c>
      <c r="C18" s="33">
        <v>84.105000000000004</v>
      </c>
      <c r="D18" s="33">
        <v>71.858999999999995</v>
      </c>
      <c r="E18" s="7"/>
    </row>
    <row r="19" spans="2:5">
      <c r="B19" s="30" t="s">
        <v>30</v>
      </c>
      <c r="C19" s="33">
        <v>84.218999999999994</v>
      </c>
      <c r="D19" s="33">
        <v>73.224000000000004</v>
      </c>
      <c r="E19" s="7"/>
    </row>
    <row r="20" spans="2:5">
      <c r="B20" s="30" t="s">
        <v>31</v>
      </c>
      <c r="C20" s="33">
        <v>84.262</v>
      </c>
      <c r="D20" s="33">
        <v>71.712000000000003</v>
      </c>
      <c r="E20" s="7"/>
    </row>
    <row r="21" spans="2:5">
      <c r="B21" s="30" t="s">
        <v>32</v>
      </c>
      <c r="C21" s="33">
        <v>84.308999999999997</v>
      </c>
      <c r="D21" s="33">
        <v>74.197999999999993</v>
      </c>
      <c r="E21" s="7"/>
    </row>
    <row r="22" spans="2:5">
      <c r="B22" s="30" t="s">
        <v>33</v>
      </c>
      <c r="C22" s="33">
        <v>84.424000000000007</v>
      </c>
      <c r="D22" s="33">
        <v>72.384</v>
      </c>
      <c r="E22" s="7"/>
    </row>
    <row r="23" spans="2:5">
      <c r="B23" s="30" t="s">
        <v>0</v>
      </c>
      <c r="C23" s="33">
        <v>84.448999999999998</v>
      </c>
      <c r="D23" s="33">
        <v>74.316999999999993</v>
      </c>
      <c r="E23" s="7"/>
    </row>
    <row r="24" spans="2:5">
      <c r="B24" s="30" t="s">
        <v>34</v>
      </c>
      <c r="C24" s="33">
        <v>84.799000000000007</v>
      </c>
      <c r="D24" s="33">
        <v>71.965999999999994</v>
      </c>
    </row>
  </sheetData>
  <sortState ref="B4:D24">
    <sortCondition ref="D4:D24"/>
  </sortState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54"/>
  <sheetViews>
    <sheetView topLeftCell="A4" zoomScaleNormal="100" workbookViewId="0">
      <selection activeCell="G23" sqref="G23"/>
    </sheetView>
  </sheetViews>
  <sheetFormatPr defaultColWidth="8.88671875" defaultRowHeight="14.4"/>
  <cols>
    <col min="1" max="1" width="3.44140625" style="24" customWidth="1"/>
    <col min="2" max="47" width="7.44140625" style="24" customWidth="1"/>
    <col min="48" max="48" width="9.109375" style="24" customWidth="1"/>
    <col min="49" max="49" width="8.88671875" style="24"/>
  </cols>
  <sheetData>
    <row r="1" spans="2:47" ht="12" customHeight="1"/>
    <row r="2" spans="2:47">
      <c r="B2" s="53" t="s">
        <v>35</v>
      </c>
    </row>
    <row r="3" spans="2:47">
      <c r="B3" s="54"/>
      <c r="C3" s="54">
        <v>1980</v>
      </c>
      <c r="D3" s="54">
        <v>1981</v>
      </c>
      <c r="E3" s="54">
        <v>1982</v>
      </c>
      <c r="F3" s="54">
        <v>1983</v>
      </c>
      <c r="G3" s="54">
        <v>1984</v>
      </c>
      <c r="H3" s="54">
        <v>1985</v>
      </c>
      <c r="I3" s="54">
        <v>1986</v>
      </c>
      <c r="J3" s="54">
        <v>1987</v>
      </c>
      <c r="K3" s="54">
        <v>1988</v>
      </c>
      <c r="L3" s="54">
        <v>1989</v>
      </c>
      <c r="M3" s="54">
        <v>1990</v>
      </c>
      <c r="N3" s="54">
        <v>1991</v>
      </c>
      <c r="O3" s="54">
        <v>1992</v>
      </c>
      <c r="P3" s="54">
        <v>1993</v>
      </c>
      <c r="Q3" s="54">
        <v>1994</v>
      </c>
      <c r="R3" s="54">
        <v>1995</v>
      </c>
      <c r="S3" s="131">
        <v>1996</v>
      </c>
      <c r="T3" s="131">
        <v>1997</v>
      </c>
      <c r="U3" s="131">
        <v>1998</v>
      </c>
      <c r="V3" s="131">
        <v>1999</v>
      </c>
      <c r="W3" s="131">
        <v>2000</v>
      </c>
      <c r="X3" s="131">
        <v>2001</v>
      </c>
      <c r="Y3" s="131">
        <v>2002</v>
      </c>
      <c r="Z3" s="131">
        <v>2003</v>
      </c>
      <c r="AA3" s="131">
        <v>2004</v>
      </c>
      <c r="AB3" s="131">
        <v>2005</v>
      </c>
      <c r="AC3" s="131">
        <v>2006</v>
      </c>
      <c r="AD3" s="131">
        <v>2007</v>
      </c>
      <c r="AE3" s="131">
        <v>2008</v>
      </c>
      <c r="AF3" s="131">
        <v>2009</v>
      </c>
      <c r="AG3" s="131">
        <v>2010</v>
      </c>
      <c r="AH3" s="131">
        <v>2011</v>
      </c>
      <c r="AI3" s="131">
        <v>2012</v>
      </c>
      <c r="AJ3" s="131">
        <v>2013</v>
      </c>
      <c r="AK3" s="131">
        <v>2014</v>
      </c>
      <c r="AL3" s="131">
        <v>2015</v>
      </c>
      <c r="AM3" s="131">
        <v>2016</v>
      </c>
      <c r="AN3" s="131">
        <v>2017</v>
      </c>
      <c r="AO3" s="131">
        <v>2018</v>
      </c>
      <c r="AP3" s="131">
        <v>2019</v>
      </c>
      <c r="AQ3" s="131">
        <v>2020</v>
      </c>
      <c r="AR3" s="131">
        <v>2021</v>
      </c>
      <c r="AS3" s="131">
        <v>2022</v>
      </c>
      <c r="AT3" s="131">
        <v>2023</v>
      </c>
      <c r="AU3" s="131">
        <v>2024</v>
      </c>
    </row>
    <row r="4" spans="2:47">
      <c r="B4" s="54" t="s">
        <v>1</v>
      </c>
      <c r="C4" s="55">
        <v>100</v>
      </c>
      <c r="D4" s="55">
        <v>100.78086567443879</v>
      </c>
      <c r="E4" s="55">
        <v>101.41684313837888</v>
      </c>
      <c r="F4" s="55">
        <v>102.67084194299576</v>
      </c>
      <c r="G4" s="55">
        <v>105.50288410026344</v>
      </c>
      <c r="H4" s="55">
        <v>108.64118833249898</v>
      </c>
      <c r="I4" s="55">
        <v>111.38533389869873</v>
      </c>
      <c r="J4" s="55">
        <v>114.71006208287578</v>
      </c>
      <c r="K4" s="55">
        <v>119.23965992322279</v>
      </c>
      <c r="L4" s="55">
        <v>122.66371342196449</v>
      </c>
      <c r="M4" s="55">
        <v>125.08519411476473</v>
      </c>
      <c r="N4" s="55">
        <v>126.82407840043982</v>
      </c>
      <c r="O4" s="55">
        <v>127.78865717835448</v>
      </c>
      <c r="P4" s="55">
        <v>126.6593317092801</v>
      </c>
      <c r="Q4" s="55">
        <v>129.45528205157103</v>
      </c>
      <c r="R4" s="55">
        <v>133.24036730166381</v>
      </c>
      <c r="S4" s="55">
        <v>135.03322939413661</v>
      </c>
      <c r="T4" s="55">
        <v>137.6335929548479</v>
      </c>
      <c r="U4" s="55">
        <v>140.11701673299436</v>
      </c>
      <c r="V4" s="55">
        <v>142.46816847512846</v>
      </c>
      <c r="W4" s="55">
        <v>147.99893196601741</v>
      </c>
      <c r="X4" s="55">
        <v>150.96842329048107</v>
      </c>
      <c r="Y4" s="55">
        <v>151.37593184789623</v>
      </c>
      <c r="Z4" s="55">
        <v>151.47668665626568</v>
      </c>
      <c r="AA4" s="55">
        <v>153.70947741458843</v>
      </c>
      <c r="AB4" s="55">
        <v>154.88137488242924</v>
      </c>
      <c r="AC4" s="55">
        <v>157.66844248689381</v>
      </c>
      <c r="AD4" s="55">
        <v>159.97400710904463</v>
      </c>
      <c r="AE4" s="55">
        <v>158.33725143348877</v>
      </c>
      <c r="AF4" s="55">
        <v>149.93721638603631</v>
      </c>
      <c r="AG4" s="55">
        <v>152.22991495690263</v>
      </c>
      <c r="AH4" s="55">
        <v>153.28861792546351</v>
      </c>
      <c r="AI4" s="55">
        <v>148.49798260372177</v>
      </c>
      <c r="AJ4" s="55">
        <v>145.79825199585818</v>
      </c>
      <c r="AK4" s="55">
        <v>145.79622887408377</v>
      </c>
      <c r="AL4" s="55">
        <v>147.08749888662314</v>
      </c>
      <c r="AM4" s="55">
        <v>148.90582556143022</v>
      </c>
      <c r="AN4" s="55">
        <v>151.2938282158853</v>
      </c>
      <c r="AO4" s="55">
        <v>152.54449367281146</v>
      </c>
      <c r="AP4" s="55">
        <v>153.19915748700009</v>
      </c>
      <c r="AQ4" s="55">
        <v>139.61311729103724</v>
      </c>
      <c r="AR4" s="55">
        <v>152.08205150721545</v>
      </c>
      <c r="AS4" s="55">
        <v>159.41419593804881</v>
      </c>
      <c r="AT4" s="55">
        <v>160.96959202224627</v>
      </c>
      <c r="AU4" s="55">
        <v>162.08458292017585</v>
      </c>
    </row>
    <row r="5" spans="2:47">
      <c r="B5" s="54" t="s">
        <v>16</v>
      </c>
      <c r="C5" s="55">
        <v>100</v>
      </c>
      <c r="D5" s="55">
        <v>104.1</v>
      </c>
      <c r="E5" s="55">
        <v>101.8</v>
      </c>
      <c r="F5" s="55">
        <v>107.1</v>
      </c>
      <c r="G5" s="55">
        <v>106.1</v>
      </c>
      <c r="H5" s="55">
        <v>113.7</v>
      </c>
      <c r="I5" s="55">
        <v>114.5</v>
      </c>
      <c r="J5" s="55">
        <v>117.8</v>
      </c>
      <c r="K5" s="55">
        <v>118.7</v>
      </c>
      <c r="L5" s="55">
        <v>129</v>
      </c>
      <c r="M5" s="55">
        <v>124.9</v>
      </c>
      <c r="N5" s="55">
        <v>129.4</v>
      </c>
      <c r="O5" s="55">
        <v>129</v>
      </c>
      <c r="P5" s="55">
        <v>132.19999999999999</v>
      </c>
      <c r="Q5" s="55">
        <v>131.1</v>
      </c>
      <c r="R5" s="55">
        <v>135.19999999999999</v>
      </c>
      <c r="S5" s="55">
        <v>135.19999999999999</v>
      </c>
      <c r="T5" s="55">
        <v>139.69999999999999</v>
      </c>
      <c r="U5" s="55">
        <v>142.80000000000001</v>
      </c>
      <c r="V5" s="55">
        <v>148.5</v>
      </c>
      <c r="W5" s="55">
        <v>151.1</v>
      </c>
      <c r="X5" s="55">
        <v>154.19999999999999</v>
      </c>
      <c r="Y5" s="55">
        <v>152</v>
      </c>
      <c r="Z5" s="55">
        <v>152</v>
      </c>
      <c r="AA5" s="55">
        <v>155.1</v>
      </c>
      <c r="AB5" s="55">
        <v>153.9</v>
      </c>
      <c r="AC5" s="55">
        <v>155.1</v>
      </c>
      <c r="AD5" s="55">
        <v>156.19999999999999</v>
      </c>
      <c r="AE5" s="55">
        <v>154.4</v>
      </c>
      <c r="AF5" s="55">
        <v>148.1</v>
      </c>
      <c r="AG5" s="55">
        <v>146.30000000000001</v>
      </c>
      <c r="AH5" s="55">
        <v>144.9</v>
      </c>
      <c r="AI5" s="55">
        <v>139</v>
      </c>
      <c r="AJ5" s="55">
        <v>134.4</v>
      </c>
      <c r="AK5" s="55">
        <v>133</v>
      </c>
      <c r="AL5" s="55">
        <v>135.4</v>
      </c>
      <c r="AM5" s="55">
        <v>134.30000000000001</v>
      </c>
      <c r="AN5" s="55">
        <v>134.9</v>
      </c>
      <c r="AO5" s="55">
        <v>133.4</v>
      </c>
      <c r="AP5" s="55">
        <v>133.19999999999999</v>
      </c>
      <c r="AQ5" s="55">
        <v>121.7</v>
      </c>
      <c r="AR5" s="55">
        <v>131.4</v>
      </c>
      <c r="AS5" s="55">
        <v>136.30000000000001</v>
      </c>
      <c r="AT5" s="55">
        <v>137.9</v>
      </c>
      <c r="AU5" s="55">
        <v>137.1</v>
      </c>
    </row>
    <row r="8" spans="2:47" ht="27.75" customHeight="1">
      <c r="B8" s="88"/>
      <c r="C8" s="234" t="s">
        <v>36</v>
      </c>
      <c r="D8" s="235"/>
      <c r="E8" s="236"/>
      <c r="F8" s="88"/>
      <c r="G8" s="88"/>
    </row>
    <row r="9" spans="2:47" ht="31.35" customHeight="1">
      <c r="B9" s="88"/>
      <c r="C9" s="54" t="s">
        <v>37</v>
      </c>
      <c r="D9" s="234" t="s">
        <v>38</v>
      </c>
      <c r="E9" s="236"/>
      <c r="F9" s="88"/>
      <c r="G9" s="134" t="s">
        <v>219</v>
      </c>
    </row>
    <row r="10" spans="2:47" ht="14.85" customHeight="1">
      <c r="B10" s="88"/>
      <c r="C10" s="54"/>
      <c r="D10" s="54">
        <v>1980</v>
      </c>
      <c r="E10" s="54">
        <v>2024</v>
      </c>
      <c r="F10" s="88"/>
      <c r="G10" s="88"/>
    </row>
    <row r="11" spans="2:47">
      <c r="B11" s="88"/>
      <c r="C11" s="54" t="s">
        <v>39</v>
      </c>
      <c r="D11" s="56">
        <v>149.30472193287761</v>
      </c>
      <c r="E11" s="56">
        <v>141.98482437738528</v>
      </c>
      <c r="F11" s="88"/>
      <c r="G11" s="88"/>
    </row>
    <row r="12" spans="2:47">
      <c r="B12" s="88"/>
      <c r="C12" s="54" t="s">
        <v>40</v>
      </c>
      <c r="D12" s="56">
        <v>125.11263399392858</v>
      </c>
      <c r="E12" s="56">
        <v>134.90758328398252</v>
      </c>
      <c r="F12" s="88"/>
      <c r="G12" s="88"/>
    </row>
    <row r="13" spans="2:47">
      <c r="B13" s="88"/>
      <c r="C13" s="54" t="s">
        <v>41</v>
      </c>
      <c r="D13" s="56">
        <v>176.41712211270649</v>
      </c>
      <c r="E13" s="56">
        <v>125.20784005248231</v>
      </c>
      <c r="F13" s="88"/>
      <c r="G13" s="88"/>
    </row>
    <row r="14" spans="2:47">
      <c r="B14" s="88"/>
      <c r="C14" s="54" t="s">
        <v>42</v>
      </c>
      <c r="D14" s="56">
        <v>117.76698066075613</v>
      </c>
      <c r="E14" s="56">
        <v>119.32844715878876</v>
      </c>
      <c r="F14" s="88"/>
      <c r="G14" s="88"/>
    </row>
    <row r="15" spans="2:47">
      <c r="B15" s="88"/>
      <c r="C15" s="54" t="s">
        <v>43</v>
      </c>
      <c r="D15" s="56">
        <v>119.57578601462022</v>
      </c>
      <c r="E15" s="56">
        <v>116.20036217513344</v>
      </c>
      <c r="F15" s="88"/>
      <c r="G15" s="88"/>
    </row>
    <row r="16" spans="2:47">
      <c r="B16" s="88"/>
      <c r="C16" s="54" t="s">
        <v>44</v>
      </c>
      <c r="D16" s="56">
        <v>105.36763735270354</v>
      </c>
      <c r="E16" s="56">
        <v>110.77096122556608</v>
      </c>
      <c r="F16" s="88"/>
      <c r="G16" s="88"/>
    </row>
    <row r="17" spans="2:7">
      <c r="B17" s="88"/>
      <c r="C17" s="54" t="s">
        <v>45</v>
      </c>
      <c r="D17" s="56">
        <v>106.41060243182538</v>
      </c>
      <c r="E17" s="56">
        <v>105.41430990041205</v>
      </c>
      <c r="F17" s="88"/>
      <c r="G17" s="88"/>
    </row>
    <row r="18" spans="2:7">
      <c r="B18" s="88"/>
      <c r="C18" s="54" t="s">
        <v>46</v>
      </c>
      <c r="D18" s="56">
        <v>114.53652846875787</v>
      </c>
      <c r="E18" s="56">
        <v>104.33265241498937</v>
      </c>
      <c r="F18" s="88"/>
      <c r="G18" s="88"/>
    </row>
    <row r="19" spans="2:7">
      <c r="C19" s="54" t="s">
        <v>47</v>
      </c>
      <c r="D19" s="56">
        <v>107.67930233357623</v>
      </c>
      <c r="E19" s="56">
        <v>103.66931924729887</v>
      </c>
      <c r="F19" s="83"/>
      <c r="G19" s="83"/>
    </row>
    <row r="20" spans="2:7">
      <c r="C20" s="54" t="s">
        <v>48</v>
      </c>
      <c r="D20" s="56">
        <v>95.675189555475498</v>
      </c>
      <c r="E20" s="56">
        <v>103.52576446342682</v>
      </c>
      <c r="F20" s="83"/>
      <c r="G20" s="83"/>
    </row>
    <row r="21" spans="2:7">
      <c r="C21" s="54" t="s">
        <v>49</v>
      </c>
      <c r="D21" s="56">
        <v>92.316300807073929</v>
      </c>
      <c r="E21" s="56">
        <v>91.440265673653442</v>
      </c>
      <c r="F21" s="83"/>
      <c r="G21" s="83"/>
    </row>
    <row r="22" spans="2:7">
      <c r="C22" s="54" t="s">
        <v>50</v>
      </c>
      <c r="D22" s="56">
        <v>103.32698646976564</v>
      </c>
      <c r="E22" s="56">
        <v>86.88484107136064</v>
      </c>
      <c r="F22" s="83"/>
      <c r="G22" s="36" t="s">
        <v>51</v>
      </c>
    </row>
    <row r="23" spans="2:7">
      <c r="C23" s="54" t="s">
        <v>52</v>
      </c>
      <c r="D23" s="56">
        <v>88.078630084804459</v>
      </c>
      <c r="E23" s="56">
        <v>86.135597505812513</v>
      </c>
      <c r="F23" s="83"/>
      <c r="G23" s="210" t="s">
        <v>233</v>
      </c>
    </row>
    <row r="24" spans="2:7">
      <c r="C24" s="54" t="s">
        <v>53</v>
      </c>
      <c r="D24" s="56">
        <v>77.918558223729562</v>
      </c>
      <c r="E24" s="56">
        <v>75.494933010993435</v>
      </c>
      <c r="F24" s="83"/>
    </row>
    <row r="25" spans="2:7">
      <c r="C25" s="54" t="s">
        <v>54</v>
      </c>
      <c r="D25" s="56">
        <v>81.663094846308198</v>
      </c>
      <c r="E25" s="56">
        <v>74.022457775165194</v>
      </c>
      <c r="F25" s="83"/>
      <c r="G25" s="83"/>
    </row>
    <row r="26" spans="2:7">
      <c r="C26" s="54" t="s">
        <v>55</v>
      </c>
      <c r="D26" s="56">
        <v>60.875797363006953</v>
      </c>
      <c r="E26" s="56">
        <v>73.455096819518843</v>
      </c>
      <c r="F26" s="83"/>
      <c r="G26" s="83"/>
    </row>
    <row r="27" spans="2:7">
      <c r="C27" s="54" t="s">
        <v>56</v>
      </c>
      <c r="D27" s="56">
        <v>75.21308615093551</v>
      </c>
      <c r="E27" s="56">
        <v>66.522545366014867</v>
      </c>
      <c r="F27" s="83"/>
      <c r="G27" s="83"/>
    </row>
    <row r="28" spans="2:7">
      <c r="C28" s="54" t="s">
        <v>57</v>
      </c>
      <c r="D28" s="56">
        <v>69.537312853130985</v>
      </c>
      <c r="E28" s="56">
        <v>65.115379694945489</v>
      </c>
      <c r="F28" s="83"/>
      <c r="G28" s="83"/>
    </row>
    <row r="29" spans="2:7">
      <c r="C29" s="54" t="s">
        <v>58</v>
      </c>
      <c r="D29" s="56">
        <v>75.759749257013283</v>
      </c>
      <c r="E29" s="56">
        <v>63.230149361285825</v>
      </c>
      <c r="F29" s="83"/>
      <c r="G29" s="83"/>
    </row>
    <row r="30" spans="2:7">
      <c r="C30" s="54" t="s">
        <v>59</v>
      </c>
      <c r="D30" s="56">
        <v>58.622669689557441</v>
      </c>
      <c r="E30" s="56">
        <v>58.090240890110564</v>
      </c>
      <c r="F30" s="83"/>
      <c r="G30" s="83"/>
    </row>
    <row r="31" spans="2:7">
      <c r="D31" s="82"/>
      <c r="E31" s="82"/>
      <c r="F31" s="83"/>
      <c r="G31" s="83"/>
    </row>
    <row r="35" spans="11:12">
      <c r="K35" s="57"/>
      <c r="L35" s="57"/>
    </row>
    <row r="36" spans="11:12">
      <c r="K36" s="57"/>
      <c r="L36" s="57"/>
    </row>
    <row r="37" spans="11:12">
      <c r="K37" s="57"/>
      <c r="L37" s="57"/>
    </row>
    <row r="38" spans="11:12">
      <c r="K38" s="57"/>
      <c r="L38" s="57"/>
    </row>
    <row r="39" spans="11:12">
      <c r="K39" s="57"/>
      <c r="L39" s="57"/>
    </row>
    <row r="40" spans="11:12">
      <c r="K40" s="57"/>
      <c r="L40" s="57"/>
    </row>
    <row r="41" spans="11:12">
      <c r="K41" s="57"/>
      <c r="L41" s="57"/>
    </row>
    <row r="42" spans="11:12">
      <c r="K42" s="57"/>
      <c r="L42" s="57"/>
    </row>
    <row r="43" spans="11:12">
      <c r="K43" s="57"/>
      <c r="L43" s="57"/>
    </row>
    <row r="44" spans="11:12">
      <c r="K44" s="57"/>
      <c r="L44" s="57"/>
    </row>
    <row r="45" spans="11:12">
      <c r="K45" s="57"/>
      <c r="L45" s="57"/>
    </row>
    <row r="46" spans="11:12">
      <c r="K46" s="57"/>
      <c r="L46" s="57"/>
    </row>
    <row r="47" spans="11:12">
      <c r="K47" s="57"/>
      <c r="L47" s="57"/>
    </row>
    <row r="48" spans="11:12">
      <c r="K48" s="57"/>
      <c r="L48" s="57"/>
    </row>
    <row r="49" spans="11:12">
      <c r="K49" s="57"/>
      <c r="L49" s="57"/>
    </row>
    <row r="50" spans="11:12">
      <c r="K50" s="57"/>
      <c r="L50" s="57"/>
    </row>
    <row r="51" spans="11:12">
      <c r="K51" s="57"/>
      <c r="L51" s="57"/>
    </row>
    <row r="52" spans="11:12">
      <c r="K52" s="57"/>
      <c r="L52" s="57"/>
    </row>
    <row r="53" spans="11:12">
      <c r="K53" s="57"/>
      <c r="L53" s="57"/>
    </row>
    <row r="54" spans="11:12">
      <c r="K54" s="57"/>
      <c r="L54" s="57"/>
    </row>
  </sheetData>
  <sortState ref="J197:L216">
    <sortCondition descending="1" ref="L197:L216"/>
  </sortState>
  <mergeCells count="2">
    <mergeCell ref="C8:E8"/>
    <mergeCell ref="D9:E9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zoomScaleNormal="100" workbookViewId="0">
      <selection activeCell="J15" sqref="J15"/>
    </sheetView>
  </sheetViews>
  <sheetFormatPr defaultRowHeight="14.4"/>
  <cols>
    <col min="1" max="1" width="3.44140625" style="18" customWidth="1"/>
    <col min="2" max="3" width="8.109375" style="20" customWidth="1"/>
    <col min="4" max="4" width="10.109375" style="20" customWidth="1"/>
    <col min="5" max="8" width="8.109375" style="20" customWidth="1"/>
    <col min="19" max="19" width="8.5546875" customWidth="1"/>
  </cols>
  <sheetData>
    <row r="1" spans="2:10" ht="12" customHeight="1"/>
    <row r="2" spans="2:10">
      <c r="J2" s="134" t="s">
        <v>220</v>
      </c>
    </row>
    <row r="3" spans="2:10" ht="36">
      <c r="B3" s="30"/>
      <c r="C3" s="30"/>
      <c r="D3" s="21" t="s">
        <v>110</v>
      </c>
      <c r="E3" s="21" t="s">
        <v>111</v>
      </c>
      <c r="F3" s="21" t="s">
        <v>60</v>
      </c>
      <c r="G3" s="21" t="s">
        <v>61</v>
      </c>
      <c r="H3" s="21" t="s">
        <v>62</v>
      </c>
    </row>
    <row r="4" spans="2:10">
      <c r="B4" s="30">
        <v>1951</v>
      </c>
      <c r="C4" s="30" t="s">
        <v>16</v>
      </c>
      <c r="D4" s="33">
        <v>31.9</v>
      </c>
      <c r="E4" s="33">
        <v>62.5</v>
      </c>
      <c r="F4" s="33">
        <v>2.8</v>
      </c>
      <c r="G4" s="33">
        <v>2.1</v>
      </c>
      <c r="H4" s="33">
        <v>0.7</v>
      </c>
    </row>
    <row r="5" spans="2:10">
      <c r="B5" s="30"/>
      <c r="C5" s="30" t="s">
        <v>1</v>
      </c>
      <c r="D5" s="33">
        <v>12.898040235455399</v>
      </c>
      <c r="E5" s="33">
        <v>76.896527268858904</v>
      </c>
      <c r="F5" s="33">
        <v>5.9454859223186212</v>
      </c>
      <c r="G5" s="33">
        <v>3.2623342237772155</v>
      </c>
      <c r="H5" s="33">
        <v>0.99761234958984424</v>
      </c>
    </row>
    <row r="6" spans="2:10">
      <c r="B6" s="30" t="s">
        <v>63</v>
      </c>
      <c r="C6" s="30"/>
      <c r="D6" s="30"/>
      <c r="E6" s="30"/>
      <c r="F6" s="33"/>
      <c r="G6" s="33"/>
      <c r="H6" s="33"/>
    </row>
    <row r="7" spans="2:10">
      <c r="B7" s="30">
        <v>2024</v>
      </c>
      <c r="C7" s="30" t="s">
        <v>16</v>
      </c>
      <c r="D7" s="33">
        <v>1.2</v>
      </c>
      <c r="E7" s="33">
        <v>18.7</v>
      </c>
      <c r="F7" s="33">
        <v>27.4</v>
      </c>
      <c r="G7" s="33">
        <v>36.9</v>
      </c>
      <c r="H7" s="33">
        <v>15.8</v>
      </c>
    </row>
    <row r="8" spans="2:10">
      <c r="B8" s="30"/>
      <c r="C8" s="30" t="s">
        <v>1</v>
      </c>
      <c r="D8" s="33">
        <v>0.49350460846215255</v>
      </c>
      <c r="E8" s="33">
        <v>16.612236011321578</v>
      </c>
      <c r="F8" s="33">
        <v>28.623267290804851</v>
      </c>
      <c r="G8" s="33">
        <v>37.4283329704623</v>
      </c>
      <c r="H8" s="33">
        <v>16.840844763770956</v>
      </c>
    </row>
    <row r="10" spans="2:10">
      <c r="E10" s="52"/>
    </row>
    <row r="11" spans="2:10">
      <c r="E11" s="52"/>
    </row>
    <row r="13" spans="2:10">
      <c r="J13" s="36" t="s">
        <v>2</v>
      </c>
    </row>
    <row r="14" spans="2:10">
      <c r="J14" s="36" t="s">
        <v>234</v>
      </c>
    </row>
  </sheetData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19"/>
  <sheetViews>
    <sheetView zoomScaleNormal="100" workbookViewId="0">
      <selection activeCell="I24" sqref="I24"/>
    </sheetView>
  </sheetViews>
  <sheetFormatPr defaultColWidth="9" defaultRowHeight="12"/>
  <cols>
    <col min="1" max="1" width="3.44140625" style="20" customWidth="1"/>
    <col min="2" max="3" width="7.109375" style="12" customWidth="1"/>
    <col min="4" max="5" width="10.109375" style="12" customWidth="1"/>
    <col min="6" max="7" width="1.44140625" style="12" customWidth="1"/>
    <col min="8" max="8" width="10.109375" style="12" customWidth="1"/>
    <col min="9" max="9" width="5.109375" style="3" customWidth="1"/>
    <col min="10" max="10" width="6.88671875" style="3" customWidth="1"/>
    <col min="11" max="12" width="7.109375" style="3" customWidth="1"/>
    <col min="13" max="13" width="6.88671875" style="3" customWidth="1"/>
    <col min="14" max="14" width="7.109375" style="3" customWidth="1"/>
    <col min="15" max="15" width="0.88671875" style="3" customWidth="1"/>
    <col min="16" max="17" width="7.109375" style="3" customWidth="1"/>
    <col min="18" max="18" width="6.88671875" style="3" customWidth="1"/>
    <col min="19" max="19" width="0.88671875" style="3" customWidth="1"/>
    <col min="20" max="21" width="7.109375" style="13" customWidth="1"/>
    <col min="22" max="22" width="18.88671875" style="13" customWidth="1"/>
    <col min="23" max="23" width="6.88671875" style="13" customWidth="1"/>
    <col min="24" max="24" width="8.109375" style="13" hidden="1" customWidth="1"/>
    <col min="25" max="25" width="0" style="13" hidden="1" customWidth="1"/>
    <col min="26" max="26" width="9" style="13"/>
    <col min="27" max="27" width="5.109375" style="3" customWidth="1"/>
    <col min="28" max="28" width="6.88671875" style="3" customWidth="1"/>
    <col min="29" max="30" width="7.109375" style="3" customWidth="1"/>
    <col min="31" max="31" width="6.88671875" style="3" customWidth="1"/>
    <col min="32" max="32" width="7.109375" style="3" customWidth="1"/>
    <col min="33" max="33" width="0.88671875" style="3" customWidth="1"/>
    <col min="34" max="34" width="7.109375" style="3" customWidth="1"/>
    <col min="35" max="246" width="9" style="13"/>
    <col min="247" max="247" width="5.109375" style="13" customWidth="1"/>
    <col min="248" max="248" width="6.88671875" style="13" customWidth="1"/>
    <col min="249" max="250" width="7.109375" style="13" customWidth="1"/>
    <col min="251" max="251" width="6.88671875" style="13" customWidth="1"/>
    <col min="252" max="252" width="7.109375" style="13" customWidth="1"/>
    <col min="253" max="253" width="0.88671875" style="13" customWidth="1"/>
    <col min="254" max="255" width="7.109375" style="13" customWidth="1"/>
    <col min="256" max="256" width="6.88671875" style="13" customWidth="1"/>
    <col min="257" max="257" width="0.88671875" style="13" customWidth="1"/>
    <col min="258" max="260" width="7.109375" style="13" customWidth="1"/>
    <col min="261" max="261" width="6.88671875" style="13" customWidth="1"/>
    <col min="262" max="263" width="0" style="13" hidden="1" customWidth="1"/>
    <col min="264" max="502" width="9" style="13"/>
    <col min="503" max="503" width="5.109375" style="13" customWidth="1"/>
    <col min="504" max="504" width="6.88671875" style="13" customWidth="1"/>
    <col min="505" max="506" width="7.109375" style="13" customWidth="1"/>
    <col min="507" max="507" width="6.88671875" style="13" customWidth="1"/>
    <col min="508" max="508" width="7.109375" style="13" customWidth="1"/>
    <col min="509" max="509" width="0.88671875" style="13" customWidth="1"/>
    <col min="510" max="511" width="7.109375" style="13" customWidth="1"/>
    <col min="512" max="512" width="6.88671875" style="13" customWidth="1"/>
    <col min="513" max="513" width="0.88671875" style="13" customWidth="1"/>
    <col min="514" max="516" width="7.109375" style="13" customWidth="1"/>
    <col min="517" max="517" width="6.88671875" style="13" customWidth="1"/>
    <col min="518" max="519" width="0" style="13" hidden="1" customWidth="1"/>
    <col min="520" max="758" width="9" style="13"/>
    <col min="759" max="759" width="5.109375" style="13" customWidth="1"/>
    <col min="760" max="760" width="6.88671875" style="13" customWidth="1"/>
    <col min="761" max="762" width="7.109375" style="13" customWidth="1"/>
    <col min="763" max="763" width="6.88671875" style="13" customWidth="1"/>
    <col min="764" max="764" width="7.109375" style="13" customWidth="1"/>
    <col min="765" max="765" width="0.88671875" style="13" customWidth="1"/>
    <col min="766" max="767" width="7.109375" style="13" customWidth="1"/>
    <col min="768" max="768" width="6.88671875" style="13" customWidth="1"/>
    <col min="769" max="769" width="0.88671875" style="13" customWidth="1"/>
    <col min="770" max="772" width="7.109375" style="13" customWidth="1"/>
    <col min="773" max="773" width="6.88671875" style="13" customWidth="1"/>
    <col min="774" max="775" width="0" style="13" hidden="1" customWidth="1"/>
    <col min="776" max="1014" width="9" style="13"/>
    <col min="1015" max="1015" width="5.109375" style="13" customWidth="1"/>
    <col min="1016" max="1016" width="6.88671875" style="13" customWidth="1"/>
    <col min="1017" max="1018" width="7.109375" style="13" customWidth="1"/>
    <col min="1019" max="1019" width="6.88671875" style="13" customWidth="1"/>
    <col min="1020" max="1020" width="7.109375" style="13" customWidth="1"/>
    <col min="1021" max="1021" width="0.88671875" style="13" customWidth="1"/>
    <col min="1022" max="1023" width="7.109375" style="13" customWidth="1"/>
    <col min="1024" max="1024" width="6.88671875" style="13" customWidth="1"/>
    <col min="1025" max="1025" width="0.88671875" style="13" customWidth="1"/>
    <col min="1026" max="1028" width="7.109375" style="13" customWidth="1"/>
    <col min="1029" max="1029" width="6.88671875" style="13" customWidth="1"/>
    <col min="1030" max="1031" width="0" style="13" hidden="1" customWidth="1"/>
    <col min="1032" max="1270" width="9" style="13"/>
    <col min="1271" max="1271" width="5.109375" style="13" customWidth="1"/>
    <col min="1272" max="1272" width="6.88671875" style="13" customWidth="1"/>
    <col min="1273" max="1274" width="7.109375" style="13" customWidth="1"/>
    <col min="1275" max="1275" width="6.88671875" style="13" customWidth="1"/>
    <col min="1276" max="1276" width="7.109375" style="13" customWidth="1"/>
    <col min="1277" max="1277" width="0.88671875" style="13" customWidth="1"/>
    <col min="1278" max="1279" width="7.109375" style="13" customWidth="1"/>
    <col min="1280" max="1280" width="6.88671875" style="13" customWidth="1"/>
    <col min="1281" max="1281" width="0.88671875" style="13" customWidth="1"/>
    <col min="1282" max="1284" width="7.109375" style="13" customWidth="1"/>
    <col min="1285" max="1285" width="6.88671875" style="13" customWidth="1"/>
    <col min="1286" max="1287" width="0" style="13" hidden="1" customWidth="1"/>
    <col min="1288" max="1526" width="9" style="13"/>
    <col min="1527" max="1527" width="5.109375" style="13" customWidth="1"/>
    <col min="1528" max="1528" width="6.88671875" style="13" customWidth="1"/>
    <col min="1529" max="1530" width="7.109375" style="13" customWidth="1"/>
    <col min="1531" max="1531" width="6.88671875" style="13" customWidth="1"/>
    <col min="1532" max="1532" width="7.109375" style="13" customWidth="1"/>
    <col min="1533" max="1533" width="0.88671875" style="13" customWidth="1"/>
    <col min="1534" max="1535" width="7.109375" style="13" customWidth="1"/>
    <col min="1536" max="1536" width="6.88671875" style="13" customWidth="1"/>
    <col min="1537" max="1537" width="0.88671875" style="13" customWidth="1"/>
    <col min="1538" max="1540" width="7.109375" style="13" customWidth="1"/>
    <col min="1541" max="1541" width="6.88671875" style="13" customWidth="1"/>
    <col min="1542" max="1543" width="0" style="13" hidden="1" customWidth="1"/>
    <col min="1544" max="1782" width="9" style="13"/>
    <col min="1783" max="1783" width="5.109375" style="13" customWidth="1"/>
    <col min="1784" max="1784" width="6.88671875" style="13" customWidth="1"/>
    <col min="1785" max="1786" width="7.109375" style="13" customWidth="1"/>
    <col min="1787" max="1787" width="6.88671875" style="13" customWidth="1"/>
    <col min="1788" max="1788" width="7.109375" style="13" customWidth="1"/>
    <col min="1789" max="1789" width="0.88671875" style="13" customWidth="1"/>
    <col min="1790" max="1791" width="7.109375" style="13" customWidth="1"/>
    <col min="1792" max="1792" width="6.88671875" style="13" customWidth="1"/>
    <col min="1793" max="1793" width="0.88671875" style="13" customWidth="1"/>
    <col min="1794" max="1796" width="7.109375" style="13" customWidth="1"/>
    <col min="1797" max="1797" width="6.88671875" style="13" customWidth="1"/>
    <col min="1798" max="1799" width="0" style="13" hidden="1" customWidth="1"/>
    <col min="1800" max="2038" width="9" style="13"/>
    <col min="2039" max="2039" width="5.109375" style="13" customWidth="1"/>
    <col min="2040" max="2040" width="6.88671875" style="13" customWidth="1"/>
    <col min="2041" max="2042" width="7.109375" style="13" customWidth="1"/>
    <col min="2043" max="2043" width="6.88671875" style="13" customWidth="1"/>
    <col min="2044" max="2044" width="7.109375" style="13" customWidth="1"/>
    <col min="2045" max="2045" width="0.88671875" style="13" customWidth="1"/>
    <col min="2046" max="2047" width="7.109375" style="13" customWidth="1"/>
    <col min="2048" max="2048" width="6.88671875" style="13" customWidth="1"/>
    <col min="2049" max="2049" width="0.88671875" style="13" customWidth="1"/>
    <col min="2050" max="2052" width="7.109375" style="13" customWidth="1"/>
    <col min="2053" max="2053" width="6.88671875" style="13" customWidth="1"/>
    <col min="2054" max="2055" width="0" style="13" hidden="1" customWidth="1"/>
    <col min="2056" max="2294" width="9" style="13"/>
    <col min="2295" max="2295" width="5.109375" style="13" customWidth="1"/>
    <col min="2296" max="2296" width="6.88671875" style="13" customWidth="1"/>
    <col min="2297" max="2298" width="7.109375" style="13" customWidth="1"/>
    <col min="2299" max="2299" width="6.88671875" style="13" customWidth="1"/>
    <col min="2300" max="2300" width="7.109375" style="13" customWidth="1"/>
    <col min="2301" max="2301" width="0.88671875" style="13" customWidth="1"/>
    <col min="2302" max="2303" width="7.109375" style="13" customWidth="1"/>
    <col min="2304" max="2304" width="6.88671875" style="13" customWidth="1"/>
    <col min="2305" max="2305" width="0.88671875" style="13" customWidth="1"/>
    <col min="2306" max="2308" width="7.109375" style="13" customWidth="1"/>
    <col min="2309" max="2309" width="6.88671875" style="13" customWidth="1"/>
    <col min="2310" max="2311" width="0" style="13" hidden="1" customWidth="1"/>
    <col min="2312" max="2550" width="9" style="13"/>
    <col min="2551" max="2551" width="5.109375" style="13" customWidth="1"/>
    <col min="2552" max="2552" width="6.88671875" style="13" customWidth="1"/>
    <col min="2553" max="2554" width="7.109375" style="13" customWidth="1"/>
    <col min="2555" max="2555" width="6.88671875" style="13" customWidth="1"/>
    <col min="2556" max="2556" width="7.109375" style="13" customWidth="1"/>
    <col min="2557" max="2557" width="0.88671875" style="13" customWidth="1"/>
    <col min="2558" max="2559" width="7.109375" style="13" customWidth="1"/>
    <col min="2560" max="2560" width="6.88671875" style="13" customWidth="1"/>
    <col min="2561" max="2561" width="0.88671875" style="13" customWidth="1"/>
    <col min="2562" max="2564" width="7.109375" style="13" customWidth="1"/>
    <col min="2565" max="2565" width="6.88671875" style="13" customWidth="1"/>
    <col min="2566" max="2567" width="0" style="13" hidden="1" customWidth="1"/>
    <col min="2568" max="2806" width="9" style="13"/>
    <col min="2807" max="2807" width="5.109375" style="13" customWidth="1"/>
    <col min="2808" max="2808" width="6.88671875" style="13" customWidth="1"/>
    <col min="2809" max="2810" width="7.109375" style="13" customWidth="1"/>
    <col min="2811" max="2811" width="6.88671875" style="13" customWidth="1"/>
    <col min="2812" max="2812" width="7.109375" style="13" customWidth="1"/>
    <col min="2813" max="2813" width="0.88671875" style="13" customWidth="1"/>
    <col min="2814" max="2815" width="7.109375" style="13" customWidth="1"/>
    <col min="2816" max="2816" width="6.88671875" style="13" customWidth="1"/>
    <col min="2817" max="2817" width="0.88671875" style="13" customWidth="1"/>
    <col min="2818" max="2820" width="7.109375" style="13" customWidth="1"/>
    <col min="2821" max="2821" width="6.88671875" style="13" customWidth="1"/>
    <col min="2822" max="2823" width="0" style="13" hidden="1" customWidth="1"/>
    <col min="2824" max="3062" width="9" style="13"/>
    <col min="3063" max="3063" width="5.109375" style="13" customWidth="1"/>
    <col min="3064" max="3064" width="6.88671875" style="13" customWidth="1"/>
    <col min="3065" max="3066" width="7.109375" style="13" customWidth="1"/>
    <col min="3067" max="3067" width="6.88671875" style="13" customWidth="1"/>
    <col min="3068" max="3068" width="7.109375" style="13" customWidth="1"/>
    <col min="3069" max="3069" width="0.88671875" style="13" customWidth="1"/>
    <col min="3070" max="3071" width="7.109375" style="13" customWidth="1"/>
    <col min="3072" max="3072" width="6.88671875" style="13" customWidth="1"/>
    <col min="3073" max="3073" width="0.88671875" style="13" customWidth="1"/>
    <col min="3074" max="3076" width="7.109375" style="13" customWidth="1"/>
    <col min="3077" max="3077" width="6.88671875" style="13" customWidth="1"/>
    <col min="3078" max="3079" width="0" style="13" hidden="1" customWidth="1"/>
    <col min="3080" max="3318" width="9" style="13"/>
    <col min="3319" max="3319" width="5.109375" style="13" customWidth="1"/>
    <col min="3320" max="3320" width="6.88671875" style="13" customWidth="1"/>
    <col min="3321" max="3322" width="7.109375" style="13" customWidth="1"/>
    <col min="3323" max="3323" width="6.88671875" style="13" customWidth="1"/>
    <col min="3324" max="3324" width="7.109375" style="13" customWidth="1"/>
    <col min="3325" max="3325" width="0.88671875" style="13" customWidth="1"/>
    <col min="3326" max="3327" width="7.109375" style="13" customWidth="1"/>
    <col min="3328" max="3328" width="6.88671875" style="13" customWidth="1"/>
    <col min="3329" max="3329" width="0.88671875" style="13" customWidth="1"/>
    <col min="3330" max="3332" width="7.109375" style="13" customWidth="1"/>
    <col min="3333" max="3333" width="6.88671875" style="13" customWidth="1"/>
    <col min="3334" max="3335" width="0" style="13" hidden="1" customWidth="1"/>
    <col min="3336" max="3574" width="9" style="13"/>
    <col min="3575" max="3575" width="5.109375" style="13" customWidth="1"/>
    <col min="3576" max="3576" width="6.88671875" style="13" customWidth="1"/>
    <col min="3577" max="3578" width="7.109375" style="13" customWidth="1"/>
    <col min="3579" max="3579" width="6.88671875" style="13" customWidth="1"/>
    <col min="3580" max="3580" width="7.109375" style="13" customWidth="1"/>
    <col min="3581" max="3581" width="0.88671875" style="13" customWidth="1"/>
    <col min="3582" max="3583" width="7.109375" style="13" customWidth="1"/>
    <col min="3584" max="3584" width="6.88671875" style="13" customWidth="1"/>
    <col min="3585" max="3585" width="0.88671875" style="13" customWidth="1"/>
    <col min="3586" max="3588" width="7.109375" style="13" customWidth="1"/>
    <col min="3589" max="3589" width="6.88671875" style="13" customWidth="1"/>
    <col min="3590" max="3591" width="0" style="13" hidden="1" customWidth="1"/>
    <col min="3592" max="3830" width="9" style="13"/>
    <col min="3831" max="3831" width="5.109375" style="13" customWidth="1"/>
    <col min="3832" max="3832" width="6.88671875" style="13" customWidth="1"/>
    <col min="3833" max="3834" width="7.109375" style="13" customWidth="1"/>
    <col min="3835" max="3835" width="6.88671875" style="13" customWidth="1"/>
    <col min="3836" max="3836" width="7.109375" style="13" customWidth="1"/>
    <col min="3837" max="3837" width="0.88671875" style="13" customWidth="1"/>
    <col min="3838" max="3839" width="7.109375" style="13" customWidth="1"/>
    <col min="3840" max="3840" width="6.88671875" style="13" customWidth="1"/>
    <col min="3841" max="3841" width="0.88671875" style="13" customWidth="1"/>
    <col min="3842" max="3844" width="7.109375" style="13" customWidth="1"/>
    <col min="3845" max="3845" width="6.88671875" style="13" customWidth="1"/>
    <col min="3846" max="3847" width="0" style="13" hidden="1" customWidth="1"/>
    <col min="3848" max="4086" width="9" style="13"/>
    <col min="4087" max="4087" width="5.109375" style="13" customWidth="1"/>
    <col min="4088" max="4088" width="6.88671875" style="13" customWidth="1"/>
    <col min="4089" max="4090" width="7.109375" style="13" customWidth="1"/>
    <col min="4091" max="4091" width="6.88671875" style="13" customWidth="1"/>
    <col min="4092" max="4092" width="7.109375" style="13" customWidth="1"/>
    <col min="4093" max="4093" width="0.88671875" style="13" customWidth="1"/>
    <col min="4094" max="4095" width="7.109375" style="13" customWidth="1"/>
    <col min="4096" max="4096" width="6.88671875" style="13" customWidth="1"/>
    <col min="4097" max="4097" width="0.88671875" style="13" customWidth="1"/>
    <col min="4098" max="4100" width="7.109375" style="13" customWidth="1"/>
    <col min="4101" max="4101" width="6.88671875" style="13" customWidth="1"/>
    <col min="4102" max="4103" width="0" style="13" hidden="1" customWidth="1"/>
    <col min="4104" max="4342" width="9" style="13"/>
    <col min="4343" max="4343" width="5.109375" style="13" customWidth="1"/>
    <col min="4344" max="4344" width="6.88671875" style="13" customWidth="1"/>
    <col min="4345" max="4346" width="7.109375" style="13" customWidth="1"/>
    <col min="4347" max="4347" width="6.88671875" style="13" customWidth="1"/>
    <col min="4348" max="4348" width="7.109375" style="13" customWidth="1"/>
    <col min="4349" max="4349" width="0.88671875" style="13" customWidth="1"/>
    <col min="4350" max="4351" width="7.109375" style="13" customWidth="1"/>
    <col min="4352" max="4352" width="6.88671875" style="13" customWidth="1"/>
    <col min="4353" max="4353" width="0.88671875" style="13" customWidth="1"/>
    <col min="4354" max="4356" width="7.109375" style="13" customWidth="1"/>
    <col min="4357" max="4357" width="6.88671875" style="13" customWidth="1"/>
    <col min="4358" max="4359" width="0" style="13" hidden="1" customWidth="1"/>
    <col min="4360" max="4598" width="9" style="13"/>
    <col min="4599" max="4599" width="5.109375" style="13" customWidth="1"/>
    <col min="4600" max="4600" width="6.88671875" style="13" customWidth="1"/>
    <col min="4601" max="4602" width="7.109375" style="13" customWidth="1"/>
    <col min="4603" max="4603" width="6.88671875" style="13" customWidth="1"/>
    <col min="4604" max="4604" width="7.109375" style="13" customWidth="1"/>
    <col min="4605" max="4605" width="0.88671875" style="13" customWidth="1"/>
    <col min="4606" max="4607" width="7.109375" style="13" customWidth="1"/>
    <col min="4608" max="4608" width="6.88671875" style="13" customWidth="1"/>
    <col min="4609" max="4609" width="0.88671875" style="13" customWidth="1"/>
    <col min="4610" max="4612" width="7.109375" style="13" customWidth="1"/>
    <col min="4613" max="4613" width="6.88671875" style="13" customWidth="1"/>
    <col min="4614" max="4615" width="0" style="13" hidden="1" customWidth="1"/>
    <col min="4616" max="4854" width="9" style="13"/>
    <col min="4855" max="4855" width="5.109375" style="13" customWidth="1"/>
    <col min="4856" max="4856" width="6.88671875" style="13" customWidth="1"/>
    <col min="4857" max="4858" width="7.109375" style="13" customWidth="1"/>
    <col min="4859" max="4859" width="6.88671875" style="13" customWidth="1"/>
    <col min="4860" max="4860" width="7.109375" style="13" customWidth="1"/>
    <col min="4861" max="4861" width="0.88671875" style="13" customWidth="1"/>
    <col min="4862" max="4863" width="7.109375" style="13" customWidth="1"/>
    <col min="4864" max="4864" width="6.88671875" style="13" customWidth="1"/>
    <col min="4865" max="4865" width="0.88671875" style="13" customWidth="1"/>
    <col min="4866" max="4868" width="7.109375" style="13" customWidth="1"/>
    <col min="4869" max="4869" width="6.88671875" style="13" customWidth="1"/>
    <col min="4870" max="4871" width="0" style="13" hidden="1" customWidth="1"/>
    <col min="4872" max="5110" width="9" style="13"/>
    <col min="5111" max="5111" width="5.109375" style="13" customWidth="1"/>
    <col min="5112" max="5112" width="6.88671875" style="13" customWidth="1"/>
    <col min="5113" max="5114" width="7.109375" style="13" customWidth="1"/>
    <col min="5115" max="5115" width="6.88671875" style="13" customWidth="1"/>
    <col min="5116" max="5116" width="7.109375" style="13" customWidth="1"/>
    <col min="5117" max="5117" width="0.88671875" style="13" customWidth="1"/>
    <col min="5118" max="5119" width="7.109375" style="13" customWidth="1"/>
    <col min="5120" max="5120" width="6.88671875" style="13" customWidth="1"/>
    <col min="5121" max="5121" width="0.88671875" style="13" customWidth="1"/>
    <col min="5122" max="5124" width="7.109375" style="13" customWidth="1"/>
    <col min="5125" max="5125" width="6.88671875" style="13" customWidth="1"/>
    <col min="5126" max="5127" width="0" style="13" hidden="1" customWidth="1"/>
    <col min="5128" max="5366" width="9" style="13"/>
    <col min="5367" max="5367" width="5.109375" style="13" customWidth="1"/>
    <col min="5368" max="5368" width="6.88671875" style="13" customWidth="1"/>
    <col min="5369" max="5370" width="7.109375" style="13" customWidth="1"/>
    <col min="5371" max="5371" width="6.88671875" style="13" customWidth="1"/>
    <col min="5372" max="5372" width="7.109375" style="13" customWidth="1"/>
    <col min="5373" max="5373" width="0.88671875" style="13" customWidth="1"/>
    <col min="5374" max="5375" width="7.109375" style="13" customWidth="1"/>
    <col min="5376" max="5376" width="6.88671875" style="13" customWidth="1"/>
    <col min="5377" max="5377" width="0.88671875" style="13" customWidth="1"/>
    <col min="5378" max="5380" width="7.109375" style="13" customWidth="1"/>
    <col min="5381" max="5381" width="6.88671875" style="13" customWidth="1"/>
    <col min="5382" max="5383" width="0" style="13" hidden="1" customWidth="1"/>
    <col min="5384" max="5622" width="9" style="13"/>
    <col min="5623" max="5623" width="5.109375" style="13" customWidth="1"/>
    <col min="5624" max="5624" width="6.88671875" style="13" customWidth="1"/>
    <col min="5625" max="5626" width="7.109375" style="13" customWidth="1"/>
    <col min="5627" max="5627" width="6.88671875" style="13" customWidth="1"/>
    <col min="5628" max="5628" width="7.109375" style="13" customWidth="1"/>
    <col min="5629" max="5629" width="0.88671875" style="13" customWidth="1"/>
    <col min="5630" max="5631" width="7.109375" style="13" customWidth="1"/>
    <col min="5632" max="5632" width="6.88671875" style="13" customWidth="1"/>
    <col min="5633" max="5633" width="0.88671875" style="13" customWidth="1"/>
    <col min="5634" max="5636" width="7.109375" style="13" customWidth="1"/>
    <col min="5637" max="5637" width="6.88671875" style="13" customWidth="1"/>
    <col min="5638" max="5639" width="0" style="13" hidden="1" customWidth="1"/>
    <col min="5640" max="5878" width="9" style="13"/>
    <col min="5879" max="5879" width="5.109375" style="13" customWidth="1"/>
    <col min="5880" max="5880" width="6.88671875" style="13" customWidth="1"/>
    <col min="5881" max="5882" width="7.109375" style="13" customWidth="1"/>
    <col min="5883" max="5883" width="6.88671875" style="13" customWidth="1"/>
    <col min="5884" max="5884" width="7.109375" style="13" customWidth="1"/>
    <col min="5885" max="5885" width="0.88671875" style="13" customWidth="1"/>
    <col min="5886" max="5887" width="7.109375" style="13" customWidth="1"/>
    <col min="5888" max="5888" width="6.88671875" style="13" customWidth="1"/>
    <col min="5889" max="5889" width="0.88671875" style="13" customWidth="1"/>
    <col min="5890" max="5892" width="7.109375" style="13" customWidth="1"/>
    <col min="5893" max="5893" width="6.88671875" style="13" customWidth="1"/>
    <col min="5894" max="5895" width="0" style="13" hidden="1" customWidth="1"/>
    <col min="5896" max="6134" width="9" style="13"/>
    <col min="6135" max="6135" width="5.109375" style="13" customWidth="1"/>
    <col min="6136" max="6136" width="6.88671875" style="13" customWidth="1"/>
    <col min="6137" max="6138" width="7.109375" style="13" customWidth="1"/>
    <col min="6139" max="6139" width="6.88671875" style="13" customWidth="1"/>
    <col min="6140" max="6140" width="7.109375" style="13" customWidth="1"/>
    <col min="6141" max="6141" width="0.88671875" style="13" customWidth="1"/>
    <col min="6142" max="6143" width="7.109375" style="13" customWidth="1"/>
    <col min="6144" max="6144" width="6.88671875" style="13" customWidth="1"/>
    <col min="6145" max="6145" width="0.88671875" style="13" customWidth="1"/>
    <col min="6146" max="6148" width="7.109375" style="13" customWidth="1"/>
    <col min="6149" max="6149" width="6.88671875" style="13" customWidth="1"/>
    <col min="6150" max="6151" width="0" style="13" hidden="1" customWidth="1"/>
    <col min="6152" max="6390" width="9" style="13"/>
    <col min="6391" max="6391" width="5.109375" style="13" customWidth="1"/>
    <col min="6392" max="6392" width="6.88671875" style="13" customWidth="1"/>
    <col min="6393" max="6394" width="7.109375" style="13" customWidth="1"/>
    <col min="6395" max="6395" width="6.88671875" style="13" customWidth="1"/>
    <col min="6396" max="6396" width="7.109375" style="13" customWidth="1"/>
    <col min="6397" max="6397" width="0.88671875" style="13" customWidth="1"/>
    <col min="6398" max="6399" width="7.109375" style="13" customWidth="1"/>
    <col min="6400" max="6400" width="6.88671875" style="13" customWidth="1"/>
    <col min="6401" max="6401" width="0.88671875" style="13" customWidth="1"/>
    <col min="6402" max="6404" width="7.109375" style="13" customWidth="1"/>
    <col min="6405" max="6405" width="6.88671875" style="13" customWidth="1"/>
    <col min="6406" max="6407" width="0" style="13" hidden="1" customWidth="1"/>
    <col min="6408" max="6646" width="9" style="13"/>
    <col min="6647" max="6647" width="5.109375" style="13" customWidth="1"/>
    <col min="6648" max="6648" width="6.88671875" style="13" customWidth="1"/>
    <col min="6649" max="6650" width="7.109375" style="13" customWidth="1"/>
    <col min="6651" max="6651" width="6.88671875" style="13" customWidth="1"/>
    <col min="6652" max="6652" width="7.109375" style="13" customWidth="1"/>
    <col min="6653" max="6653" width="0.88671875" style="13" customWidth="1"/>
    <col min="6654" max="6655" width="7.109375" style="13" customWidth="1"/>
    <col min="6656" max="6656" width="6.88671875" style="13" customWidth="1"/>
    <col min="6657" max="6657" width="0.88671875" style="13" customWidth="1"/>
    <col min="6658" max="6660" width="7.109375" style="13" customWidth="1"/>
    <col min="6661" max="6661" width="6.88671875" style="13" customWidth="1"/>
    <col min="6662" max="6663" width="0" style="13" hidden="1" customWidth="1"/>
    <col min="6664" max="6902" width="9" style="13"/>
    <col min="6903" max="6903" width="5.109375" style="13" customWidth="1"/>
    <col min="6904" max="6904" width="6.88671875" style="13" customWidth="1"/>
    <col min="6905" max="6906" width="7.109375" style="13" customWidth="1"/>
    <col min="6907" max="6907" width="6.88671875" style="13" customWidth="1"/>
    <col min="6908" max="6908" width="7.109375" style="13" customWidth="1"/>
    <col min="6909" max="6909" width="0.88671875" style="13" customWidth="1"/>
    <col min="6910" max="6911" width="7.109375" style="13" customWidth="1"/>
    <col min="6912" max="6912" width="6.88671875" style="13" customWidth="1"/>
    <col min="6913" max="6913" width="0.88671875" style="13" customWidth="1"/>
    <col min="6914" max="6916" width="7.109375" style="13" customWidth="1"/>
    <col min="6917" max="6917" width="6.88671875" style="13" customWidth="1"/>
    <col min="6918" max="6919" width="0" style="13" hidden="1" customWidth="1"/>
    <col min="6920" max="7158" width="9" style="13"/>
    <col min="7159" max="7159" width="5.109375" style="13" customWidth="1"/>
    <col min="7160" max="7160" width="6.88671875" style="13" customWidth="1"/>
    <col min="7161" max="7162" width="7.109375" style="13" customWidth="1"/>
    <col min="7163" max="7163" width="6.88671875" style="13" customWidth="1"/>
    <col min="7164" max="7164" width="7.109375" style="13" customWidth="1"/>
    <col min="7165" max="7165" width="0.88671875" style="13" customWidth="1"/>
    <col min="7166" max="7167" width="7.109375" style="13" customWidth="1"/>
    <col min="7168" max="7168" width="6.88671875" style="13" customWidth="1"/>
    <col min="7169" max="7169" width="0.88671875" style="13" customWidth="1"/>
    <col min="7170" max="7172" width="7.109375" style="13" customWidth="1"/>
    <col min="7173" max="7173" width="6.88671875" style="13" customWidth="1"/>
    <col min="7174" max="7175" width="0" style="13" hidden="1" customWidth="1"/>
    <col min="7176" max="7414" width="9" style="13"/>
    <col min="7415" max="7415" width="5.109375" style="13" customWidth="1"/>
    <col min="7416" max="7416" width="6.88671875" style="13" customWidth="1"/>
    <col min="7417" max="7418" width="7.109375" style="13" customWidth="1"/>
    <col min="7419" max="7419" width="6.88671875" style="13" customWidth="1"/>
    <col min="7420" max="7420" width="7.109375" style="13" customWidth="1"/>
    <col min="7421" max="7421" width="0.88671875" style="13" customWidth="1"/>
    <col min="7422" max="7423" width="7.109375" style="13" customWidth="1"/>
    <col min="7424" max="7424" width="6.88671875" style="13" customWidth="1"/>
    <col min="7425" max="7425" width="0.88671875" style="13" customWidth="1"/>
    <col min="7426" max="7428" width="7.109375" style="13" customWidth="1"/>
    <col min="7429" max="7429" width="6.88671875" style="13" customWidth="1"/>
    <col min="7430" max="7431" width="0" style="13" hidden="1" customWidth="1"/>
    <col min="7432" max="7670" width="9" style="13"/>
    <col min="7671" max="7671" width="5.109375" style="13" customWidth="1"/>
    <col min="7672" max="7672" width="6.88671875" style="13" customWidth="1"/>
    <col min="7673" max="7674" width="7.109375" style="13" customWidth="1"/>
    <col min="7675" max="7675" width="6.88671875" style="13" customWidth="1"/>
    <col min="7676" max="7676" width="7.109375" style="13" customWidth="1"/>
    <col min="7677" max="7677" width="0.88671875" style="13" customWidth="1"/>
    <col min="7678" max="7679" width="7.109375" style="13" customWidth="1"/>
    <col min="7680" max="7680" width="6.88671875" style="13" customWidth="1"/>
    <col min="7681" max="7681" width="0.88671875" style="13" customWidth="1"/>
    <col min="7682" max="7684" width="7.109375" style="13" customWidth="1"/>
    <col min="7685" max="7685" width="6.88671875" style="13" customWidth="1"/>
    <col min="7686" max="7687" width="0" style="13" hidden="1" customWidth="1"/>
    <col min="7688" max="7926" width="9" style="13"/>
    <col min="7927" max="7927" width="5.109375" style="13" customWidth="1"/>
    <col min="7928" max="7928" width="6.88671875" style="13" customWidth="1"/>
    <col min="7929" max="7930" width="7.109375" style="13" customWidth="1"/>
    <col min="7931" max="7931" width="6.88671875" style="13" customWidth="1"/>
    <col min="7932" max="7932" width="7.109375" style="13" customWidth="1"/>
    <col min="7933" max="7933" width="0.88671875" style="13" customWidth="1"/>
    <col min="7934" max="7935" width="7.109375" style="13" customWidth="1"/>
    <col min="7936" max="7936" width="6.88671875" style="13" customWidth="1"/>
    <col min="7937" max="7937" width="0.88671875" style="13" customWidth="1"/>
    <col min="7938" max="7940" width="7.109375" style="13" customWidth="1"/>
    <col min="7941" max="7941" width="6.88671875" style="13" customWidth="1"/>
    <col min="7942" max="7943" width="0" style="13" hidden="1" customWidth="1"/>
    <col min="7944" max="8182" width="9" style="13"/>
    <col min="8183" max="8183" width="5.109375" style="13" customWidth="1"/>
    <col min="8184" max="8184" width="6.88671875" style="13" customWidth="1"/>
    <col min="8185" max="8186" width="7.109375" style="13" customWidth="1"/>
    <col min="8187" max="8187" width="6.88671875" style="13" customWidth="1"/>
    <col min="8188" max="8188" width="7.109375" style="13" customWidth="1"/>
    <col min="8189" max="8189" width="0.88671875" style="13" customWidth="1"/>
    <col min="8190" max="8191" width="7.109375" style="13" customWidth="1"/>
    <col min="8192" max="8192" width="6.88671875" style="13" customWidth="1"/>
    <col min="8193" max="8193" width="0.88671875" style="13" customWidth="1"/>
    <col min="8194" max="8196" width="7.109375" style="13" customWidth="1"/>
    <col min="8197" max="8197" width="6.88671875" style="13" customWidth="1"/>
    <col min="8198" max="8199" width="0" style="13" hidden="1" customWidth="1"/>
    <col min="8200" max="8438" width="9" style="13"/>
    <col min="8439" max="8439" width="5.109375" style="13" customWidth="1"/>
    <col min="8440" max="8440" width="6.88671875" style="13" customWidth="1"/>
    <col min="8441" max="8442" width="7.109375" style="13" customWidth="1"/>
    <col min="8443" max="8443" width="6.88671875" style="13" customWidth="1"/>
    <col min="8444" max="8444" width="7.109375" style="13" customWidth="1"/>
    <col min="8445" max="8445" width="0.88671875" style="13" customWidth="1"/>
    <col min="8446" max="8447" width="7.109375" style="13" customWidth="1"/>
    <col min="8448" max="8448" width="6.88671875" style="13" customWidth="1"/>
    <col min="8449" max="8449" width="0.88671875" style="13" customWidth="1"/>
    <col min="8450" max="8452" width="7.109375" style="13" customWidth="1"/>
    <col min="8453" max="8453" width="6.88671875" style="13" customWidth="1"/>
    <col min="8454" max="8455" width="0" style="13" hidden="1" customWidth="1"/>
    <col min="8456" max="8694" width="9" style="13"/>
    <col min="8695" max="8695" width="5.109375" style="13" customWidth="1"/>
    <col min="8696" max="8696" width="6.88671875" style="13" customWidth="1"/>
    <col min="8697" max="8698" width="7.109375" style="13" customWidth="1"/>
    <col min="8699" max="8699" width="6.88671875" style="13" customWidth="1"/>
    <col min="8700" max="8700" width="7.109375" style="13" customWidth="1"/>
    <col min="8701" max="8701" width="0.88671875" style="13" customWidth="1"/>
    <col min="8702" max="8703" width="7.109375" style="13" customWidth="1"/>
    <col min="8704" max="8704" width="6.88671875" style="13" customWidth="1"/>
    <col min="8705" max="8705" width="0.88671875" style="13" customWidth="1"/>
    <col min="8706" max="8708" width="7.109375" style="13" customWidth="1"/>
    <col min="8709" max="8709" width="6.88671875" style="13" customWidth="1"/>
    <col min="8710" max="8711" width="0" style="13" hidden="1" customWidth="1"/>
    <col min="8712" max="8950" width="9" style="13"/>
    <col min="8951" max="8951" width="5.109375" style="13" customWidth="1"/>
    <col min="8952" max="8952" width="6.88671875" style="13" customWidth="1"/>
    <col min="8953" max="8954" width="7.109375" style="13" customWidth="1"/>
    <col min="8955" max="8955" width="6.88671875" style="13" customWidth="1"/>
    <col min="8956" max="8956" width="7.109375" style="13" customWidth="1"/>
    <col min="8957" max="8957" width="0.88671875" style="13" customWidth="1"/>
    <col min="8958" max="8959" width="7.109375" style="13" customWidth="1"/>
    <col min="8960" max="8960" width="6.88671875" style="13" customWidth="1"/>
    <col min="8961" max="8961" width="0.88671875" style="13" customWidth="1"/>
    <col min="8962" max="8964" width="7.109375" style="13" customWidth="1"/>
    <col min="8965" max="8965" width="6.88671875" style="13" customWidth="1"/>
    <col min="8966" max="8967" width="0" style="13" hidden="1" customWidth="1"/>
    <col min="8968" max="9206" width="9" style="13"/>
    <col min="9207" max="9207" width="5.109375" style="13" customWidth="1"/>
    <col min="9208" max="9208" width="6.88671875" style="13" customWidth="1"/>
    <col min="9209" max="9210" width="7.109375" style="13" customWidth="1"/>
    <col min="9211" max="9211" width="6.88671875" style="13" customWidth="1"/>
    <col min="9212" max="9212" width="7.109375" style="13" customWidth="1"/>
    <col min="9213" max="9213" width="0.88671875" style="13" customWidth="1"/>
    <col min="9214" max="9215" width="7.109375" style="13" customWidth="1"/>
    <col min="9216" max="9216" width="6.88671875" style="13" customWidth="1"/>
    <col min="9217" max="9217" width="0.88671875" style="13" customWidth="1"/>
    <col min="9218" max="9220" width="7.109375" style="13" customWidth="1"/>
    <col min="9221" max="9221" width="6.88671875" style="13" customWidth="1"/>
    <col min="9222" max="9223" width="0" style="13" hidden="1" customWidth="1"/>
    <col min="9224" max="9462" width="9" style="13"/>
    <col min="9463" max="9463" width="5.109375" style="13" customWidth="1"/>
    <col min="9464" max="9464" width="6.88671875" style="13" customWidth="1"/>
    <col min="9465" max="9466" width="7.109375" style="13" customWidth="1"/>
    <col min="9467" max="9467" width="6.88671875" style="13" customWidth="1"/>
    <col min="9468" max="9468" width="7.109375" style="13" customWidth="1"/>
    <col min="9469" max="9469" width="0.88671875" style="13" customWidth="1"/>
    <col min="9470" max="9471" width="7.109375" style="13" customWidth="1"/>
    <col min="9472" max="9472" width="6.88671875" style="13" customWidth="1"/>
    <col min="9473" max="9473" width="0.88671875" style="13" customWidth="1"/>
    <col min="9474" max="9476" width="7.109375" style="13" customWidth="1"/>
    <col min="9477" max="9477" width="6.88671875" style="13" customWidth="1"/>
    <col min="9478" max="9479" width="0" style="13" hidden="1" customWidth="1"/>
    <col min="9480" max="9718" width="9" style="13"/>
    <col min="9719" max="9719" width="5.109375" style="13" customWidth="1"/>
    <col min="9720" max="9720" width="6.88671875" style="13" customWidth="1"/>
    <col min="9721" max="9722" width="7.109375" style="13" customWidth="1"/>
    <col min="9723" max="9723" width="6.88671875" style="13" customWidth="1"/>
    <col min="9724" max="9724" width="7.109375" style="13" customWidth="1"/>
    <col min="9725" max="9725" width="0.88671875" style="13" customWidth="1"/>
    <col min="9726" max="9727" width="7.109375" style="13" customWidth="1"/>
    <col min="9728" max="9728" width="6.88671875" style="13" customWidth="1"/>
    <col min="9729" max="9729" width="0.88671875" style="13" customWidth="1"/>
    <col min="9730" max="9732" width="7.109375" style="13" customWidth="1"/>
    <col min="9733" max="9733" width="6.88671875" style="13" customWidth="1"/>
    <col min="9734" max="9735" width="0" style="13" hidden="1" customWidth="1"/>
    <col min="9736" max="9974" width="9" style="13"/>
    <col min="9975" max="9975" width="5.109375" style="13" customWidth="1"/>
    <col min="9976" max="9976" width="6.88671875" style="13" customWidth="1"/>
    <col min="9977" max="9978" width="7.109375" style="13" customWidth="1"/>
    <col min="9979" max="9979" width="6.88671875" style="13" customWidth="1"/>
    <col min="9980" max="9980" width="7.109375" style="13" customWidth="1"/>
    <col min="9981" max="9981" width="0.88671875" style="13" customWidth="1"/>
    <col min="9982" max="9983" width="7.109375" style="13" customWidth="1"/>
    <col min="9984" max="9984" width="6.88671875" style="13" customWidth="1"/>
    <col min="9985" max="9985" width="0.88671875" style="13" customWidth="1"/>
    <col min="9986" max="9988" width="7.109375" style="13" customWidth="1"/>
    <col min="9989" max="9989" width="6.88671875" style="13" customWidth="1"/>
    <col min="9990" max="9991" width="0" style="13" hidden="1" customWidth="1"/>
    <col min="9992" max="10230" width="9" style="13"/>
    <col min="10231" max="10231" width="5.109375" style="13" customWidth="1"/>
    <col min="10232" max="10232" width="6.88671875" style="13" customWidth="1"/>
    <col min="10233" max="10234" width="7.109375" style="13" customWidth="1"/>
    <col min="10235" max="10235" width="6.88671875" style="13" customWidth="1"/>
    <col min="10236" max="10236" width="7.109375" style="13" customWidth="1"/>
    <col min="10237" max="10237" width="0.88671875" style="13" customWidth="1"/>
    <col min="10238" max="10239" width="7.109375" style="13" customWidth="1"/>
    <col min="10240" max="10240" width="6.88671875" style="13" customWidth="1"/>
    <col min="10241" max="10241" width="0.88671875" style="13" customWidth="1"/>
    <col min="10242" max="10244" width="7.109375" style="13" customWidth="1"/>
    <col min="10245" max="10245" width="6.88671875" style="13" customWidth="1"/>
    <col min="10246" max="10247" width="0" style="13" hidden="1" customWidth="1"/>
    <col min="10248" max="10486" width="9" style="13"/>
    <col min="10487" max="10487" width="5.109375" style="13" customWidth="1"/>
    <col min="10488" max="10488" width="6.88671875" style="13" customWidth="1"/>
    <col min="10489" max="10490" width="7.109375" style="13" customWidth="1"/>
    <col min="10491" max="10491" width="6.88671875" style="13" customWidth="1"/>
    <col min="10492" max="10492" width="7.109375" style="13" customWidth="1"/>
    <col min="10493" max="10493" width="0.88671875" style="13" customWidth="1"/>
    <col min="10494" max="10495" width="7.109375" style="13" customWidth="1"/>
    <col min="10496" max="10496" width="6.88671875" style="13" customWidth="1"/>
    <col min="10497" max="10497" width="0.88671875" style="13" customWidth="1"/>
    <col min="10498" max="10500" width="7.109375" style="13" customWidth="1"/>
    <col min="10501" max="10501" width="6.88671875" style="13" customWidth="1"/>
    <col min="10502" max="10503" width="0" style="13" hidden="1" customWidth="1"/>
    <col min="10504" max="10742" width="9" style="13"/>
    <col min="10743" max="10743" width="5.109375" style="13" customWidth="1"/>
    <col min="10744" max="10744" width="6.88671875" style="13" customWidth="1"/>
    <col min="10745" max="10746" width="7.109375" style="13" customWidth="1"/>
    <col min="10747" max="10747" width="6.88671875" style="13" customWidth="1"/>
    <col min="10748" max="10748" width="7.109375" style="13" customWidth="1"/>
    <col min="10749" max="10749" width="0.88671875" style="13" customWidth="1"/>
    <col min="10750" max="10751" width="7.109375" style="13" customWidth="1"/>
    <col min="10752" max="10752" width="6.88671875" style="13" customWidth="1"/>
    <col min="10753" max="10753" width="0.88671875" style="13" customWidth="1"/>
    <col min="10754" max="10756" width="7.109375" style="13" customWidth="1"/>
    <col min="10757" max="10757" width="6.88671875" style="13" customWidth="1"/>
    <col min="10758" max="10759" width="0" style="13" hidden="1" customWidth="1"/>
    <col min="10760" max="10998" width="9" style="13"/>
    <col min="10999" max="10999" width="5.109375" style="13" customWidth="1"/>
    <col min="11000" max="11000" width="6.88671875" style="13" customWidth="1"/>
    <col min="11001" max="11002" width="7.109375" style="13" customWidth="1"/>
    <col min="11003" max="11003" width="6.88671875" style="13" customWidth="1"/>
    <col min="11004" max="11004" width="7.109375" style="13" customWidth="1"/>
    <col min="11005" max="11005" width="0.88671875" style="13" customWidth="1"/>
    <col min="11006" max="11007" width="7.109375" style="13" customWidth="1"/>
    <col min="11008" max="11008" width="6.88671875" style="13" customWidth="1"/>
    <col min="11009" max="11009" width="0.88671875" style="13" customWidth="1"/>
    <col min="11010" max="11012" width="7.109375" style="13" customWidth="1"/>
    <col min="11013" max="11013" width="6.88671875" style="13" customWidth="1"/>
    <col min="11014" max="11015" width="0" style="13" hidden="1" customWidth="1"/>
    <col min="11016" max="11254" width="9" style="13"/>
    <col min="11255" max="11255" width="5.109375" style="13" customWidth="1"/>
    <col min="11256" max="11256" width="6.88671875" style="13" customWidth="1"/>
    <col min="11257" max="11258" width="7.109375" style="13" customWidth="1"/>
    <col min="11259" max="11259" width="6.88671875" style="13" customWidth="1"/>
    <col min="11260" max="11260" width="7.109375" style="13" customWidth="1"/>
    <col min="11261" max="11261" width="0.88671875" style="13" customWidth="1"/>
    <col min="11262" max="11263" width="7.109375" style="13" customWidth="1"/>
    <col min="11264" max="11264" width="6.88671875" style="13" customWidth="1"/>
    <col min="11265" max="11265" width="0.88671875" style="13" customWidth="1"/>
    <col min="11266" max="11268" width="7.109375" style="13" customWidth="1"/>
    <col min="11269" max="11269" width="6.88671875" style="13" customWidth="1"/>
    <col min="11270" max="11271" width="0" style="13" hidden="1" customWidth="1"/>
    <col min="11272" max="11510" width="9" style="13"/>
    <col min="11511" max="11511" width="5.109375" style="13" customWidth="1"/>
    <col min="11512" max="11512" width="6.88671875" style="13" customWidth="1"/>
    <col min="11513" max="11514" width="7.109375" style="13" customWidth="1"/>
    <col min="11515" max="11515" width="6.88671875" style="13" customWidth="1"/>
    <col min="11516" max="11516" width="7.109375" style="13" customWidth="1"/>
    <col min="11517" max="11517" width="0.88671875" style="13" customWidth="1"/>
    <col min="11518" max="11519" width="7.109375" style="13" customWidth="1"/>
    <col min="11520" max="11520" width="6.88671875" style="13" customWidth="1"/>
    <col min="11521" max="11521" width="0.88671875" style="13" customWidth="1"/>
    <col min="11522" max="11524" width="7.109375" style="13" customWidth="1"/>
    <col min="11525" max="11525" width="6.88671875" style="13" customWidth="1"/>
    <col min="11526" max="11527" width="0" style="13" hidden="1" customWidth="1"/>
    <col min="11528" max="11766" width="9" style="13"/>
    <col min="11767" max="11767" width="5.109375" style="13" customWidth="1"/>
    <col min="11768" max="11768" width="6.88671875" style="13" customWidth="1"/>
    <col min="11769" max="11770" width="7.109375" style="13" customWidth="1"/>
    <col min="11771" max="11771" width="6.88671875" style="13" customWidth="1"/>
    <col min="11772" max="11772" width="7.109375" style="13" customWidth="1"/>
    <col min="11773" max="11773" width="0.88671875" style="13" customWidth="1"/>
    <col min="11774" max="11775" width="7.109375" style="13" customWidth="1"/>
    <col min="11776" max="11776" width="6.88671875" style="13" customWidth="1"/>
    <col min="11777" max="11777" width="0.88671875" style="13" customWidth="1"/>
    <col min="11778" max="11780" width="7.109375" style="13" customWidth="1"/>
    <col min="11781" max="11781" width="6.88671875" style="13" customWidth="1"/>
    <col min="11782" max="11783" width="0" style="13" hidden="1" customWidth="1"/>
    <col min="11784" max="12022" width="9" style="13"/>
    <col min="12023" max="12023" width="5.109375" style="13" customWidth="1"/>
    <col min="12024" max="12024" width="6.88671875" style="13" customWidth="1"/>
    <col min="12025" max="12026" width="7.109375" style="13" customWidth="1"/>
    <col min="12027" max="12027" width="6.88671875" style="13" customWidth="1"/>
    <col min="12028" max="12028" width="7.109375" style="13" customWidth="1"/>
    <col min="12029" max="12029" width="0.88671875" style="13" customWidth="1"/>
    <col min="12030" max="12031" width="7.109375" style="13" customWidth="1"/>
    <col min="12032" max="12032" width="6.88671875" style="13" customWidth="1"/>
    <col min="12033" max="12033" width="0.88671875" style="13" customWidth="1"/>
    <col min="12034" max="12036" width="7.109375" style="13" customWidth="1"/>
    <col min="12037" max="12037" width="6.88671875" style="13" customWidth="1"/>
    <col min="12038" max="12039" width="0" style="13" hidden="1" customWidth="1"/>
    <col min="12040" max="12278" width="9" style="13"/>
    <col min="12279" max="12279" width="5.109375" style="13" customWidth="1"/>
    <col min="12280" max="12280" width="6.88671875" style="13" customWidth="1"/>
    <col min="12281" max="12282" width="7.109375" style="13" customWidth="1"/>
    <col min="12283" max="12283" width="6.88671875" style="13" customWidth="1"/>
    <col min="12284" max="12284" width="7.109375" style="13" customWidth="1"/>
    <col min="12285" max="12285" width="0.88671875" style="13" customWidth="1"/>
    <col min="12286" max="12287" width="7.109375" style="13" customWidth="1"/>
    <col min="12288" max="12288" width="6.88671875" style="13" customWidth="1"/>
    <col min="12289" max="12289" width="0.88671875" style="13" customWidth="1"/>
    <col min="12290" max="12292" width="7.109375" style="13" customWidth="1"/>
    <col min="12293" max="12293" width="6.88671875" style="13" customWidth="1"/>
    <col min="12294" max="12295" width="0" style="13" hidden="1" customWidth="1"/>
    <col min="12296" max="12534" width="9" style="13"/>
    <col min="12535" max="12535" width="5.109375" style="13" customWidth="1"/>
    <col min="12536" max="12536" width="6.88671875" style="13" customWidth="1"/>
    <col min="12537" max="12538" width="7.109375" style="13" customWidth="1"/>
    <col min="12539" max="12539" width="6.88671875" style="13" customWidth="1"/>
    <col min="12540" max="12540" width="7.109375" style="13" customWidth="1"/>
    <col min="12541" max="12541" width="0.88671875" style="13" customWidth="1"/>
    <col min="12542" max="12543" width="7.109375" style="13" customWidth="1"/>
    <col min="12544" max="12544" width="6.88671875" style="13" customWidth="1"/>
    <col min="12545" max="12545" width="0.88671875" style="13" customWidth="1"/>
    <col min="12546" max="12548" width="7.109375" style="13" customWidth="1"/>
    <col min="12549" max="12549" width="6.88671875" style="13" customWidth="1"/>
    <col min="12550" max="12551" width="0" style="13" hidden="1" customWidth="1"/>
    <col min="12552" max="12790" width="9" style="13"/>
    <col min="12791" max="12791" width="5.109375" style="13" customWidth="1"/>
    <col min="12792" max="12792" width="6.88671875" style="13" customWidth="1"/>
    <col min="12793" max="12794" width="7.109375" style="13" customWidth="1"/>
    <col min="12795" max="12795" width="6.88671875" style="13" customWidth="1"/>
    <col min="12796" max="12796" width="7.109375" style="13" customWidth="1"/>
    <col min="12797" max="12797" width="0.88671875" style="13" customWidth="1"/>
    <col min="12798" max="12799" width="7.109375" style="13" customWidth="1"/>
    <col min="12800" max="12800" width="6.88671875" style="13" customWidth="1"/>
    <col min="12801" max="12801" width="0.88671875" style="13" customWidth="1"/>
    <col min="12802" max="12804" width="7.109375" style="13" customWidth="1"/>
    <col min="12805" max="12805" width="6.88671875" style="13" customWidth="1"/>
    <col min="12806" max="12807" width="0" style="13" hidden="1" customWidth="1"/>
    <col min="12808" max="13046" width="9" style="13"/>
    <col min="13047" max="13047" width="5.109375" style="13" customWidth="1"/>
    <col min="13048" max="13048" width="6.88671875" style="13" customWidth="1"/>
    <col min="13049" max="13050" width="7.109375" style="13" customWidth="1"/>
    <col min="13051" max="13051" width="6.88671875" style="13" customWidth="1"/>
    <col min="13052" max="13052" width="7.109375" style="13" customWidth="1"/>
    <col min="13053" max="13053" width="0.88671875" style="13" customWidth="1"/>
    <col min="13054" max="13055" width="7.109375" style="13" customWidth="1"/>
    <col min="13056" max="13056" width="6.88671875" style="13" customWidth="1"/>
    <col min="13057" max="13057" width="0.88671875" style="13" customWidth="1"/>
    <col min="13058" max="13060" width="7.109375" style="13" customWidth="1"/>
    <col min="13061" max="13061" width="6.88671875" style="13" customWidth="1"/>
    <col min="13062" max="13063" width="0" style="13" hidden="1" customWidth="1"/>
    <col min="13064" max="13302" width="9" style="13"/>
    <col min="13303" max="13303" width="5.109375" style="13" customWidth="1"/>
    <col min="13304" max="13304" width="6.88671875" style="13" customWidth="1"/>
    <col min="13305" max="13306" width="7.109375" style="13" customWidth="1"/>
    <col min="13307" max="13307" width="6.88671875" style="13" customWidth="1"/>
    <col min="13308" max="13308" width="7.109375" style="13" customWidth="1"/>
    <col min="13309" max="13309" width="0.88671875" style="13" customWidth="1"/>
    <col min="13310" max="13311" width="7.109375" style="13" customWidth="1"/>
    <col min="13312" max="13312" width="6.88671875" style="13" customWidth="1"/>
    <col min="13313" max="13313" width="0.88671875" style="13" customWidth="1"/>
    <col min="13314" max="13316" width="7.109375" style="13" customWidth="1"/>
    <col min="13317" max="13317" width="6.88671875" style="13" customWidth="1"/>
    <col min="13318" max="13319" width="0" style="13" hidden="1" customWidth="1"/>
    <col min="13320" max="13558" width="9" style="13"/>
    <col min="13559" max="13559" width="5.109375" style="13" customWidth="1"/>
    <col min="13560" max="13560" width="6.88671875" style="13" customWidth="1"/>
    <col min="13561" max="13562" width="7.109375" style="13" customWidth="1"/>
    <col min="13563" max="13563" width="6.88671875" style="13" customWidth="1"/>
    <col min="13564" max="13564" width="7.109375" style="13" customWidth="1"/>
    <col min="13565" max="13565" width="0.88671875" style="13" customWidth="1"/>
    <col min="13566" max="13567" width="7.109375" style="13" customWidth="1"/>
    <col min="13568" max="13568" width="6.88671875" style="13" customWidth="1"/>
    <col min="13569" max="13569" width="0.88671875" style="13" customWidth="1"/>
    <col min="13570" max="13572" width="7.109375" style="13" customWidth="1"/>
    <col min="13573" max="13573" width="6.88671875" style="13" customWidth="1"/>
    <col min="13574" max="13575" width="0" style="13" hidden="1" customWidth="1"/>
    <col min="13576" max="13814" width="9" style="13"/>
    <col min="13815" max="13815" width="5.109375" style="13" customWidth="1"/>
    <col min="13816" max="13816" width="6.88671875" style="13" customWidth="1"/>
    <col min="13817" max="13818" width="7.109375" style="13" customWidth="1"/>
    <col min="13819" max="13819" width="6.88671875" style="13" customWidth="1"/>
    <col min="13820" max="13820" width="7.109375" style="13" customWidth="1"/>
    <col min="13821" max="13821" width="0.88671875" style="13" customWidth="1"/>
    <col min="13822" max="13823" width="7.109375" style="13" customWidth="1"/>
    <col min="13824" max="13824" width="6.88671875" style="13" customWidth="1"/>
    <col min="13825" max="13825" width="0.88671875" style="13" customWidth="1"/>
    <col min="13826" max="13828" width="7.109375" style="13" customWidth="1"/>
    <col min="13829" max="13829" width="6.88671875" style="13" customWidth="1"/>
    <col min="13830" max="13831" width="0" style="13" hidden="1" customWidth="1"/>
    <col min="13832" max="14070" width="9" style="13"/>
    <col min="14071" max="14071" width="5.109375" style="13" customWidth="1"/>
    <col min="14072" max="14072" width="6.88671875" style="13" customWidth="1"/>
    <col min="14073" max="14074" width="7.109375" style="13" customWidth="1"/>
    <col min="14075" max="14075" width="6.88671875" style="13" customWidth="1"/>
    <col min="14076" max="14076" width="7.109375" style="13" customWidth="1"/>
    <col min="14077" max="14077" width="0.88671875" style="13" customWidth="1"/>
    <col min="14078" max="14079" width="7.109375" style="13" customWidth="1"/>
    <col min="14080" max="14080" width="6.88671875" style="13" customWidth="1"/>
    <col min="14081" max="14081" width="0.88671875" style="13" customWidth="1"/>
    <col min="14082" max="14084" width="7.109375" style="13" customWidth="1"/>
    <col min="14085" max="14085" width="6.88671875" style="13" customWidth="1"/>
    <col min="14086" max="14087" width="0" style="13" hidden="1" customWidth="1"/>
    <col min="14088" max="14326" width="9" style="13"/>
    <col min="14327" max="14327" width="5.109375" style="13" customWidth="1"/>
    <col min="14328" max="14328" width="6.88671875" style="13" customWidth="1"/>
    <col min="14329" max="14330" width="7.109375" style="13" customWidth="1"/>
    <col min="14331" max="14331" width="6.88671875" style="13" customWidth="1"/>
    <col min="14332" max="14332" width="7.109375" style="13" customWidth="1"/>
    <col min="14333" max="14333" width="0.88671875" style="13" customWidth="1"/>
    <col min="14334" max="14335" width="7.109375" style="13" customWidth="1"/>
    <col min="14336" max="14336" width="6.88671875" style="13" customWidth="1"/>
    <col min="14337" max="14337" width="0.88671875" style="13" customWidth="1"/>
    <col min="14338" max="14340" width="7.109375" style="13" customWidth="1"/>
    <col min="14341" max="14341" width="6.88671875" style="13" customWidth="1"/>
    <col min="14342" max="14343" width="0" style="13" hidden="1" customWidth="1"/>
    <col min="14344" max="14582" width="9" style="13"/>
    <col min="14583" max="14583" width="5.109375" style="13" customWidth="1"/>
    <col min="14584" max="14584" width="6.88671875" style="13" customWidth="1"/>
    <col min="14585" max="14586" width="7.109375" style="13" customWidth="1"/>
    <col min="14587" max="14587" width="6.88671875" style="13" customWidth="1"/>
    <col min="14588" max="14588" width="7.109375" style="13" customWidth="1"/>
    <col min="14589" max="14589" width="0.88671875" style="13" customWidth="1"/>
    <col min="14590" max="14591" width="7.109375" style="13" customWidth="1"/>
    <col min="14592" max="14592" width="6.88671875" style="13" customWidth="1"/>
    <col min="14593" max="14593" width="0.88671875" style="13" customWidth="1"/>
    <col min="14594" max="14596" width="7.109375" style="13" customWidth="1"/>
    <col min="14597" max="14597" width="6.88671875" style="13" customWidth="1"/>
    <col min="14598" max="14599" width="0" style="13" hidden="1" customWidth="1"/>
    <col min="14600" max="14838" width="9" style="13"/>
    <col min="14839" max="14839" width="5.109375" style="13" customWidth="1"/>
    <col min="14840" max="14840" width="6.88671875" style="13" customWidth="1"/>
    <col min="14841" max="14842" width="7.109375" style="13" customWidth="1"/>
    <col min="14843" max="14843" width="6.88671875" style="13" customWidth="1"/>
    <col min="14844" max="14844" width="7.109375" style="13" customWidth="1"/>
    <col min="14845" max="14845" width="0.88671875" style="13" customWidth="1"/>
    <col min="14846" max="14847" width="7.109375" style="13" customWidth="1"/>
    <col min="14848" max="14848" width="6.88671875" style="13" customWidth="1"/>
    <col min="14849" max="14849" width="0.88671875" style="13" customWidth="1"/>
    <col min="14850" max="14852" width="7.109375" style="13" customWidth="1"/>
    <col min="14853" max="14853" width="6.88671875" style="13" customWidth="1"/>
    <col min="14854" max="14855" width="0" style="13" hidden="1" customWidth="1"/>
    <col min="14856" max="15094" width="9" style="13"/>
    <col min="15095" max="15095" width="5.109375" style="13" customWidth="1"/>
    <col min="15096" max="15096" width="6.88671875" style="13" customWidth="1"/>
    <col min="15097" max="15098" width="7.109375" style="13" customWidth="1"/>
    <col min="15099" max="15099" width="6.88671875" style="13" customWidth="1"/>
    <col min="15100" max="15100" width="7.109375" style="13" customWidth="1"/>
    <col min="15101" max="15101" width="0.88671875" style="13" customWidth="1"/>
    <col min="15102" max="15103" width="7.109375" style="13" customWidth="1"/>
    <col min="15104" max="15104" width="6.88671875" style="13" customWidth="1"/>
    <col min="15105" max="15105" width="0.88671875" style="13" customWidth="1"/>
    <col min="15106" max="15108" width="7.109375" style="13" customWidth="1"/>
    <col min="15109" max="15109" width="6.88671875" style="13" customWidth="1"/>
    <col min="15110" max="15111" width="0" style="13" hidden="1" customWidth="1"/>
    <col min="15112" max="15350" width="9" style="13"/>
    <col min="15351" max="15351" width="5.109375" style="13" customWidth="1"/>
    <col min="15352" max="15352" width="6.88671875" style="13" customWidth="1"/>
    <col min="15353" max="15354" width="7.109375" style="13" customWidth="1"/>
    <col min="15355" max="15355" width="6.88671875" style="13" customWidth="1"/>
    <col min="15356" max="15356" width="7.109375" style="13" customWidth="1"/>
    <col min="15357" max="15357" width="0.88671875" style="13" customWidth="1"/>
    <col min="15358" max="15359" width="7.109375" style="13" customWidth="1"/>
    <col min="15360" max="15360" width="6.88671875" style="13" customWidth="1"/>
    <col min="15361" max="15361" width="0.88671875" style="13" customWidth="1"/>
    <col min="15362" max="15364" width="7.109375" style="13" customWidth="1"/>
    <col min="15365" max="15365" width="6.88671875" style="13" customWidth="1"/>
    <col min="15366" max="15367" width="0" style="13" hidden="1" customWidth="1"/>
    <col min="15368" max="15606" width="9" style="13"/>
    <col min="15607" max="15607" width="5.109375" style="13" customWidth="1"/>
    <col min="15608" max="15608" width="6.88671875" style="13" customWidth="1"/>
    <col min="15609" max="15610" width="7.109375" style="13" customWidth="1"/>
    <col min="15611" max="15611" width="6.88671875" style="13" customWidth="1"/>
    <col min="15612" max="15612" width="7.109375" style="13" customWidth="1"/>
    <col min="15613" max="15613" width="0.88671875" style="13" customWidth="1"/>
    <col min="15614" max="15615" width="7.109375" style="13" customWidth="1"/>
    <col min="15616" max="15616" width="6.88671875" style="13" customWidth="1"/>
    <col min="15617" max="15617" width="0.88671875" style="13" customWidth="1"/>
    <col min="15618" max="15620" width="7.109375" style="13" customWidth="1"/>
    <col min="15621" max="15621" width="6.88671875" style="13" customWidth="1"/>
    <col min="15622" max="15623" width="0" style="13" hidden="1" customWidth="1"/>
    <col min="15624" max="15862" width="9" style="13"/>
    <col min="15863" max="15863" width="5.109375" style="13" customWidth="1"/>
    <col min="15864" max="15864" width="6.88671875" style="13" customWidth="1"/>
    <col min="15865" max="15866" width="7.109375" style="13" customWidth="1"/>
    <col min="15867" max="15867" width="6.88671875" style="13" customWidth="1"/>
    <col min="15868" max="15868" width="7.109375" style="13" customWidth="1"/>
    <col min="15869" max="15869" width="0.88671875" style="13" customWidth="1"/>
    <col min="15870" max="15871" width="7.109375" style="13" customWidth="1"/>
    <col min="15872" max="15872" width="6.88671875" style="13" customWidth="1"/>
    <col min="15873" max="15873" width="0.88671875" style="13" customWidth="1"/>
    <col min="15874" max="15876" width="7.109375" style="13" customWidth="1"/>
    <col min="15877" max="15877" width="6.88671875" style="13" customWidth="1"/>
    <col min="15878" max="15879" width="0" style="13" hidden="1" customWidth="1"/>
    <col min="15880" max="16118" width="9" style="13"/>
    <col min="16119" max="16119" width="5.109375" style="13" customWidth="1"/>
    <col min="16120" max="16120" width="6.88671875" style="13" customWidth="1"/>
    <col min="16121" max="16122" width="7.109375" style="13" customWidth="1"/>
    <col min="16123" max="16123" width="6.88671875" style="13" customWidth="1"/>
    <col min="16124" max="16124" width="7.109375" style="13" customWidth="1"/>
    <col min="16125" max="16125" width="0.88671875" style="13" customWidth="1"/>
    <col min="16126" max="16127" width="7.109375" style="13" customWidth="1"/>
    <col min="16128" max="16128" width="6.88671875" style="13" customWidth="1"/>
    <col min="16129" max="16129" width="0.88671875" style="13" customWidth="1"/>
    <col min="16130" max="16132" width="7.109375" style="13" customWidth="1"/>
    <col min="16133" max="16133" width="6.88671875" style="13" customWidth="1"/>
    <col min="16134" max="16135" width="0" style="13" hidden="1" customWidth="1"/>
    <col min="16136" max="16384" width="9" style="13"/>
  </cols>
  <sheetData>
    <row r="2" spans="2:11" ht="13.2">
      <c r="K2" s="134" t="s">
        <v>235</v>
      </c>
    </row>
    <row r="3" spans="2:11">
      <c r="B3" s="89"/>
      <c r="C3" s="89"/>
      <c r="D3" s="90" t="s">
        <v>64</v>
      </c>
      <c r="E3" s="90" t="s">
        <v>65</v>
      </c>
      <c r="F3" s="90"/>
      <c r="G3" s="90"/>
      <c r="H3" s="90" t="s">
        <v>66</v>
      </c>
    </row>
    <row r="4" spans="2:11">
      <c r="B4" s="89">
        <v>1977</v>
      </c>
      <c r="C4" s="30" t="s">
        <v>16</v>
      </c>
      <c r="D4" s="89">
        <v>67.2</v>
      </c>
      <c r="E4" s="89">
        <v>23.9</v>
      </c>
      <c r="F4" s="89"/>
      <c r="G4" s="89"/>
      <c r="H4" s="89">
        <v>45.1</v>
      </c>
    </row>
    <row r="5" spans="2:11">
      <c r="B5" s="89"/>
      <c r="C5" s="89" t="s">
        <v>1</v>
      </c>
      <c r="D5" s="89">
        <v>74.599999999999994</v>
      </c>
      <c r="E5" s="91">
        <v>33.5</v>
      </c>
      <c r="F5" s="89"/>
      <c r="G5" s="89"/>
      <c r="H5" s="89">
        <v>53.8</v>
      </c>
    </row>
    <row r="6" spans="2:11">
      <c r="B6" s="89" t="s">
        <v>63</v>
      </c>
      <c r="C6" s="89"/>
      <c r="D6" s="89"/>
      <c r="E6" s="89"/>
      <c r="F6" s="89"/>
      <c r="G6" s="89"/>
      <c r="H6" s="89"/>
    </row>
    <row r="7" spans="2:11">
      <c r="B7" s="89">
        <v>2025</v>
      </c>
      <c r="C7" s="30" t="s">
        <v>16</v>
      </c>
      <c r="D7" s="89">
        <v>58.1</v>
      </c>
      <c r="E7" s="89">
        <v>34.9</v>
      </c>
      <c r="F7" s="89"/>
      <c r="G7" s="89"/>
      <c r="H7" s="89">
        <v>46.4</v>
      </c>
    </row>
    <row r="8" spans="2:11">
      <c r="B8" s="89"/>
      <c r="C8" s="89" t="s">
        <v>1</v>
      </c>
      <c r="D8" s="89">
        <v>71.2</v>
      </c>
      <c r="E8" s="91">
        <v>53.8</v>
      </c>
      <c r="F8" s="89"/>
      <c r="G8" s="89"/>
      <c r="H8" s="89">
        <v>62.5</v>
      </c>
    </row>
    <row r="18" spans="11:11">
      <c r="K18" s="36" t="s">
        <v>67</v>
      </c>
    </row>
    <row r="19" spans="11:11">
      <c r="K19" s="36"/>
    </row>
  </sheetData>
  <pageMargins left="0.59055118110236227" right="0.59055118110236227" top="0.78740157480314965" bottom="0.78740157480314965" header="0" footer="0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AC26"/>
  <sheetViews>
    <sheetView zoomScaleNormal="100" workbookViewId="0">
      <selection activeCell="L18" sqref="L18"/>
    </sheetView>
  </sheetViews>
  <sheetFormatPr defaultRowHeight="14.4"/>
  <cols>
    <col min="1" max="1" width="3.44140625" style="18" customWidth="1"/>
    <col min="2" max="2" width="6.44140625" style="20" customWidth="1"/>
    <col min="3" max="6" width="7.44140625" style="20" customWidth="1"/>
    <col min="7" max="7" width="4.44140625" customWidth="1"/>
    <col min="8" max="8" width="4.88671875" style="20" customWidth="1"/>
    <col min="9" max="10" width="6.5546875" style="20" customWidth="1"/>
    <col min="11" max="11" width="7.44140625" style="20" customWidth="1"/>
  </cols>
  <sheetData>
    <row r="2" spans="2:29" ht="24">
      <c r="B2" s="30"/>
      <c r="C2" s="21" t="s">
        <v>108</v>
      </c>
      <c r="D2" s="21" t="s">
        <v>68</v>
      </c>
      <c r="E2" s="21" t="s">
        <v>109</v>
      </c>
      <c r="F2" s="21" t="s">
        <v>69</v>
      </c>
      <c r="G2" s="2"/>
      <c r="H2" s="21" t="s">
        <v>70</v>
      </c>
      <c r="I2" s="21" t="s">
        <v>106</v>
      </c>
      <c r="J2" s="21" t="s">
        <v>71</v>
      </c>
      <c r="L2" s="134" t="s">
        <v>182</v>
      </c>
    </row>
    <row r="3" spans="2:29">
      <c r="B3" s="58">
        <v>1861</v>
      </c>
      <c r="C3" s="58">
        <v>62</v>
      </c>
      <c r="D3" s="58">
        <v>69.7</v>
      </c>
      <c r="E3" s="58">
        <v>28.8</v>
      </c>
      <c r="F3" s="58">
        <v>18.100000000000001</v>
      </c>
      <c r="H3" s="58">
        <v>1861</v>
      </c>
      <c r="I3" s="58">
        <v>9.1999999999999993</v>
      </c>
      <c r="J3" s="58">
        <v>12.2</v>
      </c>
    </row>
    <row r="4" spans="2:29">
      <c r="B4" s="59">
        <v>1871</v>
      </c>
      <c r="C4" s="58">
        <v>61.1</v>
      </c>
      <c r="D4" s="58">
        <v>67.5</v>
      </c>
      <c r="E4" s="58">
        <v>29.2</v>
      </c>
      <c r="F4" s="58">
        <v>19.2</v>
      </c>
      <c r="H4" s="59">
        <v>1871</v>
      </c>
      <c r="I4" s="58">
        <v>9.6999999999999993</v>
      </c>
      <c r="J4" s="58">
        <v>13.3</v>
      </c>
    </row>
    <row r="5" spans="2:29">
      <c r="B5" s="59">
        <v>1881</v>
      </c>
      <c r="C5" s="58">
        <v>60.5</v>
      </c>
      <c r="D5" s="58">
        <v>65.400000000000006</v>
      </c>
      <c r="E5" s="58">
        <v>29.3</v>
      </c>
      <c r="F5" s="58">
        <v>20.2</v>
      </c>
      <c r="H5" s="59">
        <v>1881</v>
      </c>
      <c r="I5" s="58">
        <v>10.199999999999999</v>
      </c>
      <c r="J5" s="58">
        <v>14.4</v>
      </c>
    </row>
    <row r="6" spans="2:29">
      <c r="B6" s="59">
        <v>1891</v>
      </c>
      <c r="D6" s="60"/>
      <c r="E6" s="60"/>
      <c r="F6" s="60"/>
      <c r="H6" s="59">
        <v>1891</v>
      </c>
      <c r="I6" s="60"/>
      <c r="J6" s="60"/>
    </row>
    <row r="7" spans="2:29">
      <c r="B7" s="59">
        <v>1901</v>
      </c>
      <c r="C7" s="58">
        <v>63</v>
      </c>
      <c r="D7" s="58">
        <v>61.7</v>
      </c>
      <c r="E7" s="58">
        <v>26</v>
      </c>
      <c r="F7" s="58">
        <v>22.3</v>
      </c>
      <c r="H7" s="59">
        <v>1901</v>
      </c>
      <c r="I7" s="58">
        <v>11</v>
      </c>
      <c r="J7" s="58">
        <v>16</v>
      </c>
    </row>
    <row r="8" spans="2:29">
      <c r="B8" s="59">
        <v>1911</v>
      </c>
      <c r="C8" s="58">
        <v>65.7</v>
      </c>
      <c r="D8" s="58">
        <v>58.4</v>
      </c>
      <c r="E8" s="58">
        <v>21.9</v>
      </c>
      <c r="F8" s="58">
        <v>23.7</v>
      </c>
      <c r="H8" s="59">
        <v>1911</v>
      </c>
      <c r="I8" s="58">
        <v>12.4</v>
      </c>
      <c r="J8" s="58">
        <v>17.899999999999999</v>
      </c>
    </row>
    <row r="9" spans="2:29">
      <c r="B9" s="59">
        <v>1921</v>
      </c>
      <c r="C9" s="58">
        <v>66.400000000000006</v>
      </c>
      <c r="D9" s="58">
        <v>55.7</v>
      </c>
      <c r="E9" s="58">
        <v>20.9</v>
      </c>
      <c r="F9" s="58">
        <v>24.8</v>
      </c>
      <c r="H9" s="59">
        <v>1921</v>
      </c>
      <c r="I9" s="58">
        <v>12.7</v>
      </c>
      <c r="J9" s="58">
        <v>19.5</v>
      </c>
    </row>
    <row r="10" spans="2:29">
      <c r="B10" s="59">
        <v>1931</v>
      </c>
      <c r="C10" s="58">
        <v>67.3</v>
      </c>
      <c r="D10" s="58">
        <v>51.7</v>
      </c>
      <c r="E10" s="58">
        <v>18.399999999999999</v>
      </c>
      <c r="F10" s="58">
        <v>26.3</v>
      </c>
      <c r="H10" s="59">
        <v>1931</v>
      </c>
      <c r="I10" s="58">
        <v>14.3</v>
      </c>
      <c r="J10" s="58">
        <v>22</v>
      </c>
    </row>
    <row r="11" spans="2:29">
      <c r="B11" s="59">
        <v>1936</v>
      </c>
      <c r="C11" s="58">
        <v>66.599999999999994</v>
      </c>
      <c r="D11" s="58">
        <v>49.4</v>
      </c>
      <c r="E11" s="58">
        <v>17.899999999999999</v>
      </c>
      <c r="F11" s="58">
        <v>27.3</v>
      </c>
      <c r="H11" s="59">
        <v>1936</v>
      </c>
      <c r="I11" s="58">
        <v>15.5</v>
      </c>
      <c r="J11" s="58">
        <v>23.3</v>
      </c>
    </row>
    <row r="12" spans="2:29">
      <c r="B12" s="59">
        <v>1941</v>
      </c>
      <c r="C12" s="60"/>
      <c r="D12" s="60"/>
      <c r="E12" s="60"/>
      <c r="F12" s="60"/>
      <c r="H12" s="59">
        <v>1941</v>
      </c>
      <c r="I12" s="60"/>
      <c r="J12" s="60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</row>
    <row r="13" spans="2:29">
      <c r="B13" s="59">
        <v>1951</v>
      </c>
      <c r="C13" s="58">
        <v>63.3</v>
      </c>
      <c r="D13" s="58">
        <v>42.2</v>
      </c>
      <c r="E13" s="58">
        <v>20.100000000000001</v>
      </c>
      <c r="F13" s="58">
        <v>32.1</v>
      </c>
      <c r="H13" s="59">
        <v>1951</v>
      </c>
      <c r="I13" s="58">
        <v>16.600000000000001</v>
      </c>
      <c r="J13" s="58">
        <v>25.7</v>
      </c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</row>
    <row r="14" spans="2:29">
      <c r="B14" s="59">
        <v>1961</v>
      </c>
      <c r="C14" s="58">
        <v>46</v>
      </c>
      <c r="D14" s="58">
        <v>29</v>
      </c>
      <c r="E14" s="58">
        <v>32.200000000000003</v>
      </c>
      <c r="F14" s="58">
        <v>40.4</v>
      </c>
      <c r="H14" s="59">
        <v>1961</v>
      </c>
      <c r="I14" s="58">
        <v>21.8</v>
      </c>
      <c r="J14" s="58">
        <v>30.6</v>
      </c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</row>
    <row r="15" spans="2:29">
      <c r="B15" s="59">
        <v>1971</v>
      </c>
      <c r="C15" s="58">
        <v>32.6</v>
      </c>
      <c r="D15" s="58">
        <v>17.2</v>
      </c>
      <c r="E15" s="58">
        <v>36.299999999999997</v>
      </c>
      <c r="F15" s="58">
        <v>44.3</v>
      </c>
      <c r="H15" s="59">
        <v>1971</v>
      </c>
      <c r="I15" s="58">
        <v>31.1</v>
      </c>
      <c r="J15" s="58">
        <v>38.4</v>
      </c>
    </row>
    <row r="16" spans="2:29">
      <c r="B16" s="59">
        <v>1981</v>
      </c>
      <c r="C16" s="58">
        <v>24.2</v>
      </c>
      <c r="D16" s="58">
        <v>11.1</v>
      </c>
      <c r="E16" s="58">
        <v>27.9</v>
      </c>
      <c r="F16" s="58">
        <v>39.5</v>
      </c>
      <c r="H16" s="59">
        <v>1981</v>
      </c>
      <c r="I16" s="58">
        <v>48</v>
      </c>
      <c r="J16" s="58">
        <v>49.4</v>
      </c>
      <c r="L16" s="36" t="s">
        <v>183</v>
      </c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</row>
    <row r="17" spans="2:29">
      <c r="B17" s="59">
        <v>1991</v>
      </c>
      <c r="C17" s="58">
        <v>16.100000000000001</v>
      </c>
      <c r="D17" s="58">
        <v>7.6</v>
      </c>
      <c r="E17" s="58">
        <v>24.7</v>
      </c>
      <c r="F17" s="58">
        <v>35.6</v>
      </c>
      <c r="H17" s="59">
        <v>1991</v>
      </c>
      <c r="I17" s="58">
        <v>59.2</v>
      </c>
      <c r="J17" s="58">
        <v>56.7</v>
      </c>
      <c r="L17" s="36" t="s">
        <v>236</v>
      </c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</row>
    <row r="18" spans="2:29">
      <c r="B18" s="59">
        <v>2001</v>
      </c>
      <c r="C18" s="58">
        <v>13.6</v>
      </c>
      <c r="D18" s="58">
        <v>5.5</v>
      </c>
      <c r="E18" s="58">
        <v>21.5</v>
      </c>
      <c r="F18" s="58">
        <v>33.5</v>
      </c>
      <c r="H18" s="59">
        <v>2001</v>
      </c>
      <c r="I18" s="58">
        <v>65</v>
      </c>
      <c r="J18" s="58">
        <v>61</v>
      </c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</row>
    <row r="19" spans="2:29">
      <c r="B19" s="59">
        <v>2011</v>
      </c>
      <c r="C19" s="58">
        <v>17.2</v>
      </c>
      <c r="D19" s="58">
        <v>5.5</v>
      </c>
      <c r="E19" s="58">
        <v>16.100000000000001</v>
      </c>
      <c r="F19" s="58">
        <v>27.1</v>
      </c>
      <c r="H19" s="59">
        <v>2011</v>
      </c>
      <c r="I19" s="58">
        <v>66.8</v>
      </c>
      <c r="J19" s="58">
        <v>67.400000000000006</v>
      </c>
    </row>
    <row r="20" spans="2:29">
      <c r="B20" s="59">
        <v>2021</v>
      </c>
      <c r="C20" s="58">
        <v>10</v>
      </c>
      <c r="D20" s="58">
        <v>3.6</v>
      </c>
      <c r="E20" s="58">
        <v>14.7</v>
      </c>
      <c r="F20" s="58">
        <v>24.2</v>
      </c>
      <c r="H20" s="59">
        <v>2021</v>
      </c>
      <c r="I20" s="58">
        <v>75.3</v>
      </c>
      <c r="J20" s="58">
        <v>72.2</v>
      </c>
    </row>
    <row r="21" spans="2:29">
      <c r="B21" s="59">
        <v>2024</v>
      </c>
      <c r="C21" s="60">
        <v>9.6</v>
      </c>
      <c r="D21" s="60">
        <v>3.4351130984197469</v>
      </c>
      <c r="E21" s="60">
        <v>15.5</v>
      </c>
      <c r="F21" s="60">
        <v>24.373506933770937</v>
      </c>
      <c r="H21" s="59">
        <v>2024</v>
      </c>
      <c r="I21" s="60">
        <v>75</v>
      </c>
      <c r="J21" s="60">
        <v>72.19137996780934</v>
      </c>
    </row>
    <row r="23" spans="2:29">
      <c r="C23" s="61"/>
      <c r="D23" s="61"/>
      <c r="E23" s="61"/>
    </row>
    <row r="24" spans="2:29">
      <c r="C24" s="61"/>
      <c r="D24" s="61"/>
      <c r="E24" s="61"/>
    </row>
    <row r="26" spans="2:29">
      <c r="C26" s="62"/>
    </row>
  </sheetData>
  <pageMargins left="0.7" right="0.7" top="0.75" bottom="0.75" header="0.3" footer="0.3"/>
  <pageSetup paperSize="9" orientation="portrait" r:id="rId1"/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zoomScaleNormal="100" workbookViewId="0">
      <selection activeCell="N22" sqref="N22"/>
    </sheetView>
  </sheetViews>
  <sheetFormatPr defaultColWidth="8.5546875" defaultRowHeight="13.2"/>
  <cols>
    <col min="1" max="1" width="3.44140625" style="18" customWidth="1"/>
    <col min="2" max="2" width="12.5546875" style="63" customWidth="1"/>
    <col min="3" max="3" width="7.88671875" style="63" customWidth="1"/>
    <col min="4" max="4" width="10" style="63" customWidth="1"/>
    <col min="5" max="5" width="3.44140625" style="63" customWidth="1"/>
    <col min="6" max="8" width="7.5546875" style="63" customWidth="1"/>
    <col min="9" max="9" width="3.5546875" style="63" customWidth="1"/>
    <col min="10" max="12" width="5.5546875" style="74" customWidth="1"/>
    <col min="13" max="16384" width="8.5546875" style="4"/>
  </cols>
  <sheetData>
    <row r="1" spans="1:14" s="6" customFormat="1" ht="24.75" customHeight="1">
      <c r="A1" s="18"/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10"/>
    </row>
    <row r="2" spans="1:14" s="6" customFormat="1" ht="26.1" customHeight="1">
      <c r="A2" s="18"/>
      <c r="B2" s="237" t="s">
        <v>72</v>
      </c>
      <c r="C2" s="237"/>
      <c r="D2" s="237"/>
      <c r="E2" s="63"/>
      <c r="F2" s="238" t="s">
        <v>73</v>
      </c>
      <c r="G2" s="238"/>
      <c r="H2" s="238"/>
      <c r="I2" s="63"/>
      <c r="J2" s="238" t="s">
        <v>74</v>
      </c>
      <c r="K2" s="238"/>
      <c r="L2" s="238"/>
      <c r="M2" s="10"/>
      <c r="N2" s="134" t="s">
        <v>237</v>
      </c>
    </row>
    <row r="3" spans="1:14" s="6" customFormat="1" ht="6" customHeight="1">
      <c r="A3" s="18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10"/>
    </row>
    <row r="4" spans="1:14" s="6" customFormat="1" ht="14.4">
      <c r="A4" s="18"/>
      <c r="B4" s="64" t="s">
        <v>70</v>
      </c>
      <c r="C4" s="51" t="s">
        <v>16</v>
      </c>
      <c r="D4" s="51" t="s">
        <v>1</v>
      </c>
      <c r="E4" s="65"/>
      <c r="F4" s="64" t="s">
        <v>70</v>
      </c>
      <c r="G4" s="51" t="s">
        <v>16</v>
      </c>
      <c r="H4" s="51" t="s">
        <v>1</v>
      </c>
      <c r="I4" s="63"/>
      <c r="J4" s="64" t="s">
        <v>70</v>
      </c>
      <c r="K4" s="51" t="s">
        <v>16</v>
      </c>
      <c r="L4" s="64" t="s">
        <v>1</v>
      </c>
      <c r="M4" s="10"/>
    </row>
    <row r="5" spans="1:14" s="6" customFormat="1" ht="18" customHeight="1">
      <c r="A5" s="18"/>
      <c r="B5" s="30">
        <v>1961</v>
      </c>
      <c r="C5" s="66">
        <v>278790</v>
      </c>
      <c r="D5" s="66">
        <v>4294004</v>
      </c>
      <c r="E5" s="67"/>
      <c r="F5" s="68">
        <v>1961</v>
      </c>
      <c r="G5" s="66">
        <v>2045.047</v>
      </c>
      <c r="H5" s="66">
        <v>50623.569000000003</v>
      </c>
      <c r="I5" s="63"/>
      <c r="J5" s="69">
        <v>1961</v>
      </c>
      <c r="K5" s="70">
        <f>C5/G5</f>
        <v>136.32449523164993</v>
      </c>
      <c r="L5" s="70">
        <f>D5/H5</f>
        <v>84.82222974045942</v>
      </c>
      <c r="M5" s="10"/>
    </row>
    <row r="6" spans="1:14" s="6" customFormat="1" ht="12.75" customHeight="1">
      <c r="A6" s="18"/>
      <c r="B6" s="30">
        <v>1970</v>
      </c>
      <c r="C6" s="66">
        <v>245885</v>
      </c>
      <c r="D6" s="66">
        <v>3607298</v>
      </c>
      <c r="E6" s="67"/>
      <c r="F6" s="68">
        <v>1971</v>
      </c>
      <c r="G6" s="66">
        <v>1988.0509999999999</v>
      </c>
      <c r="H6" s="66">
        <v>54136.546999999999</v>
      </c>
      <c r="I6" s="63"/>
      <c r="J6" s="69">
        <v>1970</v>
      </c>
      <c r="K6" s="70">
        <f t="shared" ref="K6:K11" si="0">C6/G6</f>
        <v>123.68143473180517</v>
      </c>
      <c r="L6" s="70">
        <f t="shared" ref="L6:L11" si="1">D6/H6</f>
        <v>66.633322587050117</v>
      </c>
      <c r="M6" s="10"/>
    </row>
    <row r="7" spans="1:14" s="6" customFormat="1" ht="12.75" customHeight="1">
      <c r="A7" s="18"/>
      <c r="B7" s="30">
        <v>1982</v>
      </c>
      <c r="C7" s="66">
        <v>221729</v>
      </c>
      <c r="D7" s="66">
        <v>3269170</v>
      </c>
      <c r="E7" s="67"/>
      <c r="F7" s="68">
        <v>1981</v>
      </c>
      <c r="G7" s="66">
        <v>2061.1819999999998</v>
      </c>
      <c r="H7" s="66">
        <v>56556.911</v>
      </c>
      <c r="I7" s="63"/>
      <c r="J7" s="69">
        <v>1982</v>
      </c>
      <c r="K7" s="70">
        <f t="shared" si="0"/>
        <v>107.57371255910445</v>
      </c>
      <c r="L7" s="70">
        <f t="shared" si="1"/>
        <v>57.80319225708773</v>
      </c>
      <c r="M7" s="10"/>
    </row>
    <row r="8" spans="1:14" s="6" customFormat="1" ht="12.75" customHeight="1">
      <c r="A8" s="18"/>
      <c r="B8" s="30">
        <v>1990</v>
      </c>
      <c r="C8" s="66">
        <v>211962</v>
      </c>
      <c r="D8" s="66">
        <v>3023344</v>
      </c>
      <c r="E8" s="67"/>
      <c r="F8" s="68">
        <v>1991</v>
      </c>
      <c r="G8" s="66">
        <v>2070.203</v>
      </c>
      <c r="H8" s="66">
        <v>56778.031000000003</v>
      </c>
      <c r="I8" s="63"/>
      <c r="J8" s="69">
        <v>1990</v>
      </c>
      <c r="K8" s="70">
        <f t="shared" si="0"/>
        <v>102.38706059260855</v>
      </c>
      <c r="L8" s="70">
        <f t="shared" si="1"/>
        <v>53.248482674575307</v>
      </c>
      <c r="M8" s="10"/>
    </row>
    <row r="9" spans="1:14" s="6" customFormat="1" ht="12.75" customHeight="1">
      <c r="A9" s="18"/>
      <c r="B9" s="30">
        <v>2000</v>
      </c>
      <c r="C9" s="66">
        <v>174391</v>
      </c>
      <c r="D9" s="66">
        <v>2396274</v>
      </c>
      <c r="E9" s="67"/>
      <c r="F9" s="71">
        <v>2001</v>
      </c>
      <c r="G9" s="66">
        <v>2011.4659999999999</v>
      </c>
      <c r="H9" s="66">
        <v>56995.743999999999</v>
      </c>
      <c r="I9" s="63"/>
      <c r="J9" s="72">
        <v>2000</v>
      </c>
      <c r="K9" s="70">
        <f t="shared" si="0"/>
        <v>86.698457741766461</v>
      </c>
      <c r="L9" s="70">
        <f t="shared" si="1"/>
        <v>42.043033950043707</v>
      </c>
      <c r="M9" s="10"/>
    </row>
    <row r="10" spans="1:14" s="6" customFormat="1" ht="12.75" customHeight="1">
      <c r="A10" s="18"/>
      <c r="B10" s="30">
        <v>2010</v>
      </c>
      <c r="C10" s="66">
        <v>137790</v>
      </c>
      <c r="D10" s="66">
        <v>1620884</v>
      </c>
      <c r="E10" s="67"/>
      <c r="F10" s="71">
        <v>2011</v>
      </c>
      <c r="G10" s="66">
        <v>1959.05</v>
      </c>
      <c r="H10" s="66">
        <v>59433.743999999999</v>
      </c>
      <c r="I10" s="63"/>
      <c r="J10" s="72">
        <v>2010</v>
      </c>
      <c r="K10" s="70">
        <f t="shared" si="0"/>
        <v>70.335111406038649</v>
      </c>
      <c r="L10" s="70">
        <f t="shared" si="1"/>
        <v>27.272116661538266</v>
      </c>
      <c r="M10" s="9"/>
    </row>
    <row r="11" spans="1:14" s="6" customFormat="1" ht="12.75" customHeight="1">
      <c r="A11" s="18"/>
      <c r="B11" s="30">
        <v>2020</v>
      </c>
      <c r="C11" s="66">
        <v>97956</v>
      </c>
      <c r="D11" s="66">
        <v>1118014</v>
      </c>
      <c r="E11" s="67"/>
      <c r="F11" s="71">
        <v>2021</v>
      </c>
      <c r="G11" s="66">
        <v>1855.454</v>
      </c>
      <c r="H11" s="66">
        <v>59030.133000000002</v>
      </c>
      <c r="I11" s="63"/>
      <c r="J11" s="72">
        <v>2020</v>
      </c>
      <c r="K11" s="70">
        <f t="shared" si="0"/>
        <v>52.793548101973968</v>
      </c>
      <c r="L11" s="70">
        <f t="shared" si="1"/>
        <v>18.93971677143265</v>
      </c>
      <c r="M11" s="9"/>
    </row>
    <row r="12" spans="1:14" s="6" customFormat="1" ht="12.75" customHeight="1">
      <c r="A12" s="18"/>
      <c r="B12" s="73"/>
      <c r="C12" s="73"/>
      <c r="D12" s="63"/>
      <c r="E12" s="63"/>
      <c r="F12" s="63"/>
      <c r="G12" s="74"/>
      <c r="H12" s="63"/>
      <c r="I12" s="63"/>
      <c r="J12" s="63"/>
      <c r="K12" s="63"/>
      <c r="L12" s="63"/>
      <c r="M12" s="9"/>
    </row>
    <row r="13" spans="1:14" s="6" customFormat="1" ht="12.75" customHeight="1">
      <c r="A13" s="18"/>
      <c r="B13" s="73"/>
      <c r="C13" s="73"/>
      <c r="D13" s="63"/>
      <c r="E13" s="63"/>
      <c r="F13" s="63"/>
      <c r="G13" s="74"/>
      <c r="H13" s="63"/>
      <c r="I13" s="63"/>
      <c r="J13" s="63"/>
      <c r="K13" s="63"/>
      <c r="L13" s="63"/>
      <c r="M13" s="9"/>
    </row>
    <row r="14" spans="1:14" s="6" customFormat="1" ht="12.75" customHeight="1">
      <c r="A14" s="18"/>
      <c r="B14" s="73"/>
      <c r="C14" s="73"/>
      <c r="D14" s="63"/>
      <c r="E14" s="63"/>
      <c r="F14" s="63"/>
      <c r="G14" s="74"/>
      <c r="H14" s="63"/>
      <c r="I14" s="63"/>
      <c r="J14" s="63"/>
      <c r="K14" s="63"/>
      <c r="L14" s="63"/>
      <c r="M14" s="9"/>
    </row>
    <row r="15" spans="1:14" s="6" customFormat="1" ht="12">
      <c r="A15" s="18"/>
      <c r="B15" s="63"/>
      <c r="C15" s="63"/>
      <c r="D15" s="63"/>
      <c r="E15" s="63"/>
      <c r="F15" s="63"/>
      <c r="G15" s="63"/>
      <c r="H15" s="63"/>
      <c r="I15" s="63"/>
      <c r="J15" s="74"/>
      <c r="K15" s="74"/>
      <c r="L15" s="74"/>
    </row>
    <row r="17" spans="2:14">
      <c r="N17" s="36" t="s">
        <v>75</v>
      </c>
    </row>
    <row r="18" spans="2:14">
      <c r="N18" s="36"/>
    </row>
    <row r="19" spans="2:14" ht="23.1" customHeight="1">
      <c r="B19" s="237" t="s">
        <v>76</v>
      </c>
      <c r="C19" s="237"/>
      <c r="D19" s="237"/>
      <c r="E19" s="76"/>
      <c r="F19" s="238" t="s">
        <v>73</v>
      </c>
      <c r="G19" s="238"/>
      <c r="H19" s="238"/>
      <c r="I19" s="77"/>
      <c r="J19" s="238" t="s">
        <v>77</v>
      </c>
      <c r="K19" s="238"/>
      <c r="L19" s="238"/>
    </row>
    <row r="20" spans="2:14">
      <c r="J20" s="63"/>
      <c r="K20" s="63"/>
      <c r="L20" s="63"/>
    </row>
    <row r="21" spans="2:14">
      <c r="B21" s="64" t="s">
        <v>70</v>
      </c>
      <c r="C21" s="51" t="s">
        <v>16</v>
      </c>
      <c r="D21" s="51" t="s">
        <v>1</v>
      </c>
      <c r="E21" s="65"/>
      <c r="F21" s="64" t="s">
        <v>70</v>
      </c>
      <c r="G21" s="51" t="s">
        <v>16</v>
      </c>
      <c r="H21" s="51" t="s">
        <v>1</v>
      </c>
      <c r="I21" s="65"/>
      <c r="J21" s="64" t="s">
        <v>70</v>
      </c>
      <c r="K21" s="51" t="s">
        <v>16</v>
      </c>
      <c r="L21" s="64" t="s">
        <v>1</v>
      </c>
    </row>
    <row r="22" spans="2:14">
      <c r="B22" s="68">
        <v>1951</v>
      </c>
      <c r="C22" s="78">
        <v>55959</v>
      </c>
      <c r="D22" s="78">
        <v>1631467</v>
      </c>
      <c r="E22" s="75"/>
      <c r="F22" s="68">
        <v>1951</v>
      </c>
      <c r="G22" s="32">
        <v>2044.287</v>
      </c>
      <c r="H22" s="32">
        <v>47515.536999999997</v>
      </c>
      <c r="I22" s="79"/>
      <c r="J22" s="80">
        <v>1951</v>
      </c>
      <c r="K22" s="70">
        <f t="shared" ref="K22:L29" si="2">C22/G22</f>
        <v>27.373358046106052</v>
      </c>
      <c r="L22" s="70">
        <f t="shared" si="2"/>
        <v>34.335442741602606</v>
      </c>
    </row>
    <row r="23" spans="2:14">
      <c r="B23" s="68">
        <v>1961</v>
      </c>
      <c r="C23" s="78">
        <v>64108</v>
      </c>
      <c r="D23" s="78">
        <v>2035039</v>
      </c>
      <c r="E23" s="75"/>
      <c r="F23" s="68">
        <v>1961</v>
      </c>
      <c r="G23" s="32">
        <v>2045.047</v>
      </c>
      <c r="H23" s="32">
        <v>50623.569000000003</v>
      </c>
      <c r="I23" s="79"/>
      <c r="J23" s="80">
        <v>1961</v>
      </c>
      <c r="K23" s="70">
        <f t="shared" si="2"/>
        <v>31.347934790740752</v>
      </c>
      <c r="L23" s="70">
        <f t="shared" si="2"/>
        <v>40.199437538668995</v>
      </c>
    </row>
    <row r="24" spans="2:14">
      <c r="B24" s="68">
        <v>1971</v>
      </c>
      <c r="C24" s="78">
        <v>66306</v>
      </c>
      <c r="D24" s="78">
        <v>2389102</v>
      </c>
      <c r="E24" s="75"/>
      <c r="F24" s="68">
        <v>1971</v>
      </c>
      <c r="G24" s="32">
        <v>1988.0509999999999</v>
      </c>
      <c r="H24" s="32">
        <v>54136.546999999999</v>
      </c>
      <c r="I24" s="79"/>
      <c r="J24" s="80">
        <v>1971</v>
      </c>
      <c r="K24" s="70">
        <f t="shared" si="2"/>
        <v>33.352263095866256</v>
      </c>
      <c r="L24" s="70">
        <f t="shared" si="2"/>
        <v>44.131037762715088</v>
      </c>
    </row>
    <row r="25" spans="2:14">
      <c r="B25" s="68">
        <v>1981</v>
      </c>
      <c r="C25" s="78">
        <v>78170</v>
      </c>
      <c r="D25" s="78">
        <v>3044262</v>
      </c>
      <c r="E25" s="75"/>
      <c r="F25" s="68">
        <v>1981</v>
      </c>
      <c r="G25" s="32">
        <v>2061.1819999999998</v>
      </c>
      <c r="H25" s="32">
        <v>56556.911</v>
      </c>
      <c r="I25" s="79"/>
      <c r="J25" s="80">
        <v>1981</v>
      </c>
      <c r="K25" s="70">
        <f t="shared" si="2"/>
        <v>37.924841183359845</v>
      </c>
      <c r="L25" s="70">
        <f t="shared" si="2"/>
        <v>53.826525285300676</v>
      </c>
    </row>
    <row r="26" spans="2:14">
      <c r="B26" s="68">
        <v>1991</v>
      </c>
      <c r="C26" s="78">
        <v>84541</v>
      </c>
      <c r="D26" s="78">
        <v>3161689</v>
      </c>
      <c r="E26" s="75"/>
      <c r="F26" s="68">
        <v>1991</v>
      </c>
      <c r="G26" s="32">
        <v>2070.203</v>
      </c>
      <c r="H26" s="32">
        <v>56778.031000000003</v>
      </c>
      <c r="I26" s="79"/>
      <c r="J26" s="80">
        <v>1991</v>
      </c>
      <c r="K26" s="70">
        <f t="shared" si="2"/>
        <v>40.837058008320923</v>
      </c>
      <c r="L26" s="70">
        <f t="shared" si="2"/>
        <v>55.685076504326119</v>
      </c>
    </row>
    <row r="27" spans="2:14">
      <c r="B27" s="71">
        <v>2001</v>
      </c>
      <c r="C27" s="78">
        <v>85546</v>
      </c>
      <c r="D27" s="78">
        <v>3566745</v>
      </c>
      <c r="E27" s="75"/>
      <c r="F27" s="71">
        <v>2001</v>
      </c>
      <c r="G27" s="32">
        <v>2011.4659999999999</v>
      </c>
      <c r="H27" s="32">
        <v>56995.743999999999</v>
      </c>
      <c r="I27" s="79"/>
      <c r="J27" s="80">
        <v>2001</v>
      </c>
      <c r="K27" s="70">
        <f t="shared" si="2"/>
        <v>42.529180209856889</v>
      </c>
      <c r="L27" s="70">
        <f t="shared" si="2"/>
        <v>62.57914626046464</v>
      </c>
    </row>
    <row r="28" spans="2:14">
      <c r="B28" s="71">
        <v>2011</v>
      </c>
      <c r="C28" s="78">
        <v>117006</v>
      </c>
      <c r="D28" s="78">
        <v>4775856</v>
      </c>
      <c r="E28" s="75"/>
      <c r="F28" s="71">
        <v>2011</v>
      </c>
      <c r="G28" s="32">
        <v>1959.05</v>
      </c>
      <c r="H28" s="32">
        <v>59433.743999999999</v>
      </c>
      <c r="I28" s="79"/>
      <c r="J28" s="80">
        <v>2011</v>
      </c>
      <c r="K28" s="70">
        <f t="shared" si="2"/>
        <v>59.725887547535798</v>
      </c>
      <c r="L28" s="70">
        <f t="shared" si="2"/>
        <v>80.35596747867676</v>
      </c>
    </row>
    <row r="29" spans="2:14">
      <c r="B29" s="71">
        <v>2021</v>
      </c>
      <c r="C29" s="78">
        <v>126315</v>
      </c>
      <c r="D29" s="78">
        <v>5144482</v>
      </c>
      <c r="E29" s="75"/>
      <c r="F29" s="71">
        <v>2021</v>
      </c>
      <c r="G29" s="32">
        <v>1855.454</v>
      </c>
      <c r="H29" s="32">
        <v>59030.133000000002</v>
      </c>
      <c r="I29" s="79"/>
      <c r="J29" s="80">
        <v>2023</v>
      </c>
      <c r="K29" s="70">
        <f t="shared" si="2"/>
        <v>68.077678023815196</v>
      </c>
      <c r="L29" s="70">
        <f t="shared" si="2"/>
        <v>87.150100102264716</v>
      </c>
    </row>
  </sheetData>
  <mergeCells count="6">
    <mergeCell ref="B2:D2"/>
    <mergeCell ref="J2:L2"/>
    <mergeCell ref="F2:H2"/>
    <mergeCell ref="B19:D19"/>
    <mergeCell ref="F19:H19"/>
    <mergeCell ref="J19:L19"/>
  </mergeCells>
  <pageMargins left="0.59055118110236227" right="0.59055118110236227" top="0.78740157480314965" bottom="0.78740157480314965" header="0" footer="0"/>
  <pageSetup paperSize="9" scale="95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4"/>
  <sheetViews>
    <sheetView zoomScaleNormal="100" workbookViewId="0">
      <selection activeCell="S6" sqref="S6"/>
    </sheetView>
  </sheetViews>
  <sheetFormatPr defaultRowHeight="14.4"/>
  <cols>
    <col min="1" max="1" width="3.44140625" style="18" customWidth="1"/>
    <col min="2" max="2" width="14.5546875" style="20" bestFit="1" customWidth="1"/>
    <col min="3" max="3" width="10.5546875" style="20" customWidth="1"/>
    <col min="4" max="5" width="9.5546875" style="20" customWidth="1"/>
  </cols>
  <sheetData>
    <row r="2" spans="2:8" ht="32.85" customHeight="1">
      <c r="B2" s="30"/>
      <c r="C2" s="30"/>
      <c r="D2" s="92" t="s">
        <v>16</v>
      </c>
      <c r="E2" s="92" t="s">
        <v>1</v>
      </c>
      <c r="H2" s="134" t="s">
        <v>221</v>
      </c>
    </row>
    <row r="3" spans="2:8" ht="24">
      <c r="B3" s="92" t="s">
        <v>78</v>
      </c>
      <c r="C3" s="21" t="s">
        <v>190</v>
      </c>
      <c r="D3" s="93">
        <v>0.9</v>
      </c>
      <c r="E3" s="93">
        <v>6.3594478498222431</v>
      </c>
    </row>
    <row r="4" spans="2:8" ht="24">
      <c r="B4" s="92"/>
      <c r="C4" s="21" t="s">
        <v>191</v>
      </c>
      <c r="D4" s="93">
        <v>7.9</v>
      </c>
      <c r="E4" s="93">
        <v>14.335683517239115</v>
      </c>
      <c r="F4" s="1"/>
    </row>
    <row r="5" spans="2:8" ht="24">
      <c r="B5" s="92" t="s">
        <v>189</v>
      </c>
      <c r="C5" s="212" t="s">
        <v>193</v>
      </c>
      <c r="D5" s="93">
        <v>13.6</v>
      </c>
      <c r="E5" s="93">
        <v>10.42</v>
      </c>
      <c r="F5" s="1"/>
    </row>
    <row r="6" spans="2:8" ht="24">
      <c r="B6" s="92" t="s">
        <v>79</v>
      </c>
      <c r="C6" s="21" t="s">
        <v>192</v>
      </c>
      <c r="D6" s="93">
        <v>23.7</v>
      </c>
      <c r="E6" s="93">
        <v>25.68955238471332</v>
      </c>
      <c r="F6" s="1"/>
    </row>
    <row r="7" spans="2:8">
      <c r="B7" s="92"/>
      <c r="C7" s="92" t="s">
        <v>80</v>
      </c>
      <c r="D7" s="93">
        <v>53.8</v>
      </c>
      <c r="E7" s="93">
        <v>43.187465639923964</v>
      </c>
      <c r="F7" s="1"/>
    </row>
    <row r="8" spans="2:8">
      <c r="B8" s="29"/>
      <c r="C8" s="29"/>
      <c r="D8" s="29"/>
      <c r="E8" s="29"/>
      <c r="F8" s="1"/>
    </row>
    <row r="9" spans="2:8">
      <c r="B9" s="29"/>
      <c r="C9" s="29"/>
      <c r="D9" s="29"/>
      <c r="E9" s="29"/>
      <c r="F9" s="1"/>
    </row>
    <row r="10" spans="2:8">
      <c r="B10" s="29"/>
      <c r="C10" s="29"/>
      <c r="D10" s="29"/>
      <c r="E10" s="29"/>
      <c r="F10" s="1"/>
    </row>
    <row r="13" spans="2:8">
      <c r="H13" s="36" t="s">
        <v>81</v>
      </c>
    </row>
    <row r="14" spans="2:8">
      <c r="H14" s="16"/>
    </row>
  </sheetData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5"/>
  <sheetViews>
    <sheetView zoomScaleNormal="100" workbookViewId="0">
      <selection activeCell="H4" sqref="H4"/>
    </sheetView>
  </sheetViews>
  <sheetFormatPr defaultColWidth="8.5546875" defaultRowHeight="14.4"/>
  <cols>
    <col min="1" max="1" width="3.44140625" style="18" customWidth="1"/>
    <col min="2" max="2" width="12.44140625" style="95" customWidth="1"/>
    <col min="3" max="3" width="8.5546875" style="95"/>
    <col min="4" max="9" width="7.5546875" style="95" customWidth="1"/>
    <col min="10" max="16384" width="8.5546875" style="14"/>
  </cols>
  <sheetData>
    <row r="2" spans="2:11">
      <c r="B2" s="105" t="s">
        <v>82</v>
      </c>
      <c r="C2" s="94"/>
      <c r="D2" s="97" t="s">
        <v>83</v>
      </c>
      <c r="E2" s="97" t="s">
        <v>84</v>
      </c>
      <c r="F2" s="97" t="s">
        <v>85</v>
      </c>
      <c r="G2" s="97" t="s">
        <v>86</v>
      </c>
      <c r="H2" s="97" t="s">
        <v>87</v>
      </c>
      <c r="I2" s="97" t="s">
        <v>66</v>
      </c>
      <c r="K2" s="134" t="s">
        <v>222</v>
      </c>
    </row>
    <row r="3" spans="2:11">
      <c r="B3" s="94" t="s">
        <v>88</v>
      </c>
      <c r="C3" s="94" t="s">
        <v>1</v>
      </c>
      <c r="D3" s="96">
        <v>44.847549632057969</v>
      </c>
      <c r="E3" s="96">
        <v>16.8061633974805</v>
      </c>
      <c r="F3" s="96">
        <v>16.187305224869906</v>
      </c>
      <c r="G3" s="96">
        <v>14.217298207079349</v>
      </c>
      <c r="H3" s="96">
        <v>7.9416835385122759</v>
      </c>
      <c r="I3" s="96">
        <v>100</v>
      </c>
    </row>
    <row r="4" spans="2:11" ht="13.5" customHeight="1">
      <c r="B4" s="94"/>
      <c r="C4" s="127" t="s">
        <v>16</v>
      </c>
      <c r="D4" s="96">
        <v>0</v>
      </c>
      <c r="E4" s="96">
        <v>3.4033174303182587</v>
      </c>
      <c r="F4" s="96">
        <v>36.357704117274352</v>
      </c>
      <c r="G4" s="96">
        <v>28.916880120870132</v>
      </c>
      <c r="H4" s="96">
        <v>31.322098331537248</v>
      </c>
      <c r="I4" s="96">
        <v>100</v>
      </c>
    </row>
    <row r="5" spans="2:11">
      <c r="B5" s="94" t="s">
        <v>63</v>
      </c>
      <c r="C5" s="94"/>
      <c r="D5" s="96"/>
      <c r="E5" s="96"/>
      <c r="F5" s="96"/>
      <c r="G5" s="96"/>
      <c r="H5" s="96"/>
      <c r="I5" s="96"/>
    </row>
    <row r="6" spans="2:11">
      <c r="B6" s="94" t="s">
        <v>89</v>
      </c>
      <c r="C6" s="94" t="s">
        <v>1</v>
      </c>
      <c r="D6" s="96">
        <v>26.799949386308995</v>
      </c>
      <c r="E6" s="96">
        <v>18.575224598253829</v>
      </c>
      <c r="F6" s="96">
        <v>19.815260027837532</v>
      </c>
      <c r="G6" s="96">
        <v>19.865873718840945</v>
      </c>
      <c r="H6" s="96">
        <v>14.943692268758699</v>
      </c>
      <c r="I6" s="96">
        <v>100</v>
      </c>
    </row>
    <row r="7" spans="2:11">
      <c r="B7" s="94"/>
      <c r="C7" s="127" t="s">
        <v>16</v>
      </c>
      <c r="D7" s="96">
        <v>0</v>
      </c>
      <c r="E7" s="96">
        <v>2.2000000000000002</v>
      </c>
      <c r="F7" s="96">
        <v>9.4</v>
      </c>
      <c r="G7" s="96">
        <v>28</v>
      </c>
      <c r="H7" s="96">
        <v>60.4</v>
      </c>
      <c r="I7" s="96">
        <v>100</v>
      </c>
    </row>
    <row r="9" spans="2:11">
      <c r="B9" s="107"/>
      <c r="D9" s="108"/>
      <c r="E9" s="108"/>
      <c r="F9" s="108"/>
      <c r="G9" s="108"/>
      <c r="H9" s="108"/>
      <c r="I9" s="108"/>
    </row>
    <row r="10" spans="2:11">
      <c r="D10" s="109"/>
      <c r="E10" s="109"/>
      <c r="F10" s="109"/>
      <c r="G10" s="109"/>
      <c r="H10" s="109"/>
      <c r="I10" s="109"/>
    </row>
    <row r="11" spans="2:11">
      <c r="D11" s="109"/>
      <c r="E11" s="109"/>
      <c r="F11" s="109"/>
      <c r="G11" s="109"/>
      <c r="H11" s="109"/>
      <c r="I11" s="109"/>
    </row>
    <row r="12" spans="2:11">
      <c r="D12" s="110"/>
      <c r="E12" s="110"/>
      <c r="F12" s="110"/>
      <c r="G12" s="110"/>
      <c r="H12" s="110"/>
      <c r="I12" s="110"/>
    </row>
    <row r="13" spans="2:11">
      <c r="D13" s="109"/>
      <c r="E13" s="109"/>
      <c r="F13" s="109"/>
      <c r="G13" s="109"/>
      <c r="H13" s="109"/>
      <c r="I13" s="109"/>
    </row>
    <row r="14" spans="2:11">
      <c r="D14" s="109"/>
      <c r="E14" s="109"/>
      <c r="F14" s="109"/>
      <c r="G14" s="109"/>
      <c r="H14" s="109"/>
      <c r="I14" s="109"/>
    </row>
    <row r="15" spans="2:11">
      <c r="K15" s="36" t="s">
        <v>90</v>
      </c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21"/>
  <sheetViews>
    <sheetView topLeftCell="A4" zoomScaleNormal="100" workbookViewId="0">
      <selection activeCell="H7" sqref="H7"/>
    </sheetView>
  </sheetViews>
  <sheetFormatPr defaultRowHeight="14.4"/>
  <cols>
    <col min="1" max="1" width="3.44140625" style="18" customWidth="1"/>
    <col min="2" max="2" width="13.5546875" style="20" customWidth="1"/>
    <col min="3" max="21" width="7.109375" style="20" customWidth="1"/>
  </cols>
  <sheetData>
    <row r="2" spans="1:22" s="11" customFormat="1" ht="36">
      <c r="A2" s="18"/>
      <c r="B2" s="124" t="s">
        <v>91</v>
      </c>
      <c r="C2" s="87">
        <v>1861</v>
      </c>
      <c r="D2" s="87">
        <v>1871</v>
      </c>
      <c r="E2" s="87">
        <v>1881</v>
      </c>
      <c r="F2" s="87"/>
      <c r="G2" s="87">
        <v>1901</v>
      </c>
      <c r="H2" s="87">
        <v>1911</v>
      </c>
      <c r="I2" s="87">
        <v>1921</v>
      </c>
      <c r="J2" s="87">
        <v>1931</v>
      </c>
      <c r="K2" s="87">
        <v>1936</v>
      </c>
      <c r="L2" s="87"/>
      <c r="M2" s="87">
        <v>1951</v>
      </c>
      <c r="N2" s="87">
        <v>1961</v>
      </c>
      <c r="O2" s="87">
        <v>1971</v>
      </c>
      <c r="P2" s="87">
        <v>1981</v>
      </c>
      <c r="Q2" s="87">
        <v>1991</v>
      </c>
      <c r="R2" s="87">
        <v>2001</v>
      </c>
      <c r="S2" s="87">
        <v>2011</v>
      </c>
      <c r="T2" s="87">
        <v>2021</v>
      </c>
      <c r="U2" s="87">
        <v>2024</v>
      </c>
    </row>
    <row r="3" spans="1:22">
      <c r="B3" s="30" t="s">
        <v>107</v>
      </c>
      <c r="C3" s="100">
        <v>100</v>
      </c>
      <c r="D3" s="100">
        <v>108.26630919999999</v>
      </c>
      <c r="E3" s="100">
        <v>124.2627346</v>
      </c>
      <c r="F3" s="100"/>
      <c r="G3" s="100">
        <v>143.0294906</v>
      </c>
      <c r="H3" s="100">
        <v>152.36818589999999</v>
      </c>
      <c r="I3" s="100">
        <v>158.71313670000001</v>
      </c>
      <c r="J3" s="100">
        <v>181.0991957</v>
      </c>
      <c r="K3" s="100">
        <v>202.8596962</v>
      </c>
      <c r="L3" s="100"/>
      <c r="M3" s="100">
        <v>267.9624665</v>
      </c>
      <c r="N3" s="100">
        <v>330.83109919999998</v>
      </c>
      <c r="O3" s="100">
        <v>385.52278819999998</v>
      </c>
      <c r="P3" s="100">
        <v>450.53619300000003</v>
      </c>
      <c r="Q3" s="100">
        <v>431.6800715</v>
      </c>
      <c r="R3" s="100">
        <v>425.60321720000002</v>
      </c>
      <c r="S3" s="100">
        <v>399.285076</v>
      </c>
      <c r="T3" s="100">
        <v>382.52904380000001</v>
      </c>
      <c r="U3" s="100">
        <v>372.25201070000003</v>
      </c>
    </row>
    <row r="4" spans="1:22">
      <c r="B4" s="30" t="s">
        <v>92</v>
      </c>
      <c r="C4" s="100">
        <v>100</v>
      </c>
      <c r="D4" s="100">
        <v>105.4872773</v>
      </c>
      <c r="E4" s="100">
        <v>110.7335205</v>
      </c>
      <c r="F4" s="100"/>
      <c r="G4" s="100">
        <v>124.2243647</v>
      </c>
      <c r="H4" s="100">
        <v>131.72114210000001</v>
      </c>
      <c r="I4" s="100">
        <v>140.5131465</v>
      </c>
      <c r="J4" s="100">
        <v>148.5467324</v>
      </c>
      <c r="K4" s="100">
        <v>152.44300820000001</v>
      </c>
      <c r="L4" s="100"/>
      <c r="M4" s="100">
        <v>175.1717257</v>
      </c>
      <c r="N4" s="100">
        <v>174.01776409999999</v>
      </c>
      <c r="O4" s="100">
        <v>167.9045046</v>
      </c>
      <c r="P4" s="100">
        <v>173.0651057</v>
      </c>
      <c r="Q4" s="100">
        <v>174.23231089999999</v>
      </c>
      <c r="R4" s="100">
        <v>169.14322540000001</v>
      </c>
      <c r="S4" s="100">
        <v>165.0721336</v>
      </c>
      <c r="T4" s="100">
        <v>156.22097439999999</v>
      </c>
      <c r="U4" s="100">
        <v>154.65822610000001</v>
      </c>
    </row>
    <row r="5" spans="1:22">
      <c r="V5" s="36"/>
    </row>
    <row r="7" spans="1:22">
      <c r="B7" s="30"/>
      <c r="C7" s="30">
        <v>1881</v>
      </c>
      <c r="D7" s="30"/>
      <c r="E7" s="30">
        <v>2024</v>
      </c>
      <c r="F7" s="30"/>
      <c r="H7" s="134" t="s">
        <v>238</v>
      </c>
      <c r="L7" s="99"/>
    </row>
    <row r="8" spans="1:22" ht="26.85" customHeight="1">
      <c r="B8" s="92" t="s">
        <v>93</v>
      </c>
      <c r="C8" s="21" t="s">
        <v>107</v>
      </c>
      <c r="D8" s="21" t="s">
        <v>92</v>
      </c>
      <c r="E8" s="21" t="s">
        <v>107</v>
      </c>
      <c r="F8" s="21" t="s">
        <v>92</v>
      </c>
      <c r="I8" s="239"/>
      <c r="J8" s="239"/>
    </row>
    <row r="9" spans="1:22" ht="35.1" customHeight="1">
      <c r="B9" s="98" t="s">
        <v>94</v>
      </c>
      <c r="C9" s="100"/>
      <c r="D9" s="100"/>
      <c r="E9" s="100"/>
      <c r="F9" s="100"/>
      <c r="H9" s="123"/>
      <c r="I9" s="123"/>
      <c r="J9" s="123"/>
      <c r="K9" s="123"/>
    </row>
    <row r="10" spans="1:22">
      <c r="B10" s="98" t="s">
        <v>95</v>
      </c>
      <c r="C10" s="100"/>
      <c r="D10" s="100"/>
      <c r="E10" s="100"/>
      <c r="F10" s="100"/>
      <c r="H10" s="122"/>
      <c r="I10" s="121"/>
      <c r="J10" s="121"/>
    </row>
    <row r="11" spans="1:22">
      <c r="B11" s="98" t="s">
        <v>96</v>
      </c>
      <c r="C11" s="100">
        <v>4.5324193890000002</v>
      </c>
      <c r="D11" s="100">
        <v>4.218129341</v>
      </c>
      <c r="E11" s="100">
        <v>24.37194676</v>
      </c>
      <c r="F11" s="100">
        <v>24.469532640000001</v>
      </c>
      <c r="H11" s="122"/>
      <c r="I11" s="121"/>
      <c r="J11" s="121"/>
    </row>
    <row r="12" spans="1:22">
      <c r="B12" s="119"/>
      <c r="C12" s="120"/>
      <c r="D12" s="120"/>
      <c r="E12" s="121"/>
      <c r="F12" s="121"/>
      <c r="G12" s="121"/>
      <c r="H12" s="122"/>
      <c r="I12" s="121"/>
      <c r="J12" s="121"/>
    </row>
    <row r="13" spans="1:22">
      <c r="C13" s="120"/>
      <c r="D13" s="120"/>
      <c r="E13" s="121"/>
      <c r="F13" s="121"/>
      <c r="G13" s="121"/>
      <c r="H13" s="121"/>
      <c r="I13" s="121"/>
      <c r="J13" s="121"/>
    </row>
    <row r="20" spans="8:15" ht="21" customHeight="1">
      <c r="H20" s="240" t="s">
        <v>2</v>
      </c>
      <c r="I20" s="240"/>
      <c r="J20" s="240"/>
      <c r="K20" s="240"/>
      <c r="L20" s="240"/>
      <c r="M20" s="240"/>
      <c r="N20" s="240"/>
      <c r="O20" s="240"/>
    </row>
    <row r="21" spans="8:15" ht="25.5" customHeight="1">
      <c r="H21" s="240"/>
      <c r="I21" s="240"/>
      <c r="J21" s="240"/>
      <c r="K21" s="240"/>
      <c r="L21" s="240"/>
      <c r="M21" s="240"/>
      <c r="N21" s="240"/>
      <c r="O21" s="240"/>
    </row>
  </sheetData>
  <mergeCells count="3">
    <mergeCell ref="I8:J8"/>
    <mergeCell ref="H20:O20"/>
    <mergeCell ref="H21:O21"/>
  </mergeCells>
  <pageMargins left="0.7" right="0.7" top="0.75" bottom="0.7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8"/>
  <sheetViews>
    <sheetView zoomScaleNormal="100" workbookViewId="0">
      <selection activeCell="F21" sqref="F21"/>
    </sheetView>
  </sheetViews>
  <sheetFormatPr defaultRowHeight="14.4"/>
  <cols>
    <col min="1" max="1" width="3.44140625" style="18" customWidth="1"/>
    <col min="2" max="2" width="8.88671875" style="20"/>
    <col min="3" max="3" width="10.44140625" style="20" customWidth="1"/>
    <col min="4" max="5" width="8.88671875" style="20"/>
  </cols>
  <sheetData>
    <row r="2" spans="2:7">
      <c r="B2" s="101"/>
      <c r="G2" s="134" t="s">
        <v>223</v>
      </c>
    </row>
    <row r="4" spans="2:7">
      <c r="B4" s="30"/>
      <c r="C4" s="30"/>
      <c r="D4" s="103" t="s">
        <v>97</v>
      </c>
      <c r="E4" s="103" t="s">
        <v>98</v>
      </c>
    </row>
    <row r="5" spans="2:7">
      <c r="B5" s="30">
        <v>1951</v>
      </c>
      <c r="C5" s="129" t="s">
        <v>107</v>
      </c>
      <c r="D5" s="104">
        <v>6.41</v>
      </c>
      <c r="E5" s="104">
        <v>2.33</v>
      </c>
    </row>
    <row r="6" spans="2:7">
      <c r="B6" s="30"/>
      <c r="C6" s="130" t="s">
        <v>92</v>
      </c>
      <c r="D6" s="104">
        <v>1.97</v>
      </c>
      <c r="E6" s="104">
        <v>0.63</v>
      </c>
    </row>
    <row r="7" spans="2:7">
      <c r="B7" s="30">
        <v>1991</v>
      </c>
      <c r="C7" s="129" t="s">
        <v>107</v>
      </c>
      <c r="D7" s="104">
        <v>27.21</v>
      </c>
      <c r="E7" s="104">
        <v>6.64</v>
      </c>
    </row>
    <row r="8" spans="2:7">
      <c r="B8" s="30"/>
      <c r="C8" s="130" t="s">
        <v>92</v>
      </c>
      <c r="D8" s="104">
        <v>15.83</v>
      </c>
      <c r="E8" s="104">
        <v>3.27</v>
      </c>
    </row>
    <row r="9" spans="2:7">
      <c r="B9" s="30">
        <v>2024</v>
      </c>
      <c r="C9" s="129" t="s">
        <v>107</v>
      </c>
      <c r="D9" s="104">
        <v>40.200000000000003</v>
      </c>
      <c r="E9" s="104">
        <v>21.9</v>
      </c>
    </row>
    <row r="10" spans="2:7">
      <c r="B10" s="30"/>
      <c r="C10" s="128" t="s">
        <v>92</v>
      </c>
      <c r="D10" s="104">
        <v>36.700000000000003</v>
      </c>
      <c r="E10" s="104">
        <v>15.5</v>
      </c>
    </row>
    <row r="13" spans="2:7">
      <c r="D13" s="102"/>
    </row>
    <row r="14" spans="2:7">
      <c r="D14" s="102"/>
    </row>
    <row r="15" spans="2:7">
      <c r="D15" s="102"/>
    </row>
    <row r="16" spans="2:7">
      <c r="D16" s="102"/>
      <c r="G16" s="36" t="s">
        <v>2</v>
      </c>
    </row>
    <row r="17" spans="4:7">
      <c r="D17" s="102"/>
      <c r="G17" s="36" t="s">
        <v>239</v>
      </c>
    </row>
    <row r="18" spans="4:7">
      <c r="D18" s="102"/>
    </row>
  </sheetData>
  <pageMargins left="0.7" right="0.7" top="0.75" bottom="0.75" header="0.3" footer="0.3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I22"/>
  <sheetViews>
    <sheetView zoomScaleNormal="100" workbookViewId="0">
      <selection activeCell="I16" sqref="I16"/>
    </sheetView>
  </sheetViews>
  <sheetFormatPr defaultRowHeight="14.4"/>
  <cols>
    <col min="1" max="1" width="3.44140625" style="18" customWidth="1"/>
    <col min="2" max="2" width="8.88671875" style="20"/>
    <col min="3" max="3" width="9.44140625" style="20" bestFit="1" customWidth="1"/>
    <col min="4" max="4" width="11" style="20" customWidth="1"/>
    <col min="5" max="6" width="8.88671875" style="20"/>
    <col min="7" max="7" width="11" style="20" customWidth="1"/>
  </cols>
  <sheetData>
    <row r="2" spans="2:9">
      <c r="B2" s="99" t="s">
        <v>99</v>
      </c>
      <c r="I2" s="134" t="s">
        <v>224</v>
      </c>
    </row>
    <row r="4" spans="2:9">
      <c r="B4" s="30"/>
      <c r="C4" s="30"/>
      <c r="D4" s="44" t="s">
        <v>64</v>
      </c>
      <c r="E4" s="44" t="s">
        <v>65</v>
      </c>
      <c r="F4" s="44" t="s">
        <v>66</v>
      </c>
      <c r="I4" s="126"/>
    </row>
    <row r="5" spans="2:9">
      <c r="B5" s="30">
        <v>1951</v>
      </c>
      <c r="C5" s="30" t="s">
        <v>107</v>
      </c>
      <c r="D5" s="33">
        <v>73.47</v>
      </c>
      <c r="E5" s="33">
        <v>12.77</v>
      </c>
      <c r="F5" s="33">
        <v>42.29</v>
      </c>
      <c r="G5" s="52"/>
    </row>
    <row r="6" spans="2:9">
      <c r="B6" s="30"/>
      <c r="C6" s="30" t="s">
        <v>92</v>
      </c>
      <c r="D6" s="33">
        <v>83.11</v>
      </c>
      <c r="E6" s="33">
        <v>28.19</v>
      </c>
      <c r="F6" s="33">
        <v>54.63</v>
      </c>
      <c r="G6" s="52"/>
    </row>
    <row r="7" spans="2:9">
      <c r="B7" s="30" t="s">
        <v>63</v>
      </c>
      <c r="C7" s="30"/>
      <c r="D7" s="30"/>
      <c r="E7" s="30"/>
      <c r="F7" s="30"/>
    </row>
    <row r="8" spans="2:9">
      <c r="B8" s="30">
        <v>2024</v>
      </c>
      <c r="C8" s="30" t="s">
        <v>107</v>
      </c>
      <c r="D8" s="33">
        <v>64.69</v>
      </c>
      <c r="E8" s="33">
        <v>47.19</v>
      </c>
      <c r="F8" s="33">
        <v>55.72</v>
      </c>
      <c r="G8" s="52">
        <f>+F8-F5</f>
        <v>13.43</v>
      </c>
    </row>
    <row r="9" spans="2:9">
      <c r="B9" s="30"/>
      <c r="C9" s="30" t="s">
        <v>92</v>
      </c>
      <c r="D9" s="33">
        <v>60.46</v>
      </c>
      <c r="E9" s="33">
        <v>42.19</v>
      </c>
      <c r="F9" s="33">
        <v>51.34</v>
      </c>
      <c r="G9" s="52">
        <f>+F9-F6</f>
        <v>-3.2899999999999991</v>
      </c>
    </row>
    <row r="15" spans="2:9">
      <c r="B15" s="99" t="s">
        <v>100</v>
      </c>
      <c r="I15" s="36" t="s">
        <v>101</v>
      </c>
    </row>
    <row r="16" spans="2:9">
      <c r="I16" s="36" t="s">
        <v>240</v>
      </c>
    </row>
    <row r="18" spans="2:7">
      <c r="B18" s="30"/>
      <c r="C18" s="30">
        <v>1951</v>
      </c>
      <c r="D18" s="30"/>
      <c r="E18" s="30" t="s">
        <v>63</v>
      </c>
      <c r="F18" s="59">
        <v>2024</v>
      </c>
      <c r="G18" s="30"/>
    </row>
    <row r="19" spans="2:7">
      <c r="B19" s="30"/>
      <c r="C19" s="44" t="s">
        <v>107</v>
      </c>
      <c r="D19" s="44" t="s">
        <v>92</v>
      </c>
      <c r="E19" s="44"/>
      <c r="F19" s="44" t="s">
        <v>107</v>
      </c>
      <c r="G19" s="44" t="s">
        <v>92</v>
      </c>
    </row>
    <row r="20" spans="2:7">
      <c r="B20" s="98" t="s">
        <v>102</v>
      </c>
      <c r="C20" s="104">
        <v>8.7609228473998293</v>
      </c>
      <c r="D20" s="104">
        <v>61.341888041057246</v>
      </c>
      <c r="E20" s="104"/>
      <c r="F20" s="104">
        <v>0.3</v>
      </c>
      <c r="G20" s="104">
        <v>8.3000000000000007</v>
      </c>
    </row>
    <row r="21" spans="2:7">
      <c r="B21" s="98" t="s">
        <v>103</v>
      </c>
      <c r="C21" s="104">
        <v>35.208866155157715</v>
      </c>
      <c r="D21" s="104">
        <v>21.16462124842861</v>
      </c>
      <c r="E21" s="104"/>
      <c r="F21" s="104">
        <v>10.7</v>
      </c>
      <c r="G21" s="104">
        <v>14.5</v>
      </c>
    </row>
    <row r="22" spans="2:7">
      <c r="B22" s="98" t="s">
        <v>79</v>
      </c>
      <c r="C22" s="104">
        <v>56.030210997442452</v>
      </c>
      <c r="D22" s="104">
        <v>17.493490710514145</v>
      </c>
      <c r="E22" s="104"/>
      <c r="F22" s="104">
        <v>89</v>
      </c>
      <c r="G22" s="104">
        <v>77.2</v>
      </c>
    </row>
  </sheetData>
  <pageMargins left="0.7" right="0.7" top="0.75" bottom="0.75" header="0.3" footer="0.3"/>
  <pageSetup paperSize="9" orientation="portrait" r:id="rId1"/>
  <drawing r:id="rId2"/>
  <legacyDrawing r:id="rId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2"/>
  <sheetViews>
    <sheetView zoomScaleNormal="100" workbookViewId="0">
      <selection activeCell="K15" sqref="K15:L16"/>
    </sheetView>
  </sheetViews>
  <sheetFormatPr defaultRowHeight="14.4"/>
  <cols>
    <col min="1" max="1" width="3.44140625" style="8" customWidth="1"/>
    <col min="2" max="2" width="6.44140625" style="20" customWidth="1"/>
    <col min="3" max="5" width="9.5546875" style="20" customWidth="1"/>
  </cols>
  <sheetData>
    <row r="1" spans="2:12">
      <c r="B1" s="29"/>
      <c r="C1" s="29"/>
      <c r="D1" s="29"/>
    </row>
    <row r="2" spans="2:12">
      <c r="B2" s="132"/>
      <c r="C2" s="133" t="s">
        <v>94</v>
      </c>
      <c r="D2" s="133" t="s">
        <v>95</v>
      </c>
      <c r="E2" s="133" t="s">
        <v>96</v>
      </c>
      <c r="G2" s="134" t="s">
        <v>177</v>
      </c>
    </row>
    <row r="3" spans="2:12">
      <c r="B3" s="135">
        <v>1881</v>
      </c>
      <c r="C3" s="136">
        <v>415328</v>
      </c>
      <c r="D3" s="32">
        <v>789406</v>
      </c>
      <c r="E3" s="132">
        <v>53149</v>
      </c>
    </row>
    <row r="4" spans="2:12">
      <c r="B4" s="135">
        <v>1901</v>
      </c>
      <c r="C4" s="136">
        <v>497490</v>
      </c>
      <c r="D4" s="32">
        <v>788165</v>
      </c>
      <c r="E4" s="132">
        <v>83374</v>
      </c>
      <c r="L4" s="137"/>
    </row>
    <row r="5" spans="2:12">
      <c r="B5" s="135">
        <v>1911</v>
      </c>
      <c r="C5" s="136">
        <v>505296</v>
      </c>
      <c r="D5" s="32">
        <v>788369</v>
      </c>
      <c r="E5" s="132">
        <v>96969</v>
      </c>
      <c r="L5" s="138"/>
    </row>
    <row r="6" spans="2:12">
      <c r="B6" s="135">
        <v>1921</v>
      </c>
      <c r="C6" s="34">
        <v>525842</v>
      </c>
      <c r="D6" s="34">
        <v>862139</v>
      </c>
      <c r="E6" s="132">
        <v>110598</v>
      </c>
      <c r="L6" s="139"/>
    </row>
    <row r="7" spans="2:12">
      <c r="B7" s="135">
        <v>1931</v>
      </c>
      <c r="C7" s="136">
        <v>596363</v>
      </c>
      <c r="D7" s="32">
        <v>942426</v>
      </c>
      <c r="E7" s="132">
        <v>128558</v>
      </c>
      <c r="L7" s="138"/>
    </row>
    <row r="8" spans="2:12">
      <c r="B8" s="135">
        <v>1936</v>
      </c>
      <c r="C8" s="136">
        <v>658767</v>
      </c>
      <c r="D8" s="32">
        <v>980356</v>
      </c>
      <c r="E8" s="132">
        <v>132207</v>
      </c>
      <c r="L8" s="138"/>
    </row>
    <row r="9" spans="2:12">
      <c r="B9" s="135">
        <v>1951</v>
      </c>
      <c r="C9" s="136">
        <v>631480</v>
      </c>
      <c r="D9" s="32">
        <v>1274105</v>
      </c>
      <c r="E9" s="132">
        <v>138702</v>
      </c>
      <c r="L9" s="138"/>
    </row>
    <row r="10" spans="2:12">
      <c r="B10" s="140">
        <v>1961</v>
      </c>
      <c r="C10" s="136">
        <v>624170</v>
      </c>
      <c r="D10" s="32">
        <v>1260011</v>
      </c>
      <c r="E10" s="132">
        <v>160866</v>
      </c>
      <c r="L10" s="138"/>
    </row>
    <row r="11" spans="2:12">
      <c r="B11" s="140">
        <v>1971</v>
      </c>
      <c r="C11" s="136">
        <v>588754</v>
      </c>
      <c r="D11" s="32">
        <v>1198514</v>
      </c>
      <c r="E11" s="132">
        <v>200783</v>
      </c>
      <c r="L11" s="139"/>
    </row>
    <row r="12" spans="2:12">
      <c r="B12" s="135">
        <v>1981</v>
      </c>
      <c r="C12" s="141">
        <v>531780</v>
      </c>
      <c r="D12" s="34">
        <v>1287099</v>
      </c>
      <c r="E12" s="132">
        <v>242303</v>
      </c>
    </row>
    <row r="13" spans="2:12">
      <c r="B13" s="140">
        <v>1991</v>
      </c>
      <c r="C13" s="136">
        <v>431073</v>
      </c>
      <c r="D13" s="32">
        <v>1363994</v>
      </c>
      <c r="E13" s="132">
        <v>275136</v>
      </c>
    </row>
    <row r="14" spans="2:12">
      <c r="B14" s="140">
        <v>2001</v>
      </c>
      <c r="C14" s="136">
        <v>335858</v>
      </c>
      <c r="D14" s="32">
        <v>1331954</v>
      </c>
      <c r="E14" s="132">
        <v>343654</v>
      </c>
    </row>
    <row r="15" spans="2:12">
      <c r="B15" s="140">
        <v>2011</v>
      </c>
      <c r="C15" s="136">
        <v>278362</v>
      </c>
      <c r="D15" s="32">
        <v>1306817</v>
      </c>
      <c r="E15" s="132">
        <v>373871</v>
      </c>
      <c r="G15" s="17" t="s">
        <v>2</v>
      </c>
    </row>
    <row r="16" spans="2:12">
      <c r="B16" s="140">
        <v>2021</v>
      </c>
      <c r="C16" s="136">
        <v>241012</v>
      </c>
      <c r="D16" s="32">
        <v>1184090</v>
      </c>
      <c r="E16" s="132">
        <v>430352</v>
      </c>
      <c r="G16" s="16"/>
    </row>
    <row r="17" spans="2:19">
      <c r="B17" s="140">
        <v>2024</v>
      </c>
      <c r="C17" s="136">
        <v>228171</v>
      </c>
      <c r="D17" s="32">
        <v>1157627</v>
      </c>
      <c r="E17" s="132">
        <v>448848</v>
      </c>
    </row>
    <row r="21" spans="2:19">
      <c r="C21"/>
      <c r="D21"/>
      <c r="E21"/>
    </row>
    <row r="22" spans="2:19">
      <c r="C22"/>
      <c r="D22" s="138"/>
      <c r="E22" s="138"/>
      <c r="F22" s="138"/>
      <c r="G22" s="138"/>
      <c r="H22" s="138"/>
      <c r="I22" s="138"/>
      <c r="J22" s="139"/>
      <c r="R22" s="142"/>
      <c r="S22" s="142"/>
    </row>
  </sheetData>
  <pageMargins left="0.7" right="0.7" top="0.75" bottom="0.75" header="0.3" footer="0.3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50"/>
  <sheetViews>
    <sheetView zoomScaleNormal="100" workbookViewId="0">
      <selection activeCell="R6" sqref="R6"/>
    </sheetView>
  </sheetViews>
  <sheetFormatPr defaultRowHeight="14.4"/>
  <sheetData>
    <row r="2" spans="1:26">
      <c r="A2" s="20" t="s">
        <v>4</v>
      </c>
      <c r="B2" s="20"/>
      <c r="C2" s="20">
        <v>1881</v>
      </c>
      <c r="D2" s="20"/>
      <c r="E2" s="20"/>
      <c r="F2" s="20"/>
      <c r="G2" s="20">
        <v>1951</v>
      </c>
      <c r="H2" s="20"/>
      <c r="I2" s="20"/>
      <c r="J2" s="20"/>
      <c r="K2" s="20">
        <v>2024</v>
      </c>
      <c r="L2" s="20"/>
      <c r="O2" s="134" t="s">
        <v>178</v>
      </c>
    </row>
    <row r="3" spans="1:26">
      <c r="A3" s="20"/>
      <c r="B3" s="158" t="s">
        <v>112</v>
      </c>
      <c r="C3" s="158" t="s">
        <v>113</v>
      </c>
      <c r="D3" s="158" t="s">
        <v>114</v>
      </c>
      <c r="E3" s="157"/>
      <c r="F3" s="103" t="s">
        <v>112</v>
      </c>
      <c r="G3" s="103" t="s">
        <v>113</v>
      </c>
      <c r="H3" s="103" t="s">
        <v>114</v>
      </c>
      <c r="I3" s="157"/>
      <c r="J3" s="103" t="s">
        <v>112</v>
      </c>
      <c r="K3" s="103" t="s">
        <v>113</v>
      </c>
      <c r="L3" s="103" t="s">
        <v>114</v>
      </c>
    </row>
    <row r="4" spans="1:26">
      <c r="A4" s="30" t="s">
        <v>115</v>
      </c>
      <c r="B4" s="159">
        <v>76676</v>
      </c>
      <c r="C4" s="159">
        <v>72369</v>
      </c>
      <c r="D4" s="159">
        <v>149045</v>
      </c>
      <c r="E4" s="20"/>
      <c r="F4" s="30">
        <v>107200</v>
      </c>
      <c r="G4" s="30">
        <v>101566</v>
      </c>
      <c r="H4" s="30">
        <v>208766</v>
      </c>
      <c r="I4" s="20"/>
      <c r="J4" s="160">
        <v>34225</v>
      </c>
      <c r="K4" s="160">
        <v>32677</v>
      </c>
      <c r="L4" s="160">
        <v>66902</v>
      </c>
    </row>
    <row r="5" spans="1:26">
      <c r="A5" s="30" t="s">
        <v>116</v>
      </c>
      <c r="B5" s="159">
        <v>71659</v>
      </c>
      <c r="C5" s="159">
        <v>66925</v>
      </c>
      <c r="D5" s="159">
        <v>138584</v>
      </c>
      <c r="E5" s="20"/>
      <c r="F5" s="30">
        <v>111130</v>
      </c>
      <c r="G5" s="30">
        <v>103873</v>
      </c>
      <c r="H5" s="30">
        <v>215003</v>
      </c>
      <c r="I5" s="20"/>
      <c r="J5" s="160">
        <v>39708</v>
      </c>
      <c r="K5" s="160">
        <v>37710</v>
      </c>
      <c r="L5" s="160">
        <v>77418</v>
      </c>
      <c r="P5" s="143" t="s">
        <v>117</v>
      </c>
      <c r="U5" s="143" t="s">
        <v>118</v>
      </c>
      <c r="Z5" s="143" t="s">
        <v>119</v>
      </c>
    </row>
    <row r="6" spans="1:26">
      <c r="A6" s="30" t="s">
        <v>120</v>
      </c>
      <c r="B6" s="159">
        <v>66091</v>
      </c>
      <c r="C6" s="159">
        <v>61608</v>
      </c>
      <c r="D6" s="159">
        <v>127699</v>
      </c>
      <c r="E6" s="20"/>
      <c r="F6" s="30">
        <v>106228</v>
      </c>
      <c r="G6" s="30">
        <v>101483</v>
      </c>
      <c r="H6" s="30">
        <v>207711</v>
      </c>
      <c r="I6" s="20"/>
      <c r="J6" s="160">
        <v>43175</v>
      </c>
      <c r="K6" s="160">
        <v>40676</v>
      </c>
      <c r="L6" s="160">
        <v>83851</v>
      </c>
    </row>
    <row r="7" spans="1:26">
      <c r="A7" s="30" t="s">
        <v>121</v>
      </c>
      <c r="B7" s="159">
        <v>55631</v>
      </c>
      <c r="C7" s="159">
        <v>57766</v>
      </c>
      <c r="D7" s="159">
        <v>113397</v>
      </c>
      <c r="E7" s="20"/>
      <c r="F7" s="30">
        <v>106272</v>
      </c>
      <c r="G7" s="30">
        <v>103096</v>
      </c>
      <c r="H7" s="30">
        <v>209368</v>
      </c>
      <c r="I7" s="20"/>
      <c r="J7" s="160">
        <v>47571</v>
      </c>
      <c r="K7" s="160">
        <v>44031</v>
      </c>
      <c r="L7" s="160">
        <v>91602</v>
      </c>
    </row>
    <row r="8" spans="1:26">
      <c r="A8" s="30" t="s">
        <v>122</v>
      </c>
      <c r="B8" s="159">
        <v>53824</v>
      </c>
      <c r="C8" s="159">
        <v>58185</v>
      </c>
      <c r="D8" s="159">
        <v>112009</v>
      </c>
      <c r="E8" s="20"/>
      <c r="F8" s="30">
        <v>97922</v>
      </c>
      <c r="G8" s="30">
        <v>95776</v>
      </c>
      <c r="H8" s="30">
        <v>193698</v>
      </c>
      <c r="I8" s="20"/>
      <c r="J8" s="160">
        <v>50386</v>
      </c>
      <c r="K8" s="160">
        <v>45682</v>
      </c>
      <c r="L8" s="160">
        <v>96068</v>
      </c>
    </row>
    <row r="9" spans="1:26">
      <c r="A9" s="30" t="s">
        <v>123</v>
      </c>
      <c r="B9" s="159">
        <v>46706</v>
      </c>
      <c r="C9" s="159">
        <v>50507</v>
      </c>
      <c r="D9" s="159">
        <v>97213</v>
      </c>
      <c r="E9" s="20"/>
      <c r="F9" s="30">
        <v>83095</v>
      </c>
      <c r="G9" s="30">
        <v>85785</v>
      </c>
      <c r="H9" s="30">
        <v>168880</v>
      </c>
      <c r="I9" s="20"/>
      <c r="J9" s="160">
        <v>50341</v>
      </c>
      <c r="K9" s="160">
        <v>45985</v>
      </c>
      <c r="L9" s="160">
        <v>96326</v>
      </c>
    </row>
    <row r="10" spans="1:26">
      <c r="A10" s="30" t="s">
        <v>124</v>
      </c>
      <c r="B10" s="159">
        <v>45494</v>
      </c>
      <c r="C10" s="159">
        <v>51101</v>
      </c>
      <c r="D10" s="159">
        <v>96595</v>
      </c>
      <c r="E10" s="20"/>
      <c r="F10" s="30">
        <v>59966</v>
      </c>
      <c r="G10" s="30">
        <v>67002</v>
      </c>
      <c r="H10" s="30">
        <v>126968</v>
      </c>
      <c r="I10" s="20"/>
      <c r="J10" s="160">
        <v>52760</v>
      </c>
      <c r="K10" s="160">
        <v>49987</v>
      </c>
      <c r="L10" s="160">
        <v>102747</v>
      </c>
    </row>
    <row r="11" spans="1:26">
      <c r="A11" s="30" t="s">
        <v>125</v>
      </c>
      <c r="B11" s="159">
        <v>34766</v>
      </c>
      <c r="C11" s="159">
        <v>36867</v>
      </c>
      <c r="D11" s="159">
        <v>71633</v>
      </c>
      <c r="E11" s="20"/>
      <c r="F11" s="30">
        <v>58498</v>
      </c>
      <c r="G11" s="30">
        <v>64234</v>
      </c>
      <c r="H11" s="30">
        <v>122732</v>
      </c>
      <c r="I11" s="20"/>
      <c r="J11" s="160">
        <v>55881</v>
      </c>
      <c r="K11" s="160">
        <v>54480</v>
      </c>
      <c r="L11" s="160">
        <v>110361</v>
      </c>
    </row>
    <row r="12" spans="1:26">
      <c r="A12" s="30" t="s">
        <v>126</v>
      </c>
      <c r="B12" s="159">
        <v>41176</v>
      </c>
      <c r="C12" s="159">
        <v>46403</v>
      </c>
      <c r="D12" s="159">
        <v>87579</v>
      </c>
      <c r="E12" s="20"/>
      <c r="F12" s="30">
        <v>60590</v>
      </c>
      <c r="G12" s="30">
        <v>64260</v>
      </c>
      <c r="H12" s="30">
        <v>124850</v>
      </c>
      <c r="I12" s="20"/>
      <c r="J12" s="160">
        <v>58271</v>
      </c>
      <c r="K12" s="160">
        <v>57377</v>
      </c>
      <c r="L12" s="160">
        <v>115648</v>
      </c>
    </row>
    <row r="13" spans="1:26">
      <c r="A13" s="30" t="s">
        <v>127</v>
      </c>
      <c r="B13" s="159">
        <v>25512</v>
      </c>
      <c r="C13" s="159">
        <v>27876</v>
      </c>
      <c r="D13" s="159">
        <v>53388</v>
      </c>
      <c r="E13" s="20"/>
      <c r="F13" s="30">
        <v>46921</v>
      </c>
      <c r="G13" s="30">
        <v>52446</v>
      </c>
      <c r="H13" s="30">
        <v>99367</v>
      </c>
      <c r="I13" s="20"/>
      <c r="J13" s="160">
        <v>62972</v>
      </c>
      <c r="K13" s="160">
        <v>64332</v>
      </c>
      <c r="L13" s="160">
        <v>127304</v>
      </c>
    </row>
    <row r="14" spans="1:26">
      <c r="A14" s="30" t="s">
        <v>128</v>
      </c>
      <c r="B14" s="159">
        <v>31378</v>
      </c>
      <c r="C14" s="159">
        <v>37493</v>
      </c>
      <c r="D14" s="159">
        <v>68871</v>
      </c>
      <c r="E14" s="20"/>
      <c r="F14" s="30">
        <v>38460</v>
      </c>
      <c r="G14" s="30">
        <v>45577</v>
      </c>
      <c r="H14" s="30">
        <v>84037</v>
      </c>
      <c r="I14" s="20"/>
      <c r="J14" s="160">
        <v>65599</v>
      </c>
      <c r="K14" s="160">
        <v>69656</v>
      </c>
      <c r="L14" s="160">
        <v>135255</v>
      </c>
    </row>
    <row r="15" spans="1:26">
      <c r="A15" s="30" t="s">
        <v>129</v>
      </c>
      <c r="B15" s="159">
        <v>17755</v>
      </c>
      <c r="C15" s="159">
        <v>20090</v>
      </c>
      <c r="D15" s="159">
        <v>37845</v>
      </c>
      <c r="E15" s="20"/>
      <c r="F15" s="30">
        <v>28805</v>
      </c>
      <c r="G15" s="30">
        <v>43729</v>
      </c>
      <c r="H15" s="30">
        <v>72534</v>
      </c>
      <c r="I15" s="20"/>
      <c r="J15" s="160">
        <v>68272</v>
      </c>
      <c r="K15" s="160">
        <v>74123</v>
      </c>
      <c r="L15" s="160">
        <v>142395</v>
      </c>
    </row>
    <row r="16" spans="1:26">
      <c r="A16" s="30" t="s">
        <v>130</v>
      </c>
      <c r="B16" s="159">
        <v>23593</v>
      </c>
      <c r="C16" s="159">
        <v>27250</v>
      </c>
      <c r="D16" s="159">
        <v>50843</v>
      </c>
      <c r="E16" s="20"/>
      <c r="F16" s="30">
        <v>23836</v>
      </c>
      <c r="G16" s="30">
        <v>37108</v>
      </c>
      <c r="H16" s="30">
        <v>60944</v>
      </c>
      <c r="I16" s="20"/>
      <c r="J16" s="160">
        <v>67047</v>
      </c>
      <c r="K16" s="160">
        <v>72874</v>
      </c>
      <c r="L16" s="160">
        <v>139921</v>
      </c>
    </row>
    <row r="17" spans="1:15">
      <c r="A17" s="30" t="s">
        <v>131</v>
      </c>
      <c r="B17" s="159">
        <v>9380</v>
      </c>
      <c r="C17" s="159">
        <v>9662</v>
      </c>
      <c r="D17" s="159">
        <v>19042</v>
      </c>
      <c r="E17" s="20"/>
      <c r="F17" s="30">
        <v>20428</v>
      </c>
      <c r="G17" s="30">
        <v>29997</v>
      </c>
      <c r="H17" s="30">
        <v>50425</v>
      </c>
      <c r="I17" s="20"/>
      <c r="J17" s="160">
        <v>59471</v>
      </c>
      <c r="K17" s="160">
        <v>63785</v>
      </c>
      <c r="L17" s="160">
        <v>123256</v>
      </c>
    </row>
    <row r="18" spans="1:15">
      <c r="A18" s="30" t="s">
        <v>132</v>
      </c>
      <c r="B18" s="159">
        <v>8681</v>
      </c>
      <c r="C18" s="159">
        <v>10645</v>
      </c>
      <c r="D18" s="159">
        <v>19326</v>
      </c>
      <c r="E18" s="20"/>
      <c r="F18" s="30">
        <v>17940</v>
      </c>
      <c r="G18" s="30">
        <v>22898</v>
      </c>
      <c r="H18" s="30">
        <v>40838</v>
      </c>
      <c r="I18" s="20"/>
      <c r="J18" s="160">
        <v>51287</v>
      </c>
      <c r="K18" s="160">
        <v>55876</v>
      </c>
      <c r="L18" s="160">
        <v>107163</v>
      </c>
    </row>
    <row r="19" spans="1:15">
      <c r="A19" s="30" t="s">
        <v>133</v>
      </c>
      <c r="B19" s="159">
        <v>3361</v>
      </c>
      <c r="C19" s="159">
        <v>3266</v>
      </c>
      <c r="D19" s="159">
        <v>6627</v>
      </c>
      <c r="E19" s="20"/>
      <c r="F19" s="30">
        <v>13026</v>
      </c>
      <c r="G19" s="30">
        <v>15717</v>
      </c>
      <c r="H19" s="30">
        <v>28743</v>
      </c>
      <c r="I19" s="20"/>
      <c r="J19" s="160">
        <v>42033</v>
      </c>
      <c r="K19" s="160">
        <v>48550</v>
      </c>
      <c r="L19" s="160">
        <v>90583</v>
      </c>
      <c r="O19" s="17" t="s">
        <v>2</v>
      </c>
    </row>
    <row r="20" spans="1:15">
      <c r="A20" s="30" t="s">
        <v>134</v>
      </c>
      <c r="B20" s="159">
        <v>2748</v>
      </c>
      <c r="C20" s="159">
        <v>3357</v>
      </c>
      <c r="D20" s="159">
        <v>6105</v>
      </c>
      <c r="E20" s="20"/>
      <c r="F20" s="30">
        <v>6551</v>
      </c>
      <c r="G20" s="30">
        <v>7978</v>
      </c>
      <c r="H20" s="30">
        <v>14529</v>
      </c>
      <c r="I20" s="20"/>
      <c r="J20" s="160">
        <v>26060</v>
      </c>
      <c r="K20" s="160">
        <v>32986</v>
      </c>
      <c r="L20" s="160">
        <v>59046</v>
      </c>
    </row>
    <row r="21" spans="1:15">
      <c r="A21" s="30" t="s">
        <v>135</v>
      </c>
      <c r="B21" s="159">
        <v>537</v>
      </c>
      <c r="C21" s="159">
        <v>559</v>
      </c>
      <c r="D21" s="159">
        <v>1096</v>
      </c>
      <c r="E21" s="20"/>
      <c r="F21" s="30">
        <v>2681</v>
      </c>
      <c r="G21" s="30">
        <v>3236</v>
      </c>
      <c r="H21" s="30">
        <v>5917</v>
      </c>
      <c r="I21" s="20"/>
      <c r="J21" s="160">
        <v>17158</v>
      </c>
      <c r="K21" s="160">
        <v>25856</v>
      </c>
      <c r="L21" s="160">
        <v>43014</v>
      </c>
    </row>
    <row r="22" spans="1:15">
      <c r="A22" s="30" t="s">
        <v>136</v>
      </c>
      <c r="B22" s="159">
        <v>272</v>
      </c>
      <c r="C22" s="159">
        <v>411</v>
      </c>
      <c r="D22" s="159">
        <v>683</v>
      </c>
      <c r="E22" s="20"/>
      <c r="F22" s="30">
        <v>496</v>
      </c>
      <c r="G22" s="30">
        <v>639</v>
      </c>
      <c r="H22" s="30">
        <v>1135</v>
      </c>
      <c r="I22" s="20"/>
      <c r="J22" s="160">
        <v>6921</v>
      </c>
      <c r="K22" s="160">
        <v>13094</v>
      </c>
      <c r="L22" s="160">
        <v>20015</v>
      </c>
    </row>
    <row r="23" spans="1:15">
      <c r="A23" s="30" t="s">
        <v>137</v>
      </c>
      <c r="B23" s="159">
        <v>119</v>
      </c>
      <c r="C23" s="159">
        <v>151</v>
      </c>
      <c r="D23" s="159">
        <v>270</v>
      </c>
      <c r="E23" s="20"/>
      <c r="F23" s="30">
        <v>66</v>
      </c>
      <c r="G23" s="30">
        <v>137</v>
      </c>
      <c r="H23" s="30">
        <v>203</v>
      </c>
      <c r="I23" s="20"/>
      <c r="J23" s="160">
        <v>1619</v>
      </c>
      <c r="K23" s="160">
        <v>4152</v>
      </c>
      <c r="L23" s="160">
        <v>5771</v>
      </c>
    </row>
    <row r="25" spans="1:15">
      <c r="A25" s="30" t="s">
        <v>138</v>
      </c>
      <c r="B25" s="30">
        <v>17</v>
      </c>
      <c r="C25" s="30">
        <v>16</v>
      </c>
      <c r="D25" s="30">
        <v>33</v>
      </c>
    </row>
    <row r="30" spans="1:15">
      <c r="B30" s="158" t="s">
        <v>112</v>
      </c>
      <c r="C30" s="158" t="s">
        <v>113</v>
      </c>
      <c r="D30" s="157"/>
      <c r="E30" s="157"/>
      <c r="F30" s="158" t="s">
        <v>112</v>
      </c>
      <c r="G30" s="158" t="s">
        <v>113</v>
      </c>
      <c r="H30" s="157"/>
      <c r="I30" s="157"/>
      <c r="J30" s="158" t="s">
        <v>112</v>
      </c>
      <c r="K30" s="158" t="s">
        <v>113</v>
      </c>
    </row>
    <row r="31" spans="1:15">
      <c r="A31" s="30" t="s">
        <v>115</v>
      </c>
      <c r="B31" s="30">
        <f>-100*B4/SUM($B$4:$C$23)</f>
        <v>-6.0957983861350717</v>
      </c>
      <c r="C31" s="30">
        <f>100*C4/SUM($B$4:$C$23)</f>
        <v>5.753388718845649</v>
      </c>
      <c r="D31" s="20"/>
      <c r="E31" s="30" t="s">
        <v>115</v>
      </c>
      <c r="F31" s="30">
        <f>-100*F4/SUM($F$4:$G$23)</f>
        <v>-5.2635506970276653</v>
      </c>
      <c r="G31" s="30">
        <f>100*G4/SUM($F$4:$G$23)</f>
        <v>4.9869196837155956</v>
      </c>
      <c r="H31" s="20"/>
      <c r="I31" s="30" t="s">
        <v>115</v>
      </c>
      <c r="J31" s="30">
        <f>-100*J4/SUM($J$4:$K$23)</f>
        <v>-1.8654824963507946</v>
      </c>
      <c r="K31" s="30">
        <f>100*K4/SUM($J$4:$K$23)</f>
        <v>1.7811065458949573</v>
      </c>
    </row>
    <row r="32" spans="1:15">
      <c r="A32" s="30" t="s">
        <v>116</v>
      </c>
      <c r="B32" s="30">
        <f t="shared" ref="B32:B50" si="0">-100*B5/SUM($B$4:$C$23)</f>
        <v>-5.6969431967245701</v>
      </c>
      <c r="C32" s="30">
        <f t="shared" ref="C32:C50" si="1">100*C5/SUM($B$4:$C$23)</f>
        <v>5.320586715427118</v>
      </c>
      <c r="D32" s="20"/>
      <c r="E32" s="30" t="s">
        <v>116</v>
      </c>
      <c r="F32" s="30">
        <f t="shared" ref="F32:F50" si="2">-100*F5/SUM($F$4:$G$23)</f>
        <v>-5.4565148223944444</v>
      </c>
      <c r="G32" s="30">
        <f t="shared" ref="G32:G50" si="3">100*G5/SUM($F$4:$G$23)</f>
        <v>5.1001940443316665</v>
      </c>
      <c r="H32" s="20"/>
      <c r="I32" s="30" t="s">
        <v>116</v>
      </c>
      <c r="J32" s="30">
        <f t="shared" ref="J32:J50" si="4">-100*J5/SUM($J$4:$K$23)</f>
        <v>-2.1643412407625231</v>
      </c>
      <c r="K32" s="30">
        <f>100*K5/SUM($J$4:$K$23)</f>
        <v>2.0554373977323146</v>
      </c>
    </row>
    <row r="33" spans="1:11">
      <c r="A33" s="30" t="s">
        <v>120</v>
      </c>
      <c r="B33" s="30">
        <f t="shared" si="0"/>
        <v>-5.2542831021186949</v>
      </c>
      <c r="C33" s="30">
        <f t="shared" si="1"/>
        <v>4.8978813054020751</v>
      </c>
      <c r="D33" s="20"/>
      <c r="E33" s="30" t="s">
        <v>120</v>
      </c>
      <c r="F33" s="30">
        <f t="shared" si="2"/>
        <v>-5.2158252186926752</v>
      </c>
      <c r="G33" s="30">
        <f t="shared" si="3"/>
        <v>4.9828443599483077</v>
      </c>
      <c r="H33" s="20"/>
      <c r="I33" s="30" t="s">
        <v>120</v>
      </c>
      <c r="J33" s="30">
        <f>-100*J6/SUM($J$4:$K$23)</f>
        <v>-2.3533150264410683</v>
      </c>
      <c r="K33" s="30">
        <f t="shared" ref="K33:K50" si="5">100*K6/SUM($J$4:$K$23)</f>
        <v>2.217103463011393</v>
      </c>
    </row>
    <row r="34" spans="1:11">
      <c r="A34" s="30" t="s">
        <v>121</v>
      </c>
      <c r="B34" s="30">
        <f t="shared" si="0"/>
        <v>-4.4227054100250429</v>
      </c>
      <c r="C34" s="30">
        <f t="shared" si="1"/>
        <v>4.5924394800651909</v>
      </c>
      <c r="D34" s="20"/>
      <c r="E34" s="30" t="s">
        <v>121</v>
      </c>
      <c r="F34" s="30">
        <f t="shared" si="2"/>
        <v>-5.2179856312922013</v>
      </c>
      <c r="G34" s="30">
        <f t="shared" si="3"/>
        <v>5.0620431218354867</v>
      </c>
      <c r="H34" s="20"/>
      <c r="I34" s="30" t="s">
        <v>121</v>
      </c>
      <c r="J34" s="30">
        <f t="shared" si="4"/>
        <v>-2.5929252836787042</v>
      </c>
      <c r="K34" s="30">
        <f t="shared" si="5"/>
        <v>2.3999725287603169</v>
      </c>
    </row>
    <row r="35" spans="1:11">
      <c r="A35" s="30" t="s">
        <v>122</v>
      </c>
      <c r="B35" s="30">
        <f t="shared" si="0"/>
        <v>-4.2790475811901256</v>
      </c>
      <c r="C35" s="30">
        <f t="shared" si="1"/>
        <v>4.625750288190166</v>
      </c>
      <c r="D35" s="20"/>
      <c r="E35" s="30" t="s">
        <v>122</v>
      </c>
      <c r="F35" s="30">
        <f t="shared" si="2"/>
        <v>-4.8079982402457375</v>
      </c>
      <c r="G35" s="30">
        <f t="shared" si="3"/>
        <v>4.7026290257324783</v>
      </c>
      <c r="H35" s="20"/>
      <c r="I35" s="30" t="s">
        <v>122</v>
      </c>
      <c r="J35" s="30">
        <f t="shared" si="4"/>
        <v>-2.7463608783383826</v>
      </c>
      <c r="K35" s="30">
        <f t="shared" si="5"/>
        <v>2.4899626412942877</v>
      </c>
    </row>
    <row r="36" spans="1:11">
      <c r="A36" s="30" t="s">
        <v>123</v>
      </c>
      <c r="B36" s="30">
        <f t="shared" si="0"/>
        <v>-3.7131613467424573</v>
      </c>
      <c r="C36" s="30">
        <f t="shared" si="1"/>
        <v>4.0153436419286876</v>
      </c>
      <c r="D36" s="20"/>
      <c r="E36" s="30" t="s">
        <v>123</v>
      </c>
      <c r="F36" s="30">
        <f t="shared" si="2"/>
        <v>-4.0799882944917334</v>
      </c>
      <c r="G36" s="30">
        <f t="shared" si="3"/>
        <v>4.2120680647809534</v>
      </c>
      <c r="H36" s="20"/>
      <c r="I36" s="30" t="s">
        <v>123</v>
      </c>
      <c r="J36" s="30">
        <f t="shared" si="4"/>
        <v>-2.7439080890809455</v>
      </c>
      <c r="K36" s="30">
        <f t="shared" si="5"/>
        <v>2.506478088961031</v>
      </c>
    </row>
    <row r="37" spans="1:11">
      <c r="A37" s="30" t="s">
        <v>124</v>
      </c>
      <c r="B37" s="30">
        <f t="shared" si="0"/>
        <v>-3.616806455459713</v>
      </c>
      <c r="C37" s="30">
        <f t="shared" si="1"/>
        <v>4.0625670787454782</v>
      </c>
      <c r="D37" s="20"/>
      <c r="E37" s="30" t="s">
        <v>124</v>
      </c>
      <c r="F37" s="30">
        <f t="shared" si="2"/>
        <v>-2.944347771436203</v>
      </c>
      <c r="G37" s="30">
        <f t="shared" si="3"/>
        <v>3.2898173862149962</v>
      </c>
      <c r="H37" s="20"/>
      <c r="I37" s="30" t="s">
        <v>124</v>
      </c>
      <c r="J37" s="30">
        <f t="shared" si="4"/>
        <v>-2.8757591382751766</v>
      </c>
      <c r="K37" s="30">
        <f t="shared" si="5"/>
        <v>2.7246128135891063</v>
      </c>
    </row>
    <row r="38" spans="1:11">
      <c r="A38" s="30" t="s">
        <v>125</v>
      </c>
      <c r="B38" s="30">
        <f t="shared" si="0"/>
        <v>-2.7639225662837381</v>
      </c>
      <c r="C38" s="30">
        <f t="shared" si="1"/>
        <v>2.9309536113209047</v>
      </c>
      <c r="D38" s="20"/>
      <c r="E38" s="30" t="s">
        <v>125</v>
      </c>
      <c r="F38" s="30">
        <f t="shared" si="2"/>
        <v>-2.87226855107019</v>
      </c>
      <c r="G38" s="30">
        <f t="shared" si="3"/>
        <v>3.1539077935902524</v>
      </c>
      <c r="H38" s="20"/>
      <c r="I38" s="30" t="s">
        <v>125</v>
      </c>
      <c r="J38" s="30">
        <f t="shared" si="4"/>
        <v>-3.0458736998854277</v>
      </c>
      <c r="K38" s="30">
        <f t="shared" si="5"/>
        <v>2.969510194337218</v>
      </c>
    </row>
    <row r="39" spans="1:11">
      <c r="A39" s="30" t="s">
        <v>126</v>
      </c>
      <c r="B39" s="30">
        <f t="shared" si="0"/>
        <v>-3.2735222800810906</v>
      </c>
      <c r="C39" s="30">
        <f t="shared" si="1"/>
        <v>3.6890726239217715</v>
      </c>
      <c r="D39" s="20"/>
      <c r="E39" s="30" t="s">
        <v>126</v>
      </c>
      <c r="F39" s="30">
        <f t="shared" si="2"/>
        <v>-2.9749863501203939</v>
      </c>
      <c r="G39" s="30">
        <f t="shared" si="3"/>
        <v>3.1551844010354269</v>
      </c>
      <c r="H39" s="20"/>
      <c r="I39" s="30" t="s">
        <v>126</v>
      </c>
      <c r="J39" s="30">
        <f t="shared" si="4"/>
        <v>-3.1761440626693105</v>
      </c>
      <c r="K39" s="30">
        <f t="shared" si="5"/>
        <v>3.1274153160882263</v>
      </c>
    </row>
    <row r="40" spans="1:11">
      <c r="A40" s="30" t="s">
        <v>127</v>
      </c>
      <c r="B40" s="30">
        <f t="shared" si="0"/>
        <v>-2.0282227610605399</v>
      </c>
      <c r="C40" s="30">
        <f t="shared" si="1"/>
        <v>2.2161624995031204</v>
      </c>
      <c r="D40" s="20"/>
      <c r="E40" s="30" t="s">
        <v>127</v>
      </c>
      <c r="F40" s="30">
        <f t="shared" si="2"/>
        <v>-2.3038345359630137</v>
      </c>
      <c r="G40" s="30">
        <f t="shared" si="3"/>
        <v>2.5751136180626206</v>
      </c>
      <c r="H40" s="20"/>
      <c r="I40" s="30" t="s">
        <v>127</v>
      </c>
      <c r="J40" s="30">
        <f t="shared" si="4"/>
        <v>-3.432378780429576</v>
      </c>
      <c r="K40" s="30">
        <f t="shared" si="5"/>
        <v>3.5065075224321203</v>
      </c>
    </row>
    <row r="41" spans="1:11">
      <c r="A41" s="30" t="s">
        <v>128</v>
      </c>
      <c r="B41" s="30">
        <f t="shared" si="0"/>
        <v>-2.4945740748101919</v>
      </c>
      <c r="C41" s="30">
        <f t="shared" si="1"/>
        <v>2.9807210716699131</v>
      </c>
      <c r="D41" s="20"/>
      <c r="E41" s="30" t="s">
        <v>128</v>
      </c>
      <c r="F41" s="30">
        <f t="shared" si="2"/>
        <v>-1.8883970131313805</v>
      </c>
      <c r="G41" s="30">
        <f t="shared" si="3"/>
        <v>2.2378437511047564</v>
      </c>
      <c r="H41" s="20"/>
      <c r="I41" s="30" t="s">
        <v>128</v>
      </c>
      <c r="J41" s="30">
        <f t="shared" si="4"/>
        <v>-3.5755671666359614</v>
      </c>
      <c r="K41" s="30">
        <f t="shared" si="5"/>
        <v>3.7966997448009043</v>
      </c>
    </row>
    <row r="42" spans="1:11">
      <c r="A42" s="30" t="s">
        <v>129</v>
      </c>
      <c r="B42" s="30">
        <f t="shared" si="0"/>
        <v>-1.4115355567038994</v>
      </c>
      <c r="C42" s="30">
        <f t="shared" si="1"/>
        <v>1.5971697738204078</v>
      </c>
      <c r="D42" s="20"/>
      <c r="E42" s="30" t="s">
        <v>129</v>
      </c>
      <c r="F42" s="30">
        <f t="shared" si="2"/>
        <v>-1.4143337483944207</v>
      </c>
      <c r="G42" s="30">
        <f t="shared" si="3"/>
        <v>2.1471064219246525</v>
      </c>
      <c r="H42" s="20"/>
      <c r="I42" s="30" t="s">
        <v>129</v>
      </c>
      <c r="J42" s="30">
        <f t="shared" si="4"/>
        <v>-3.721262848527727</v>
      </c>
      <c r="K42" s="30">
        <f t="shared" si="5"/>
        <v>4.0401799584224971</v>
      </c>
    </row>
    <row r="43" spans="1:11">
      <c r="A43" s="30" t="s">
        <v>130</v>
      </c>
      <c r="B43" s="30">
        <f t="shared" si="0"/>
        <v>-1.8756608498628613</v>
      </c>
      <c r="C43" s="30">
        <f t="shared" si="1"/>
        <v>2.166395039154112</v>
      </c>
      <c r="D43" s="20"/>
      <c r="E43" s="30" t="s">
        <v>130</v>
      </c>
      <c r="F43" s="30">
        <f t="shared" si="2"/>
        <v>-1.1703544255070095</v>
      </c>
      <c r="G43" s="30">
        <f t="shared" si="3"/>
        <v>1.8220134259823004</v>
      </c>
      <c r="H43" s="20"/>
      <c r="I43" s="30" t="s">
        <v>130</v>
      </c>
      <c r="J43" s="30">
        <f t="shared" si="4"/>
        <v>-3.654492474297494</v>
      </c>
      <c r="K43" s="30">
        <f t="shared" si="5"/>
        <v>3.9721014299216306</v>
      </c>
    </row>
    <row r="44" spans="1:11">
      <c r="A44" s="30" t="s">
        <v>131</v>
      </c>
      <c r="B44" s="30">
        <f t="shared" si="0"/>
        <v>-0.74571689788130535</v>
      </c>
      <c r="C44" s="30">
        <f t="shared" si="1"/>
        <v>0.76813610525897369</v>
      </c>
      <c r="D44" s="20"/>
      <c r="E44" s="30" t="s">
        <v>131</v>
      </c>
      <c r="F44" s="30">
        <f t="shared" si="2"/>
        <v>-1.0030206496164287</v>
      </c>
      <c r="G44" s="30">
        <f t="shared" si="3"/>
        <v>1.4728612897270417</v>
      </c>
      <c r="H44" s="20"/>
      <c r="I44" s="30" t="s">
        <v>131</v>
      </c>
      <c r="J44" s="30">
        <f t="shared" si="4"/>
        <v>-3.2415517762009673</v>
      </c>
      <c r="K44" s="30">
        <f t="shared" si="5"/>
        <v>3.4766925063472733</v>
      </c>
    </row>
    <row r="45" spans="1:11">
      <c r="A45" s="30" t="s">
        <v>132</v>
      </c>
      <c r="B45" s="30">
        <f t="shared" si="0"/>
        <v>-0.69014588384942566</v>
      </c>
      <c r="C45" s="30">
        <f t="shared" si="1"/>
        <v>0.84628532813928525</v>
      </c>
      <c r="D45" s="20"/>
      <c r="E45" s="30" t="s">
        <v>132</v>
      </c>
      <c r="F45" s="30">
        <f t="shared" si="2"/>
        <v>-0.88085913717048803</v>
      </c>
      <c r="G45" s="30">
        <f t="shared" si="3"/>
        <v>1.1242983569080174</v>
      </c>
      <c r="H45" s="20"/>
      <c r="I45" s="30" t="s">
        <v>132</v>
      </c>
      <c r="J45" s="30">
        <f t="shared" si="4"/>
        <v>-2.7954711699150683</v>
      </c>
      <c r="K45" s="30">
        <f t="shared" si="5"/>
        <v>3.0456011677457124</v>
      </c>
    </row>
    <row r="46" spans="1:11">
      <c r="A46" s="30" t="s">
        <v>133</v>
      </c>
      <c r="B46" s="30">
        <f t="shared" si="0"/>
        <v>-0.26720197161823744</v>
      </c>
      <c r="C46" s="30">
        <f t="shared" si="1"/>
        <v>0.25964940175696627</v>
      </c>
      <c r="D46" s="20"/>
      <c r="E46" s="30" t="s">
        <v>133</v>
      </c>
      <c r="F46" s="30">
        <f t="shared" si="2"/>
        <v>-0.63958033003248471</v>
      </c>
      <c r="G46" s="30">
        <f t="shared" si="3"/>
        <v>0.77170920060805792</v>
      </c>
      <c r="H46" s="20"/>
      <c r="I46" s="30" t="s">
        <v>133</v>
      </c>
      <c r="J46" s="30">
        <f t="shared" si="4"/>
        <v>-2.2910686857301084</v>
      </c>
      <c r="K46" s="30">
        <f t="shared" si="5"/>
        <v>2.6462870766349478</v>
      </c>
    </row>
    <row r="47" spans="1:11">
      <c r="A47" s="30" t="s">
        <v>134</v>
      </c>
      <c r="B47" s="30">
        <f t="shared" si="0"/>
        <v>-0.21846802082919267</v>
      </c>
      <c r="C47" s="30">
        <f t="shared" si="1"/>
        <v>0.26688396867671027</v>
      </c>
      <c r="D47" s="20"/>
      <c r="E47" s="30" t="s">
        <v>134</v>
      </c>
      <c r="F47" s="30">
        <f t="shared" si="2"/>
        <v>-0.32165597589765144</v>
      </c>
      <c r="G47" s="30">
        <f t="shared" si="3"/>
        <v>0.39172208452319696</v>
      </c>
      <c r="H47" s="20"/>
      <c r="I47" s="30" t="s">
        <v>134</v>
      </c>
      <c r="J47" s="30">
        <f t="shared" si="4"/>
        <v>-1.4204375121958133</v>
      </c>
      <c r="K47" s="30">
        <f t="shared" si="5"/>
        <v>1.797949032129359</v>
      </c>
    </row>
    <row r="48" spans="1:11">
      <c r="A48" s="30" t="s">
        <v>135</v>
      </c>
      <c r="B48" s="30">
        <f t="shared" si="0"/>
        <v>-4.2691894900027824E-2</v>
      </c>
      <c r="C48" s="30">
        <f t="shared" si="1"/>
        <v>4.4440911078427472E-2</v>
      </c>
      <c r="D48" s="20"/>
      <c r="E48" s="30" t="s">
        <v>135</v>
      </c>
      <c r="F48" s="30">
        <f t="shared" si="2"/>
        <v>-0.1316378677120445</v>
      </c>
      <c r="G48" s="30">
        <f t="shared" si="3"/>
        <v>0.15888852663788736</v>
      </c>
      <c r="H48" s="20"/>
      <c r="I48" s="30" t="s">
        <v>135</v>
      </c>
      <c r="J48" s="30">
        <f t="shared" si="4"/>
        <v>-0.93522129064680593</v>
      </c>
      <c r="K48" s="30">
        <f t="shared" si="5"/>
        <v>1.4093182008954317</v>
      </c>
    </row>
    <row r="49" spans="1:11">
      <c r="A49" s="30" t="s">
        <v>136</v>
      </c>
      <c r="B49" s="30">
        <f t="shared" si="0"/>
        <v>-2.162420002385022E-2</v>
      </c>
      <c r="C49" s="30">
        <f t="shared" si="1"/>
        <v>3.2674802241920736E-2</v>
      </c>
      <c r="D49" s="20"/>
      <c r="E49" s="30" t="s">
        <v>136</v>
      </c>
      <c r="F49" s="30">
        <f t="shared" si="2"/>
        <v>-2.4353742031023525E-2</v>
      </c>
      <c r="G49" s="30">
        <f t="shared" si="3"/>
        <v>3.1375082979483937E-2</v>
      </c>
      <c r="H49" s="20"/>
      <c r="I49" s="30" t="s">
        <v>136</v>
      </c>
      <c r="J49" s="30">
        <f t="shared" si="4"/>
        <v>-0.37723898779383053</v>
      </c>
      <c r="K49" s="30">
        <f t="shared" si="5"/>
        <v>0.71370716748626162</v>
      </c>
    </row>
    <row r="50" spans="1:11">
      <c r="A50" s="30" t="s">
        <v>137</v>
      </c>
      <c r="B50" s="30">
        <f t="shared" si="0"/>
        <v>-9.4605875104344719E-3</v>
      </c>
      <c r="C50" s="30">
        <f t="shared" si="1"/>
        <v>1.2004611042652144E-2</v>
      </c>
      <c r="D50" s="20"/>
      <c r="E50" s="30" t="s">
        <v>137</v>
      </c>
      <c r="F50" s="30">
        <f t="shared" si="2"/>
        <v>-3.2406188992894205E-3</v>
      </c>
      <c r="G50" s="30">
        <f t="shared" si="3"/>
        <v>6.7267392303431914E-3</v>
      </c>
      <c r="H50" s="20"/>
      <c r="I50" s="30" t="s">
        <v>137</v>
      </c>
      <c r="J50" s="30">
        <f t="shared" si="4"/>
        <v>-8.8245906839793622E-2</v>
      </c>
      <c r="K50" s="30">
        <f t="shared" si="5"/>
        <v>0.22631068881953248</v>
      </c>
    </row>
  </sheetData>
  <hyperlinks>
    <hyperlink ref="C16" location="App_2!A1" display="App_2!A1"/>
  </hyperlinks>
  <pageMargins left="0.7" right="0.7" top="0.75" bottom="0.75" header="0.3" footer="0.3"/>
  <ignoredErrors>
    <ignoredError sqref="A6 A33:I33" twoDigitTextYear="1"/>
  </ignoredError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S55"/>
  <sheetViews>
    <sheetView zoomScaleNormal="100" workbookViewId="0">
      <selection activeCell="H4" sqref="H4"/>
    </sheetView>
  </sheetViews>
  <sheetFormatPr defaultRowHeight="14.4"/>
  <sheetData>
    <row r="1" spans="1:201" s="147" customFormat="1" ht="13.2">
      <c r="A1" s="144"/>
      <c r="B1" s="145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146"/>
      <c r="Q1" s="146"/>
      <c r="R1" s="146"/>
      <c r="S1" s="146"/>
      <c r="T1" s="146"/>
      <c r="U1" s="146"/>
      <c r="V1" s="146"/>
      <c r="W1" s="146"/>
      <c r="X1" s="146"/>
      <c r="Y1" s="146"/>
      <c r="Z1" s="146"/>
      <c r="AA1" s="146"/>
      <c r="AB1" s="146"/>
      <c r="AC1" s="146"/>
      <c r="AD1" s="146"/>
      <c r="AE1" s="146"/>
      <c r="AF1" s="146"/>
      <c r="AG1" s="146"/>
      <c r="AH1" s="146"/>
      <c r="AI1" s="146"/>
      <c r="AJ1" s="146"/>
      <c r="AK1" s="146"/>
      <c r="AL1" s="146"/>
      <c r="AM1" s="146"/>
      <c r="AN1" s="146"/>
      <c r="AO1" s="146"/>
      <c r="AP1" s="146"/>
      <c r="AQ1" s="146"/>
      <c r="AR1" s="146"/>
      <c r="AS1" s="146"/>
      <c r="AT1" s="146"/>
      <c r="AU1" s="146"/>
      <c r="AV1" s="146"/>
      <c r="AW1" s="146"/>
      <c r="AX1" s="146"/>
      <c r="AY1" s="146"/>
      <c r="AZ1" s="146"/>
      <c r="BA1" s="146"/>
      <c r="BB1" s="146"/>
      <c r="BC1" s="146"/>
      <c r="BD1" s="146"/>
      <c r="BE1" s="146"/>
      <c r="BF1" s="146"/>
      <c r="BG1" s="146"/>
      <c r="BH1" s="146"/>
      <c r="BI1" s="146"/>
      <c r="BJ1" s="145"/>
      <c r="BK1" s="146"/>
      <c r="BL1" s="146"/>
      <c r="BM1" s="146"/>
      <c r="BN1" s="146"/>
      <c r="BO1" s="146"/>
      <c r="BP1" s="146"/>
      <c r="BQ1" s="146"/>
      <c r="BR1" s="146"/>
      <c r="BS1" s="146"/>
      <c r="BT1" s="146"/>
      <c r="BU1" s="146"/>
      <c r="BV1" s="146"/>
      <c r="BW1" s="146"/>
      <c r="BX1" s="146"/>
      <c r="BY1" s="146"/>
      <c r="BZ1" s="146"/>
      <c r="CA1" s="146"/>
      <c r="CB1" s="146"/>
      <c r="CC1" s="146"/>
      <c r="CD1" s="146"/>
      <c r="CE1" s="146"/>
      <c r="CF1" s="146"/>
      <c r="CG1" s="146"/>
      <c r="CH1" s="146"/>
      <c r="CI1" s="146"/>
      <c r="CJ1" s="146"/>
      <c r="CK1" s="146"/>
      <c r="CL1" s="146"/>
      <c r="CM1" s="146"/>
      <c r="CN1" s="146"/>
      <c r="CO1" s="146"/>
      <c r="CP1" s="146"/>
      <c r="CQ1" s="146"/>
      <c r="CR1" s="146"/>
      <c r="CS1" s="146"/>
      <c r="CT1" s="146"/>
      <c r="CU1" s="146"/>
      <c r="CV1" s="146"/>
      <c r="CW1" s="146"/>
      <c r="CX1" s="146"/>
      <c r="CY1" s="146"/>
      <c r="CZ1" s="146"/>
      <c r="DA1" s="146"/>
      <c r="DB1" s="146"/>
      <c r="DC1" s="146"/>
      <c r="DD1" s="146"/>
      <c r="DE1" s="146"/>
      <c r="DF1" s="146"/>
      <c r="DG1" s="146"/>
      <c r="DH1" s="146"/>
      <c r="DI1" s="146"/>
      <c r="DJ1" s="146"/>
      <c r="DK1" s="146"/>
      <c r="DL1" s="146"/>
      <c r="DM1" s="146"/>
      <c r="DN1" s="146"/>
      <c r="DO1" s="146"/>
      <c r="DP1" s="146"/>
      <c r="DQ1" s="146"/>
      <c r="DR1" s="146"/>
      <c r="DS1" s="146"/>
      <c r="DT1" s="146"/>
      <c r="DU1" s="146"/>
      <c r="DV1" s="146"/>
      <c r="DW1" s="146"/>
      <c r="DX1" s="146"/>
      <c r="DY1" s="146"/>
      <c r="DZ1" s="146"/>
    </row>
    <row r="2" spans="1:201" s="147" customFormat="1">
      <c r="A2" s="162"/>
      <c r="B2" s="163" t="s">
        <v>112</v>
      </c>
      <c r="C2" s="163" t="s">
        <v>113</v>
      </c>
      <c r="D2" s="163" t="s">
        <v>139</v>
      </c>
      <c r="E2"/>
      <c r="F2" s="134" t="s">
        <v>140</v>
      </c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48" customFormat="1" ht="13.2">
      <c r="A3" s="164">
        <v>1974</v>
      </c>
      <c r="B3" s="165">
        <v>71.7</v>
      </c>
      <c r="C3" s="165">
        <v>76.099999999999994</v>
      </c>
      <c r="D3" s="166">
        <v>73.900000000000006</v>
      </c>
    </row>
    <row r="4" spans="1:201">
      <c r="A4" s="131">
        <v>1975</v>
      </c>
      <c r="B4" s="165">
        <v>71.599999999999994</v>
      </c>
      <c r="C4" s="165">
        <v>75.7</v>
      </c>
      <c r="D4" s="166">
        <v>73.599999999999994</v>
      </c>
    </row>
    <row r="5" spans="1:201">
      <c r="A5" s="164">
        <v>1976</v>
      </c>
      <c r="B5" s="165">
        <v>71.900000000000006</v>
      </c>
      <c r="C5" s="165">
        <v>76.400000000000006</v>
      </c>
      <c r="D5" s="166">
        <v>74.099999999999994</v>
      </c>
    </row>
    <row r="6" spans="1:201">
      <c r="A6" s="131">
        <v>1977</v>
      </c>
      <c r="B6" s="165">
        <v>71.8</v>
      </c>
      <c r="C6" s="165">
        <v>77</v>
      </c>
      <c r="D6" s="166">
        <v>74.3</v>
      </c>
    </row>
    <row r="7" spans="1:201">
      <c r="A7" s="164">
        <v>1978</v>
      </c>
      <c r="B7" s="165">
        <v>71.900000000000006</v>
      </c>
      <c r="C7" s="165">
        <v>77.099999999999994</v>
      </c>
      <c r="D7" s="166">
        <v>74.5</v>
      </c>
    </row>
    <row r="8" spans="1:201">
      <c r="A8" s="131">
        <v>1979</v>
      </c>
      <c r="B8" s="165">
        <v>72.3</v>
      </c>
      <c r="C8" s="165">
        <v>77.400000000000006</v>
      </c>
      <c r="D8" s="166">
        <v>74.8</v>
      </c>
    </row>
    <row r="9" spans="1:201">
      <c r="A9" s="164">
        <v>1980</v>
      </c>
      <c r="B9" s="165">
        <v>72.2</v>
      </c>
      <c r="C9" s="165">
        <v>77.099999999999994</v>
      </c>
      <c r="D9" s="166">
        <v>74.599999999999994</v>
      </c>
    </row>
    <row r="10" spans="1:201">
      <c r="A10" s="131">
        <v>1981</v>
      </c>
      <c r="B10" s="165">
        <v>72.3</v>
      </c>
      <c r="C10" s="165">
        <v>77.5</v>
      </c>
      <c r="D10" s="166">
        <v>74.8</v>
      </c>
    </row>
    <row r="11" spans="1:201">
      <c r="A11" s="164">
        <v>1982</v>
      </c>
      <c r="B11" s="165">
        <v>72.5</v>
      </c>
      <c r="C11" s="165">
        <v>77.8</v>
      </c>
      <c r="D11" s="166">
        <v>75.099999999999994</v>
      </c>
    </row>
    <row r="12" spans="1:201">
      <c r="A12" s="131">
        <v>1983</v>
      </c>
      <c r="B12" s="165">
        <v>72.5</v>
      </c>
      <c r="C12" s="165">
        <v>77.8</v>
      </c>
      <c r="D12" s="166">
        <v>75.099999999999994</v>
      </c>
    </row>
    <row r="13" spans="1:201">
      <c r="A13" s="164">
        <v>1984</v>
      </c>
      <c r="B13" s="165">
        <v>73.3</v>
      </c>
      <c r="C13" s="165">
        <v>78.5</v>
      </c>
      <c r="D13" s="166">
        <v>75.8</v>
      </c>
    </row>
    <row r="14" spans="1:201">
      <c r="A14" s="131">
        <v>1985</v>
      </c>
      <c r="B14" s="165">
        <v>73.2</v>
      </c>
      <c r="C14" s="165">
        <v>78.599999999999994</v>
      </c>
      <c r="D14" s="166">
        <v>75.8</v>
      </c>
    </row>
    <row r="15" spans="1:201">
      <c r="A15" s="164">
        <v>1986</v>
      </c>
      <c r="B15" s="165">
        <v>73.2</v>
      </c>
      <c r="C15" s="165">
        <v>78.599999999999994</v>
      </c>
      <c r="D15" s="166">
        <v>75.8</v>
      </c>
    </row>
    <row r="16" spans="1:201">
      <c r="A16" s="131">
        <v>1987</v>
      </c>
      <c r="B16" s="165">
        <v>73.599999999999994</v>
      </c>
      <c r="C16" s="165">
        <v>78.8</v>
      </c>
      <c r="D16" s="166">
        <v>76.099999999999994</v>
      </c>
    </row>
    <row r="17" spans="1:6">
      <c r="A17" s="164">
        <v>1988</v>
      </c>
      <c r="B17" s="165">
        <v>73.900000000000006</v>
      </c>
      <c r="C17" s="165">
        <v>78.900000000000006</v>
      </c>
      <c r="D17" s="166">
        <v>76.3</v>
      </c>
    </row>
    <row r="18" spans="1:6">
      <c r="A18" s="131">
        <v>1989</v>
      </c>
      <c r="B18" s="165">
        <v>74.5</v>
      </c>
      <c r="C18" s="165">
        <v>79.900000000000006</v>
      </c>
      <c r="D18" s="166">
        <v>77.2</v>
      </c>
    </row>
    <row r="19" spans="1:6">
      <c r="A19" s="164">
        <v>1990</v>
      </c>
      <c r="B19" s="165">
        <v>74.3</v>
      </c>
      <c r="C19" s="165">
        <v>79.900000000000006</v>
      </c>
      <c r="D19" s="166">
        <v>77</v>
      </c>
      <c r="F19" s="17" t="s">
        <v>184</v>
      </c>
    </row>
    <row r="20" spans="1:6">
      <c r="A20" s="131">
        <v>1991</v>
      </c>
      <c r="B20" s="165">
        <v>74.400000000000006</v>
      </c>
      <c r="C20" s="165">
        <v>80.099999999999994</v>
      </c>
      <c r="D20" s="166">
        <v>77.099999999999994</v>
      </c>
    </row>
    <row r="21" spans="1:6">
      <c r="A21" s="164">
        <v>1992</v>
      </c>
      <c r="B21" s="165">
        <v>74.400000000000006</v>
      </c>
      <c r="C21" s="165">
        <v>80.2</v>
      </c>
      <c r="D21" s="166">
        <v>77.2</v>
      </c>
    </row>
    <row r="22" spans="1:6">
      <c r="A22" s="131">
        <v>1993</v>
      </c>
      <c r="B22" s="165">
        <v>75</v>
      </c>
      <c r="C22" s="165">
        <v>80.099999999999994</v>
      </c>
      <c r="D22" s="166">
        <v>77.400000000000006</v>
      </c>
    </row>
    <row r="23" spans="1:6">
      <c r="A23" s="164">
        <v>1994</v>
      </c>
      <c r="B23" s="165">
        <v>75</v>
      </c>
      <c r="C23" s="165">
        <v>80.3</v>
      </c>
      <c r="D23" s="166">
        <v>77.599999999999994</v>
      </c>
    </row>
    <row r="24" spans="1:6">
      <c r="A24" s="131">
        <v>1995</v>
      </c>
      <c r="B24" s="165">
        <v>75.599999999999994</v>
      </c>
      <c r="C24" s="165">
        <v>80.5</v>
      </c>
      <c r="D24" s="166">
        <v>78</v>
      </c>
    </row>
    <row r="25" spans="1:6">
      <c r="A25" s="164">
        <v>1996</v>
      </c>
      <c r="B25" s="165">
        <v>75.599999999999994</v>
      </c>
      <c r="C25" s="165">
        <v>81</v>
      </c>
      <c r="D25" s="166">
        <v>78.2</v>
      </c>
    </row>
    <row r="26" spans="1:6">
      <c r="A26" s="131">
        <v>1997</v>
      </c>
      <c r="B26" s="165">
        <v>75.599999999999994</v>
      </c>
      <c r="C26" s="165">
        <v>81.099999999999994</v>
      </c>
      <c r="D26" s="166">
        <v>78.3</v>
      </c>
    </row>
    <row r="27" spans="1:6">
      <c r="A27" s="164">
        <v>1998</v>
      </c>
      <c r="B27" s="165">
        <v>75.900000000000006</v>
      </c>
      <c r="C27" s="165">
        <v>81</v>
      </c>
      <c r="D27" s="166">
        <v>78.400000000000006</v>
      </c>
    </row>
    <row r="28" spans="1:6">
      <c r="A28" s="131">
        <v>1999</v>
      </c>
      <c r="B28" s="165">
        <v>76.400000000000006</v>
      </c>
      <c r="C28" s="165">
        <v>81.5</v>
      </c>
      <c r="D28" s="166">
        <v>78.900000000000006</v>
      </c>
    </row>
    <row r="29" spans="1:6">
      <c r="A29" s="164">
        <v>2000</v>
      </c>
      <c r="B29" s="165">
        <v>76.900000000000006</v>
      </c>
      <c r="C29" s="165">
        <v>81.7</v>
      </c>
      <c r="D29" s="166">
        <v>79.3</v>
      </c>
    </row>
    <row r="30" spans="1:6">
      <c r="A30" s="131">
        <v>2001</v>
      </c>
      <c r="B30" s="165">
        <v>77.5</v>
      </c>
      <c r="C30" s="165">
        <v>82.3</v>
      </c>
      <c r="D30" s="166">
        <v>79.8</v>
      </c>
    </row>
    <row r="31" spans="1:6">
      <c r="A31" s="164">
        <v>2002</v>
      </c>
      <c r="B31" s="166">
        <v>77.8</v>
      </c>
      <c r="C31" s="166">
        <v>83</v>
      </c>
      <c r="D31" s="166">
        <v>80.3</v>
      </c>
    </row>
    <row r="32" spans="1:6">
      <c r="A32" s="131">
        <v>2003</v>
      </c>
      <c r="B32" s="166">
        <v>77.599999999999994</v>
      </c>
      <c r="C32" s="166">
        <v>82.5</v>
      </c>
      <c r="D32" s="166">
        <v>80</v>
      </c>
    </row>
    <row r="33" spans="1:4">
      <c r="A33" s="164">
        <v>2004</v>
      </c>
      <c r="B33" s="166">
        <v>78.2</v>
      </c>
      <c r="C33" s="166">
        <v>83.2</v>
      </c>
      <c r="D33" s="166">
        <v>80.7</v>
      </c>
    </row>
    <row r="34" spans="1:4">
      <c r="A34" s="131">
        <v>2005</v>
      </c>
      <c r="B34" s="166">
        <v>78</v>
      </c>
      <c r="C34" s="166">
        <v>83.1</v>
      </c>
      <c r="D34" s="166">
        <v>80.5</v>
      </c>
    </row>
    <row r="35" spans="1:4">
      <c r="A35" s="164">
        <v>2006</v>
      </c>
      <c r="B35" s="166">
        <v>78.5</v>
      </c>
      <c r="C35" s="166">
        <v>83.7</v>
      </c>
      <c r="D35" s="166">
        <v>81</v>
      </c>
    </row>
    <row r="36" spans="1:4">
      <c r="A36" s="131">
        <v>2007</v>
      </c>
      <c r="B36" s="166">
        <v>78.5</v>
      </c>
      <c r="C36" s="166">
        <v>83.5</v>
      </c>
      <c r="D36" s="166">
        <v>80.900000000000006</v>
      </c>
    </row>
    <row r="37" spans="1:4">
      <c r="A37" s="164">
        <v>2008</v>
      </c>
      <c r="B37" s="166">
        <v>78.599999999999994</v>
      </c>
      <c r="C37" s="166">
        <v>83.6</v>
      </c>
      <c r="D37" s="166">
        <v>81</v>
      </c>
    </row>
    <row r="38" spans="1:4">
      <c r="A38" s="131">
        <v>2009</v>
      </c>
      <c r="B38" s="166">
        <v>78.599999999999994</v>
      </c>
      <c r="C38" s="166">
        <v>83.5</v>
      </c>
      <c r="D38" s="166">
        <v>81</v>
      </c>
    </row>
    <row r="39" spans="1:4">
      <c r="A39" s="164">
        <v>2010</v>
      </c>
      <c r="B39" s="166">
        <v>79</v>
      </c>
      <c r="C39" s="166">
        <v>84.3</v>
      </c>
      <c r="D39" s="166">
        <v>81.599999999999994</v>
      </c>
    </row>
    <row r="40" spans="1:4">
      <c r="A40" s="131">
        <v>2011</v>
      </c>
      <c r="B40" s="166">
        <v>79.3</v>
      </c>
      <c r="C40" s="166">
        <v>84</v>
      </c>
      <c r="D40" s="166">
        <v>81.599999999999994</v>
      </c>
    </row>
    <row r="41" spans="1:4">
      <c r="A41" s="164">
        <v>2012</v>
      </c>
      <c r="B41" s="166">
        <v>79.2</v>
      </c>
      <c r="C41" s="166">
        <v>84</v>
      </c>
      <c r="D41" s="166">
        <v>81.599999999999994</v>
      </c>
    </row>
    <row r="42" spans="1:4">
      <c r="A42" s="131">
        <v>2013</v>
      </c>
      <c r="B42" s="166">
        <v>79.5</v>
      </c>
      <c r="C42" s="166">
        <v>84.4</v>
      </c>
      <c r="D42" s="166">
        <v>81.900000000000006</v>
      </c>
    </row>
    <row r="43" spans="1:4">
      <c r="A43" s="164">
        <v>2014</v>
      </c>
      <c r="B43" s="166">
        <v>79.5</v>
      </c>
      <c r="C43" s="166">
        <v>84.4</v>
      </c>
      <c r="D43" s="166">
        <v>81.900000000000006</v>
      </c>
    </row>
    <row r="44" spans="1:4">
      <c r="A44" s="131">
        <v>2015</v>
      </c>
      <c r="B44" s="166">
        <v>79.5</v>
      </c>
      <c r="C44" s="166">
        <v>84.1</v>
      </c>
      <c r="D44" s="166">
        <v>81.7</v>
      </c>
    </row>
    <row r="45" spans="1:4">
      <c r="A45" s="164">
        <v>2016</v>
      </c>
      <c r="B45" s="166">
        <v>80</v>
      </c>
      <c r="C45" s="166">
        <v>84.7</v>
      </c>
      <c r="D45" s="166">
        <v>82.3</v>
      </c>
    </row>
    <row r="46" spans="1:4">
      <c r="A46" s="131">
        <v>2017</v>
      </c>
      <c r="B46" s="166">
        <v>79.7</v>
      </c>
      <c r="C46" s="166">
        <v>84.2</v>
      </c>
      <c r="D46" s="166">
        <v>81.900000000000006</v>
      </c>
    </row>
    <row r="47" spans="1:4">
      <c r="A47" s="164">
        <v>2018</v>
      </c>
      <c r="B47" s="166">
        <v>80.400000000000006</v>
      </c>
      <c r="C47" s="166">
        <v>84.7</v>
      </c>
      <c r="D47" s="166">
        <v>82.5</v>
      </c>
    </row>
    <row r="48" spans="1:4">
      <c r="A48" s="131">
        <v>2019</v>
      </c>
      <c r="B48" s="166">
        <v>80.2</v>
      </c>
      <c r="C48" s="166">
        <v>84.7</v>
      </c>
      <c r="D48" s="166">
        <v>82.4</v>
      </c>
    </row>
    <row r="49" spans="1:4">
      <c r="A49" s="164">
        <v>2020</v>
      </c>
      <c r="B49" s="166">
        <v>79.900000000000006</v>
      </c>
      <c r="C49" s="166">
        <v>84.5</v>
      </c>
      <c r="D49" s="166">
        <v>82.1</v>
      </c>
    </row>
    <row r="50" spans="1:4">
      <c r="A50" s="131">
        <v>2021</v>
      </c>
      <c r="B50" s="166">
        <v>79.400000000000006</v>
      </c>
      <c r="C50" s="166">
        <v>83.8</v>
      </c>
      <c r="D50" s="166">
        <v>81.599999999999994</v>
      </c>
    </row>
    <row r="51" spans="1:4">
      <c r="A51" s="164">
        <v>2022</v>
      </c>
      <c r="B51" s="166">
        <v>79.599999999999994</v>
      </c>
      <c r="C51" s="166">
        <v>83.9</v>
      </c>
      <c r="D51" s="166">
        <v>81.7</v>
      </c>
    </row>
    <row r="52" spans="1:4">
      <c r="A52" s="131">
        <v>2023</v>
      </c>
      <c r="B52" s="166">
        <v>79.8</v>
      </c>
      <c r="C52" s="166">
        <v>84.1</v>
      </c>
      <c r="D52" s="166">
        <v>81.900000000000006</v>
      </c>
    </row>
    <row r="53" spans="1:4">
      <c r="A53" s="164">
        <v>2024</v>
      </c>
      <c r="B53" s="166">
        <v>80.400000000000006</v>
      </c>
      <c r="C53" s="166">
        <v>84.9</v>
      </c>
      <c r="D53" s="166">
        <v>82.6</v>
      </c>
    </row>
    <row r="54" spans="1:4">
      <c r="A54" s="131">
        <v>2025</v>
      </c>
      <c r="B54" s="166">
        <v>80.8</v>
      </c>
      <c r="C54" s="166">
        <v>85</v>
      </c>
      <c r="D54" s="166">
        <v>82.9</v>
      </c>
    </row>
    <row r="55" spans="1:4">
      <c r="A55" s="24" t="s">
        <v>141</v>
      </c>
      <c r="B55" s="24"/>
      <c r="C55" s="24"/>
      <c r="D55" s="24"/>
    </row>
  </sheetData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77"/>
  <sheetViews>
    <sheetView zoomScaleNormal="100" workbookViewId="0">
      <selection activeCell="F19" sqref="F19"/>
    </sheetView>
  </sheetViews>
  <sheetFormatPr defaultRowHeight="14.4"/>
  <cols>
    <col min="2" max="2" width="10.5546875" customWidth="1"/>
    <col min="3" max="3" width="16" customWidth="1"/>
  </cols>
  <sheetData>
    <row r="2" spans="1:6">
      <c r="B2" s="167" t="s">
        <v>142</v>
      </c>
      <c r="C2" s="167" t="s">
        <v>143</v>
      </c>
      <c r="F2" s="134" t="s">
        <v>179</v>
      </c>
    </row>
    <row r="3" spans="1:6">
      <c r="A3" s="30">
        <v>1952</v>
      </c>
      <c r="B3" s="30">
        <v>3.39</v>
      </c>
      <c r="C3" s="30">
        <v>30.22</v>
      </c>
    </row>
    <row r="4" spans="1:6">
      <c r="A4" s="30">
        <v>1953</v>
      </c>
      <c r="B4" s="30">
        <v>3.43</v>
      </c>
      <c r="C4" s="30">
        <v>30.07</v>
      </c>
    </row>
    <row r="5" spans="1:6">
      <c r="A5" s="30">
        <v>1954</v>
      </c>
      <c r="B5" s="30">
        <v>3.48</v>
      </c>
      <c r="C5" s="30">
        <v>30.18</v>
      </c>
    </row>
    <row r="6" spans="1:6">
      <c r="A6" s="30">
        <v>1955</v>
      </c>
      <c r="B6" s="30">
        <v>3.41</v>
      </c>
      <c r="C6" s="30">
        <v>29.93</v>
      </c>
    </row>
    <row r="7" spans="1:6">
      <c r="A7" s="30">
        <v>1956</v>
      </c>
      <c r="B7" s="30">
        <v>3.39</v>
      </c>
      <c r="C7" s="30">
        <v>29.88</v>
      </c>
    </row>
    <row r="8" spans="1:6">
      <c r="A8" s="30">
        <v>1957</v>
      </c>
      <c r="B8" s="30">
        <v>3.39</v>
      </c>
      <c r="C8" s="30">
        <v>29.79</v>
      </c>
    </row>
    <row r="9" spans="1:6">
      <c r="A9" s="30">
        <v>1958</v>
      </c>
      <c r="B9" s="30">
        <v>3.23</v>
      </c>
      <c r="C9" s="30">
        <v>29.76</v>
      </c>
    </row>
    <row r="10" spans="1:6">
      <c r="A10" s="30">
        <v>1959</v>
      </c>
      <c r="B10" s="30">
        <v>3.41</v>
      </c>
      <c r="C10" s="30">
        <v>29.64</v>
      </c>
    </row>
    <row r="11" spans="1:6">
      <c r="A11" s="30">
        <v>1960</v>
      </c>
      <c r="B11" s="30">
        <v>3.46</v>
      </c>
      <c r="C11" s="30">
        <v>29.64</v>
      </c>
    </row>
    <row r="12" spans="1:6">
      <c r="A12" s="30">
        <v>1961</v>
      </c>
      <c r="B12" s="30">
        <v>3.31</v>
      </c>
      <c r="C12" s="30">
        <v>29.54</v>
      </c>
    </row>
    <row r="13" spans="1:6">
      <c r="A13" s="30">
        <v>1962</v>
      </c>
      <c r="B13" s="30">
        <v>3.33</v>
      </c>
      <c r="C13" s="30">
        <v>29.65</v>
      </c>
    </row>
    <row r="14" spans="1:6">
      <c r="A14" s="30">
        <v>1963</v>
      </c>
      <c r="B14" s="30">
        <v>3.26</v>
      </c>
      <c r="C14" s="30">
        <v>29.52</v>
      </c>
    </row>
    <row r="15" spans="1:6">
      <c r="A15" s="30">
        <v>1964</v>
      </c>
      <c r="B15" s="30">
        <v>3.4</v>
      </c>
      <c r="C15" s="30">
        <v>29.41</v>
      </c>
    </row>
    <row r="16" spans="1:6">
      <c r="A16" s="30">
        <v>1965</v>
      </c>
      <c r="B16" s="30">
        <v>3.33</v>
      </c>
      <c r="C16" s="30">
        <v>29.19</v>
      </c>
    </row>
    <row r="17" spans="1:6">
      <c r="A17" s="30">
        <v>1966</v>
      </c>
      <c r="B17" s="30">
        <v>3.3</v>
      </c>
      <c r="C17" s="30">
        <v>29.28</v>
      </c>
    </row>
    <row r="18" spans="1:6">
      <c r="A18" s="30">
        <v>1967</v>
      </c>
      <c r="B18" s="30">
        <v>3.19</v>
      </c>
      <c r="C18" s="30">
        <v>29.11</v>
      </c>
    </row>
    <row r="19" spans="1:6">
      <c r="A19" s="30">
        <v>1968</v>
      </c>
      <c r="B19" s="30">
        <v>3.12</v>
      </c>
      <c r="C19" s="30">
        <v>29.02</v>
      </c>
      <c r="F19" s="17" t="s">
        <v>185</v>
      </c>
    </row>
    <row r="20" spans="1:6">
      <c r="A20" s="30">
        <v>1969</v>
      </c>
      <c r="B20" s="30">
        <v>3.16</v>
      </c>
      <c r="C20" s="30">
        <v>29.07</v>
      </c>
    </row>
    <row r="21" spans="1:6">
      <c r="A21" s="30">
        <v>1970</v>
      </c>
      <c r="B21" s="30">
        <v>2.99</v>
      </c>
      <c r="C21" s="30">
        <v>29</v>
      </c>
    </row>
    <row r="22" spans="1:6">
      <c r="A22" s="30">
        <v>1971</v>
      </c>
      <c r="B22" s="30">
        <v>2.93</v>
      </c>
      <c r="C22" s="30">
        <v>28.86</v>
      </c>
    </row>
    <row r="23" spans="1:6">
      <c r="A23" s="30">
        <v>1972</v>
      </c>
      <c r="B23" s="30">
        <v>2.88</v>
      </c>
      <c r="C23" s="30">
        <v>28.73</v>
      </c>
    </row>
    <row r="24" spans="1:6">
      <c r="A24" s="30">
        <v>1973</v>
      </c>
      <c r="B24" s="30">
        <v>2.8</v>
      </c>
      <c r="C24" s="30">
        <v>28.67</v>
      </c>
    </row>
    <row r="25" spans="1:6">
      <c r="A25" s="30">
        <v>1974</v>
      </c>
      <c r="B25" s="30">
        <v>2.75</v>
      </c>
      <c r="C25" s="30">
        <v>28.57</v>
      </c>
    </row>
    <row r="26" spans="1:6">
      <c r="A26" s="30">
        <v>1975</v>
      </c>
      <c r="B26" s="30">
        <v>2.63</v>
      </c>
      <c r="C26" s="30">
        <v>28.35</v>
      </c>
    </row>
    <row r="27" spans="1:6">
      <c r="A27" s="30">
        <v>1976</v>
      </c>
      <c r="B27" s="30">
        <v>2.63</v>
      </c>
      <c r="C27" s="30">
        <v>28.1</v>
      </c>
    </row>
    <row r="28" spans="1:6">
      <c r="A28" s="30">
        <v>1977</v>
      </c>
      <c r="B28" s="30">
        <v>2.5</v>
      </c>
      <c r="C28" s="30">
        <v>27.98</v>
      </c>
    </row>
    <row r="29" spans="1:6">
      <c r="A29" s="30">
        <v>1978</v>
      </c>
      <c r="B29" s="30">
        <v>2.37</v>
      </c>
      <c r="C29" s="30">
        <v>27.81</v>
      </c>
    </row>
    <row r="30" spans="1:6">
      <c r="A30" s="30">
        <v>1979</v>
      </c>
      <c r="B30" s="30">
        <v>2.34</v>
      </c>
      <c r="C30" s="30">
        <v>27.83</v>
      </c>
    </row>
    <row r="31" spans="1:6">
      <c r="A31" s="30">
        <v>1980</v>
      </c>
      <c r="B31" s="30">
        <v>2.25</v>
      </c>
      <c r="C31" s="30">
        <v>27.7</v>
      </c>
    </row>
    <row r="32" spans="1:6">
      <c r="A32" s="30">
        <v>1981</v>
      </c>
      <c r="B32" s="30">
        <v>2.15</v>
      </c>
      <c r="C32" s="30">
        <v>27.56</v>
      </c>
    </row>
    <row r="33" spans="1:3">
      <c r="A33" s="30">
        <v>1982</v>
      </c>
      <c r="B33" s="30">
        <v>2.15</v>
      </c>
      <c r="C33" s="30">
        <v>27.52</v>
      </c>
    </row>
    <row r="34" spans="1:3">
      <c r="A34" s="30">
        <v>1983</v>
      </c>
      <c r="B34" s="30">
        <v>2.0699999999999998</v>
      </c>
      <c r="C34" s="30">
        <v>27.58</v>
      </c>
    </row>
    <row r="35" spans="1:3">
      <c r="A35" s="30">
        <v>1984</v>
      </c>
      <c r="B35" s="30">
        <v>2.0099999999999998</v>
      </c>
      <c r="C35" s="30">
        <v>27.63</v>
      </c>
    </row>
    <row r="36" spans="1:3">
      <c r="A36" s="30">
        <v>1985</v>
      </c>
      <c r="B36" s="30">
        <v>1.92</v>
      </c>
      <c r="C36" s="30">
        <v>27.69</v>
      </c>
    </row>
    <row r="37" spans="1:3">
      <c r="A37" s="30">
        <v>1986</v>
      </c>
      <c r="B37" s="30">
        <v>1.83</v>
      </c>
      <c r="C37" s="30">
        <v>27.79</v>
      </c>
    </row>
    <row r="38" spans="1:3">
      <c r="A38" s="30">
        <v>1987</v>
      </c>
      <c r="B38" s="30">
        <v>1.78</v>
      </c>
      <c r="C38" s="30">
        <v>27.81</v>
      </c>
    </row>
    <row r="39" spans="1:3">
      <c r="A39" s="30">
        <v>1988</v>
      </c>
      <c r="B39" s="30">
        <v>1.85</v>
      </c>
      <c r="C39" s="30">
        <v>27.92</v>
      </c>
    </row>
    <row r="40" spans="1:3">
      <c r="A40" s="30">
        <v>1989</v>
      </c>
      <c r="B40" s="30">
        <v>1.8</v>
      </c>
      <c r="C40" s="30">
        <v>28.13</v>
      </c>
    </row>
    <row r="41" spans="1:3">
      <c r="A41" s="30">
        <v>1990</v>
      </c>
      <c r="B41" s="30">
        <v>1.74</v>
      </c>
      <c r="C41" s="30">
        <v>28.15</v>
      </c>
    </row>
    <row r="42" spans="1:3">
      <c r="A42" s="30">
        <v>1991</v>
      </c>
      <c r="B42" s="30">
        <v>1.66</v>
      </c>
      <c r="C42" s="30">
        <v>28.28</v>
      </c>
    </row>
    <row r="43" spans="1:3">
      <c r="A43" s="30">
        <v>1992</v>
      </c>
      <c r="B43" s="30">
        <v>1.64</v>
      </c>
      <c r="C43" s="30">
        <v>28.43</v>
      </c>
    </row>
    <row r="44" spans="1:3">
      <c r="A44" s="30">
        <v>1993</v>
      </c>
      <c r="B44" s="30">
        <v>1.56</v>
      </c>
      <c r="C44" s="30">
        <v>28.48</v>
      </c>
    </row>
    <row r="45" spans="1:3">
      <c r="A45" s="30">
        <v>1994</v>
      </c>
      <c r="B45" s="30">
        <v>1.43</v>
      </c>
      <c r="C45" s="30">
        <v>28.68</v>
      </c>
    </row>
    <row r="46" spans="1:3">
      <c r="A46" s="30">
        <v>1995</v>
      </c>
      <c r="B46" s="30">
        <v>1.4</v>
      </c>
      <c r="C46" s="30">
        <v>28.95</v>
      </c>
    </row>
    <row r="47" spans="1:3">
      <c r="A47" s="30">
        <v>1996</v>
      </c>
      <c r="B47" s="30">
        <v>1.35</v>
      </c>
      <c r="C47" s="30">
        <v>29.11</v>
      </c>
    </row>
    <row r="48" spans="1:3">
      <c r="A48" s="30">
        <v>1997</v>
      </c>
      <c r="B48" s="30">
        <v>1.35</v>
      </c>
      <c r="C48" s="30">
        <v>29.27</v>
      </c>
    </row>
    <row r="49" spans="1:3">
      <c r="A49" s="30">
        <v>1998</v>
      </c>
      <c r="B49" s="30">
        <v>1.32</v>
      </c>
      <c r="C49" s="30">
        <v>29.55</v>
      </c>
    </row>
    <row r="50" spans="1:3">
      <c r="A50" s="30">
        <v>1999</v>
      </c>
      <c r="B50" s="30">
        <v>1.25</v>
      </c>
      <c r="C50" s="30">
        <v>29.6</v>
      </c>
    </row>
    <row r="51" spans="1:3">
      <c r="A51" s="30">
        <v>2000</v>
      </c>
      <c r="B51" s="30">
        <v>1.26</v>
      </c>
      <c r="C51" s="30">
        <v>29.76</v>
      </c>
    </row>
    <row r="52" spans="1:3">
      <c r="A52" s="30">
        <v>2001</v>
      </c>
      <c r="B52" s="30">
        <v>1.24</v>
      </c>
      <c r="C52" s="30">
        <v>29.97</v>
      </c>
    </row>
    <row r="53" spans="1:3">
      <c r="A53" s="30">
        <v>2002</v>
      </c>
      <c r="B53" s="30">
        <v>1.23</v>
      </c>
      <c r="C53" s="30">
        <v>30.03</v>
      </c>
    </row>
    <row r="54" spans="1:3">
      <c r="A54" s="30">
        <v>2003</v>
      </c>
      <c r="B54" s="30">
        <v>1.27</v>
      </c>
      <c r="C54" s="30">
        <v>30.23</v>
      </c>
    </row>
    <row r="55" spans="1:3">
      <c r="A55" s="30">
        <v>2004</v>
      </c>
      <c r="B55" s="30">
        <v>1.27</v>
      </c>
      <c r="C55" s="30">
        <v>30.44</v>
      </c>
    </row>
    <row r="56" spans="1:3">
      <c r="A56" s="30">
        <v>2005</v>
      </c>
      <c r="B56" s="30">
        <v>1.26</v>
      </c>
      <c r="C56" s="30">
        <v>30.58</v>
      </c>
    </row>
    <row r="57" spans="1:3">
      <c r="A57" s="30">
        <v>2006</v>
      </c>
      <c r="B57" s="30">
        <v>1.29</v>
      </c>
      <c r="C57" s="30">
        <v>30.65</v>
      </c>
    </row>
    <row r="58" spans="1:3">
      <c r="A58" s="30">
        <v>2007</v>
      </c>
      <c r="B58" s="30">
        <v>1.29</v>
      </c>
      <c r="C58" s="30">
        <v>30.73</v>
      </c>
    </row>
    <row r="59" spans="1:3">
      <c r="A59" s="30">
        <v>2008</v>
      </c>
      <c r="B59" s="30">
        <v>1.29</v>
      </c>
      <c r="C59" s="30">
        <v>30.82</v>
      </c>
    </row>
    <row r="60" spans="1:3">
      <c r="A60" s="30">
        <v>2009</v>
      </c>
      <c r="B60" s="30">
        <v>1.31</v>
      </c>
      <c r="C60" s="30">
        <v>30.98</v>
      </c>
    </row>
    <row r="61" spans="1:3">
      <c r="A61" s="30">
        <v>2010</v>
      </c>
      <c r="B61" s="30">
        <v>1.32</v>
      </c>
      <c r="C61" s="30">
        <v>31.05</v>
      </c>
    </row>
    <row r="62" spans="1:3">
      <c r="A62" s="30">
        <v>2011</v>
      </c>
      <c r="B62" s="30">
        <v>1.29</v>
      </c>
      <c r="C62" s="30">
        <v>31.16</v>
      </c>
    </row>
    <row r="63" spans="1:3">
      <c r="A63" s="30">
        <v>2012</v>
      </c>
      <c r="B63" s="30">
        <v>1.3</v>
      </c>
      <c r="C63" s="30">
        <v>31.22</v>
      </c>
    </row>
    <row r="64" spans="1:3">
      <c r="A64" s="30">
        <v>2013</v>
      </c>
      <c r="B64" s="30">
        <v>1.29</v>
      </c>
      <c r="C64" s="30">
        <v>31.28</v>
      </c>
    </row>
    <row r="65" spans="1:3">
      <c r="A65" s="30">
        <v>2014</v>
      </c>
      <c r="B65" s="30">
        <v>1.3</v>
      </c>
      <c r="C65" s="30">
        <v>31.42</v>
      </c>
    </row>
    <row r="66" spans="1:3">
      <c r="A66" s="30">
        <v>2015</v>
      </c>
      <c r="B66" s="30">
        <v>1.31</v>
      </c>
      <c r="C66" s="30">
        <v>31.46</v>
      </c>
    </row>
    <row r="67" spans="1:3">
      <c r="A67" s="30">
        <v>2016</v>
      </c>
      <c r="B67" s="30">
        <v>1.31</v>
      </c>
      <c r="C67" s="30">
        <v>31.63</v>
      </c>
    </row>
    <row r="68" spans="1:3">
      <c r="A68" s="30">
        <v>2017</v>
      </c>
      <c r="B68" s="30">
        <v>1.3</v>
      </c>
      <c r="C68" s="30">
        <v>31.63</v>
      </c>
    </row>
    <row r="69" spans="1:3">
      <c r="A69" s="30">
        <v>2018</v>
      </c>
      <c r="B69" s="30">
        <v>1.29</v>
      </c>
      <c r="C69" s="30">
        <v>31.79</v>
      </c>
    </row>
    <row r="70" spans="1:3">
      <c r="A70" s="30">
        <v>2019</v>
      </c>
      <c r="B70" s="30">
        <v>1.26</v>
      </c>
      <c r="C70" s="30">
        <v>31.89</v>
      </c>
    </row>
    <row r="71" spans="1:3">
      <c r="A71" s="30">
        <v>2020</v>
      </c>
      <c r="B71" s="30">
        <v>1.26</v>
      </c>
      <c r="C71" s="30">
        <v>31.96</v>
      </c>
    </row>
    <row r="72" spans="1:3">
      <c r="A72" s="30">
        <v>2021</v>
      </c>
      <c r="B72" s="30">
        <v>1.23</v>
      </c>
      <c r="C72" s="30">
        <v>32.18</v>
      </c>
    </row>
    <row r="73" spans="1:3">
      <c r="A73" s="30">
        <v>2022</v>
      </c>
      <c r="B73" s="30">
        <v>1.28</v>
      </c>
      <c r="C73" s="30">
        <v>32.08</v>
      </c>
    </row>
    <row r="74" spans="1:3">
      <c r="A74" s="30">
        <v>2023</v>
      </c>
      <c r="B74" s="30">
        <v>1.28</v>
      </c>
      <c r="C74" s="30">
        <v>32.270000000000003</v>
      </c>
    </row>
    <row r="75" spans="1:3">
      <c r="A75" s="30">
        <v>2024</v>
      </c>
      <c r="B75" s="30">
        <v>1.25</v>
      </c>
      <c r="C75" s="30">
        <v>32.47</v>
      </c>
    </row>
    <row r="76" spans="1:3">
      <c r="A76" s="30">
        <v>2025</v>
      </c>
      <c r="B76" s="30">
        <v>1.19</v>
      </c>
      <c r="C76" s="30">
        <v>32.39</v>
      </c>
    </row>
    <row r="77" spans="1:3">
      <c r="A77" s="20" t="s">
        <v>144</v>
      </c>
    </row>
  </sheetData>
  <pageMargins left="0.7" right="0.7" top="0.75" bottom="0.75" header="0.3" footer="0.3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8"/>
  <sheetViews>
    <sheetView topLeftCell="D1" zoomScaleNormal="100" workbookViewId="0">
      <selection activeCell="U11" sqref="U11"/>
    </sheetView>
  </sheetViews>
  <sheetFormatPr defaultRowHeight="14.4"/>
  <cols>
    <col min="1" max="1" width="7.44140625" style="150" customWidth="1"/>
    <col min="2" max="2" width="10.5546875" style="150" customWidth="1"/>
    <col min="3" max="3" width="9.44140625" style="150" customWidth="1"/>
    <col min="4" max="4" width="8.88671875" style="150" customWidth="1"/>
    <col min="5" max="5" width="7.44140625" style="150" customWidth="1"/>
    <col min="6" max="6" width="11.5546875" style="150" customWidth="1"/>
    <col min="7" max="7" width="8.88671875" style="150" customWidth="1"/>
    <col min="8" max="8" width="8.5546875" style="150" customWidth="1"/>
    <col min="9" max="9" width="9.88671875" style="150" customWidth="1"/>
    <col min="10" max="10" width="9.44140625" style="150" customWidth="1"/>
  </cols>
  <sheetData>
    <row r="2" spans="1:12">
      <c r="A2" s="241" t="s">
        <v>145</v>
      </c>
      <c r="B2" s="243" t="s">
        <v>146</v>
      </c>
      <c r="C2" s="243"/>
      <c r="D2" s="243"/>
      <c r="E2" s="168"/>
      <c r="F2" s="243" t="s">
        <v>147</v>
      </c>
      <c r="G2" s="243"/>
      <c r="H2" s="243"/>
      <c r="I2" s="243"/>
      <c r="J2" s="244" t="s">
        <v>148</v>
      </c>
    </row>
    <row r="3" spans="1:12" ht="48">
      <c r="A3" s="242"/>
      <c r="B3" s="169" t="s">
        <v>110</v>
      </c>
      <c r="C3" s="169" t="s">
        <v>149</v>
      </c>
      <c r="D3" s="169" t="s">
        <v>66</v>
      </c>
      <c r="E3" s="169"/>
      <c r="F3" s="170" t="s">
        <v>150</v>
      </c>
      <c r="G3" s="170" t="s">
        <v>60</v>
      </c>
      <c r="H3" s="170" t="s">
        <v>61</v>
      </c>
      <c r="I3" s="170" t="s">
        <v>151</v>
      </c>
      <c r="J3" s="245"/>
      <c r="L3" s="134" t="s">
        <v>187</v>
      </c>
    </row>
    <row r="4" spans="1:12">
      <c r="A4" s="171">
        <v>1951</v>
      </c>
      <c r="B4" s="172">
        <v>552757</v>
      </c>
      <c r="C4" s="172">
        <v>468087</v>
      </c>
      <c r="D4" s="172">
        <v>1020844</v>
      </c>
      <c r="E4" s="172"/>
      <c r="F4" s="172">
        <v>617380</v>
      </c>
      <c r="G4" s="172">
        <v>49389</v>
      </c>
      <c r="H4" s="172">
        <v>36573</v>
      </c>
      <c r="I4" s="172">
        <v>11893</v>
      </c>
      <c r="J4" s="173">
        <v>1736079</v>
      </c>
    </row>
    <row r="5" spans="1:12">
      <c r="A5" s="171">
        <v>1961</v>
      </c>
      <c r="B5" s="172">
        <v>378906</v>
      </c>
      <c r="C5" s="172">
        <v>449058</v>
      </c>
      <c r="D5" s="172">
        <v>827964</v>
      </c>
      <c r="E5" s="172"/>
      <c r="F5" s="172">
        <v>784129</v>
      </c>
      <c r="G5" s="172">
        <v>88017</v>
      </c>
      <c r="H5" s="172">
        <v>55567</v>
      </c>
      <c r="I5" s="172">
        <v>16181</v>
      </c>
      <c r="J5" s="173">
        <v>1771858</v>
      </c>
      <c r="L5" s="149"/>
    </row>
    <row r="6" spans="1:12">
      <c r="A6" s="171">
        <v>1971</v>
      </c>
      <c r="B6" s="172">
        <v>268217</v>
      </c>
      <c r="C6" s="172">
        <v>591457</v>
      </c>
      <c r="D6" s="172">
        <v>859674</v>
      </c>
      <c r="E6" s="172"/>
      <c r="F6" s="172">
        <v>588588</v>
      </c>
      <c r="G6" s="172">
        <v>172060</v>
      </c>
      <c r="H6" s="172">
        <v>114823</v>
      </c>
      <c r="I6" s="172">
        <v>25108</v>
      </c>
      <c r="J6" s="173">
        <v>1760253</v>
      </c>
    </row>
    <row r="7" spans="1:12">
      <c r="A7" s="171">
        <v>1981</v>
      </c>
      <c r="B7" s="172">
        <v>179679</v>
      </c>
      <c r="C7" s="172">
        <v>429181</v>
      </c>
      <c r="D7" s="172">
        <v>608860</v>
      </c>
      <c r="E7" s="172"/>
      <c r="F7" s="172">
        <v>650189</v>
      </c>
      <c r="G7" s="172">
        <v>360395</v>
      </c>
      <c r="H7" s="172">
        <v>198662</v>
      </c>
      <c r="I7" s="172">
        <v>47616</v>
      </c>
      <c r="J7" s="173">
        <v>1865722</v>
      </c>
    </row>
    <row r="8" spans="1:12">
      <c r="A8" s="171">
        <v>1991</v>
      </c>
      <c r="B8" s="173">
        <v>137866</v>
      </c>
      <c r="C8" s="173">
        <v>332554</v>
      </c>
      <c r="D8" s="173">
        <v>470420</v>
      </c>
      <c r="E8" s="173"/>
      <c r="F8" s="173">
        <v>541195</v>
      </c>
      <c r="G8" s="173">
        <v>520242</v>
      </c>
      <c r="H8" s="173">
        <v>312436</v>
      </c>
      <c r="I8" s="173">
        <v>65485</v>
      </c>
      <c r="J8" s="173">
        <v>1909778</v>
      </c>
    </row>
    <row r="9" spans="1:12">
      <c r="A9" s="171">
        <v>2001</v>
      </c>
      <c r="B9" s="173">
        <v>89764</v>
      </c>
      <c r="C9" s="173">
        <v>250414</v>
      </c>
      <c r="D9" s="173">
        <v>340178</v>
      </c>
      <c r="E9" s="173"/>
      <c r="F9" s="173">
        <v>421605</v>
      </c>
      <c r="G9" s="173">
        <v>518060</v>
      </c>
      <c r="H9" s="173">
        <v>477172</v>
      </c>
      <c r="I9" s="173">
        <v>136044</v>
      </c>
      <c r="J9" s="173">
        <v>1893059</v>
      </c>
    </row>
    <row r="10" spans="1:12">
      <c r="A10" s="171">
        <v>2011</v>
      </c>
      <c r="B10" s="173">
        <v>60807</v>
      </c>
      <c r="C10" s="173">
        <v>182659</v>
      </c>
      <c r="D10" s="173">
        <v>243466</v>
      </c>
      <c r="E10" s="173"/>
      <c r="F10" s="173">
        <v>351406</v>
      </c>
      <c r="G10" s="173">
        <v>509785</v>
      </c>
      <c r="H10" s="173">
        <v>546255</v>
      </c>
      <c r="I10" s="173">
        <v>202219</v>
      </c>
      <c r="J10" s="173">
        <v>1853131</v>
      </c>
    </row>
    <row r="11" spans="1:12">
      <c r="A11" s="171">
        <v>2021</v>
      </c>
      <c r="B11" s="172">
        <v>23994</v>
      </c>
      <c r="C11" s="172">
        <v>85200</v>
      </c>
      <c r="D11" s="172">
        <v>109194</v>
      </c>
      <c r="E11" s="172"/>
      <c r="F11" s="172">
        <v>272892</v>
      </c>
      <c r="G11" s="172">
        <v>479257</v>
      </c>
      <c r="H11" s="121">
        <v>604021</v>
      </c>
      <c r="I11" s="121">
        <v>253623</v>
      </c>
      <c r="J11" s="172">
        <v>1718987</v>
      </c>
    </row>
    <row r="12" spans="1:12">
      <c r="A12" s="174">
        <v>2024</v>
      </c>
      <c r="B12" s="175">
        <v>19861</v>
      </c>
      <c r="C12" s="175">
        <v>73948</v>
      </c>
      <c r="D12" s="175">
        <v>93809</v>
      </c>
      <c r="E12" s="175"/>
      <c r="F12" s="175">
        <v>245906</v>
      </c>
      <c r="G12" s="175">
        <v>467072</v>
      </c>
      <c r="H12" s="217">
        <v>629654</v>
      </c>
      <c r="I12" s="217">
        <v>270070</v>
      </c>
      <c r="J12" s="175">
        <v>1706511</v>
      </c>
    </row>
    <row r="16" spans="1:12">
      <c r="L16" s="17" t="s">
        <v>153</v>
      </c>
    </row>
    <row r="17" spans="1:12">
      <c r="L17" s="211" t="s">
        <v>186</v>
      </c>
    </row>
    <row r="18" spans="1:12">
      <c r="B18" s="177"/>
      <c r="C18" s="177"/>
      <c r="D18" s="177"/>
      <c r="E18" s="177"/>
      <c r="F18" s="177"/>
      <c r="L18" s="16"/>
    </row>
    <row r="19" spans="1:12">
      <c r="A19" s="179"/>
      <c r="B19" s="178" t="s">
        <v>110</v>
      </c>
      <c r="C19" s="178" t="s">
        <v>154</v>
      </c>
      <c r="D19" s="178" t="s">
        <v>60</v>
      </c>
      <c r="E19" s="178" t="s">
        <v>61</v>
      </c>
      <c r="F19" s="178" t="s">
        <v>62</v>
      </c>
    </row>
    <row r="20" spans="1:12">
      <c r="A20" s="171">
        <v>1951</v>
      </c>
      <c r="B20" s="20">
        <f>B4*100/$J4</f>
        <v>31.839392101396307</v>
      </c>
      <c r="C20" s="176">
        <f>(C4+F4)*100/$J4</f>
        <v>62.524055644933206</v>
      </c>
      <c r="D20" s="20">
        <f>G4*100/$J4</f>
        <v>2.8448590185124063</v>
      </c>
      <c r="E20" s="20">
        <f>H4*100/$J4</f>
        <v>2.106643764483068</v>
      </c>
      <c r="F20" s="20">
        <f>I4*100/$J4</f>
        <v>0.68504947067500965</v>
      </c>
    </row>
    <row r="21" spans="1:12">
      <c r="A21" s="171">
        <v>1961</v>
      </c>
      <c r="B21" s="20">
        <f t="shared" ref="B21:B28" si="0">B5*100/$J5</f>
        <v>21.384670780615604</v>
      </c>
      <c r="C21" s="176">
        <f t="shared" ref="C21:C28" si="1">(C5+F5)*100/$J5</f>
        <v>69.598523132214879</v>
      </c>
      <c r="D21" s="20">
        <f t="shared" ref="D21:F28" si="2">G5*100/$J5</f>
        <v>4.9674973953894721</v>
      </c>
      <c r="E21" s="20">
        <f t="shared" si="2"/>
        <v>3.1360865261211677</v>
      </c>
      <c r="F21" s="20">
        <f t="shared" si="2"/>
        <v>0.91322216565887337</v>
      </c>
    </row>
    <row r="22" spans="1:12">
      <c r="A22" s="171">
        <v>1971</v>
      </c>
      <c r="B22" s="20">
        <f t="shared" si="0"/>
        <v>15.2374118947674</v>
      </c>
      <c r="C22" s="176">
        <f t="shared" si="1"/>
        <v>67.038374597287998</v>
      </c>
      <c r="D22" s="20">
        <f t="shared" si="2"/>
        <v>9.7747312460197477</v>
      </c>
      <c r="E22" s="20">
        <f t="shared" si="2"/>
        <v>6.5230963958021944</v>
      </c>
      <c r="F22" s="20">
        <f t="shared" si="2"/>
        <v>1.4263858661226541</v>
      </c>
    </row>
    <row r="23" spans="1:12">
      <c r="A23" s="171">
        <v>1981</v>
      </c>
      <c r="B23" s="20">
        <f t="shared" si="0"/>
        <v>9.6305344526140555</v>
      </c>
      <c r="C23" s="176">
        <f t="shared" si="1"/>
        <v>57.852670440719464</v>
      </c>
      <c r="D23" s="20">
        <f t="shared" si="2"/>
        <v>19.31665060496687</v>
      </c>
      <c r="E23" s="20">
        <f t="shared" si="2"/>
        <v>10.647995789297655</v>
      </c>
      <c r="F23" s="20">
        <f t="shared" si="2"/>
        <v>2.5521487124019551</v>
      </c>
    </row>
    <row r="24" spans="1:12">
      <c r="A24" s="171">
        <v>1991</v>
      </c>
      <c r="B24" s="20">
        <f t="shared" si="0"/>
        <v>7.218954244943653</v>
      </c>
      <c r="C24" s="176">
        <f t="shared" si="1"/>
        <v>45.75133863726569</v>
      </c>
      <c r="D24" s="20">
        <f t="shared" si="2"/>
        <v>27.240967274730362</v>
      </c>
      <c r="E24" s="20">
        <f t="shared" si="2"/>
        <v>16.359807265556519</v>
      </c>
      <c r="F24" s="20">
        <f t="shared" si="2"/>
        <v>3.4289325775037729</v>
      </c>
    </row>
    <row r="25" spans="1:12">
      <c r="A25" s="171">
        <v>2001</v>
      </c>
      <c r="B25" s="20">
        <f t="shared" si="0"/>
        <v>4.7417433899313224</v>
      </c>
      <c r="C25" s="176">
        <f t="shared" si="1"/>
        <v>35.499104887908935</v>
      </c>
      <c r="D25" s="20">
        <f t="shared" si="2"/>
        <v>27.366289164785673</v>
      </c>
      <c r="E25" s="20">
        <f t="shared" si="2"/>
        <v>25.206398744043373</v>
      </c>
      <c r="F25" s="20">
        <f t="shared" si="2"/>
        <v>7.1864638133306995</v>
      </c>
    </row>
    <row r="26" spans="1:12">
      <c r="A26" s="171">
        <v>2011</v>
      </c>
      <c r="B26" s="20">
        <f t="shared" si="0"/>
        <v>3.2813114669173413</v>
      </c>
      <c r="C26" s="176">
        <f t="shared" si="1"/>
        <v>28.81960314732202</v>
      </c>
      <c r="D26" s="20">
        <f t="shared" si="2"/>
        <v>27.509388165218756</v>
      </c>
      <c r="E26" s="20">
        <f t="shared" si="2"/>
        <v>29.47740877466299</v>
      </c>
      <c r="F26" s="20">
        <f t="shared" si="2"/>
        <v>10.912288445878893</v>
      </c>
    </row>
    <row r="27" spans="1:12">
      <c r="A27" s="171">
        <v>2021</v>
      </c>
      <c r="B27" s="20">
        <f t="shared" si="0"/>
        <v>1.3958220742797938</v>
      </c>
      <c r="C27" s="176">
        <f t="shared" si="1"/>
        <v>20.831571152079682</v>
      </c>
      <c r="D27" s="20">
        <f t="shared" si="2"/>
        <v>27.880199210348884</v>
      </c>
      <c r="E27" s="20">
        <f t="shared" si="2"/>
        <v>35.138194762380401</v>
      </c>
      <c r="F27" s="20">
        <f t="shared" si="2"/>
        <v>14.754212800911235</v>
      </c>
    </row>
    <row r="28" spans="1:12">
      <c r="A28" s="174">
        <v>2024</v>
      </c>
      <c r="B28" s="179">
        <f t="shared" si="0"/>
        <v>1.1638366233795152</v>
      </c>
      <c r="C28" s="180">
        <f t="shared" si="1"/>
        <v>18.743154893229519</v>
      </c>
      <c r="D28" s="179">
        <f t="shared" si="2"/>
        <v>27.369996443034943</v>
      </c>
      <c r="E28" s="179">
        <f t="shared" si="2"/>
        <v>36.897154486551798</v>
      </c>
      <c r="F28" s="179">
        <f t="shared" si="2"/>
        <v>15.825857553804225</v>
      </c>
    </row>
  </sheetData>
  <mergeCells count="4">
    <mergeCell ref="A2:A3"/>
    <mergeCell ref="B2:D2"/>
    <mergeCell ref="F2:I2"/>
    <mergeCell ref="J2:J3"/>
  </mergeCells>
  <pageMargins left="0.7" right="0.7" top="0.75" bottom="0.75" header="0.3" footer="0.3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27"/>
  <sheetViews>
    <sheetView zoomScaleNormal="100" workbookViewId="0">
      <selection activeCell="O4" sqref="O4"/>
    </sheetView>
  </sheetViews>
  <sheetFormatPr defaultRowHeight="14.4"/>
  <cols>
    <col min="1" max="1" width="14.88671875" customWidth="1"/>
    <col min="2" max="2" width="16" customWidth="1"/>
    <col min="3" max="3" width="12.44140625" customWidth="1"/>
    <col min="4" max="4" width="11.88671875" customWidth="1"/>
    <col min="5" max="5" width="9.88671875" customWidth="1"/>
    <col min="6" max="6" width="10.109375" customWidth="1"/>
    <col min="7" max="7" width="10.5546875" customWidth="1"/>
    <col min="8" max="8" width="11.109375" customWidth="1"/>
    <col min="9" max="9" width="10.44140625" customWidth="1"/>
    <col min="10" max="10" width="3.88671875" customWidth="1"/>
  </cols>
  <sheetData>
    <row r="3" spans="1:11">
      <c r="A3" s="151"/>
      <c r="B3" s="18"/>
      <c r="C3" s="18"/>
      <c r="D3" s="18"/>
      <c r="E3" s="18"/>
      <c r="F3" s="18"/>
      <c r="G3" s="18"/>
      <c r="H3" s="18"/>
      <c r="I3" s="18"/>
    </row>
    <row r="4" spans="1:11" ht="42.9" customHeight="1">
      <c r="A4" s="20"/>
      <c r="B4" s="200" t="s">
        <v>155</v>
      </c>
      <c r="C4" s="200"/>
      <c r="D4" s="200"/>
      <c r="E4" s="200"/>
      <c r="F4" s="235" t="s">
        <v>156</v>
      </c>
      <c r="G4" s="235"/>
      <c r="H4" s="235"/>
      <c r="I4" s="153"/>
    </row>
    <row r="5" spans="1:11" ht="31.65" customHeight="1">
      <c r="A5" s="152" t="s">
        <v>157</v>
      </c>
      <c r="B5" s="181" t="s">
        <v>158</v>
      </c>
      <c r="C5" s="181" t="s">
        <v>159</v>
      </c>
      <c r="D5" s="181" t="s">
        <v>160</v>
      </c>
      <c r="E5" s="181"/>
      <c r="F5" s="181" t="s">
        <v>161</v>
      </c>
      <c r="G5" s="181" t="s">
        <v>162</v>
      </c>
      <c r="H5" s="181" t="s">
        <v>159</v>
      </c>
      <c r="I5" s="154"/>
    </row>
    <row r="6" spans="1:11">
      <c r="A6" s="65">
        <v>1961</v>
      </c>
      <c r="B6" s="192">
        <v>278790</v>
      </c>
      <c r="C6" s="193">
        <v>220336</v>
      </c>
      <c r="D6" s="193">
        <v>121168</v>
      </c>
      <c r="E6" s="194"/>
      <c r="F6" s="195">
        <v>993.97</v>
      </c>
      <c r="G6" s="183">
        <v>1407.86</v>
      </c>
      <c r="H6" s="183">
        <v>1088.33</v>
      </c>
      <c r="I6" s="155"/>
      <c r="K6" s="156" t="s">
        <v>188</v>
      </c>
    </row>
    <row r="7" spans="1:11">
      <c r="A7" s="65">
        <v>1970</v>
      </c>
      <c r="B7" s="193">
        <v>245885</v>
      </c>
      <c r="C7" s="193">
        <v>222778</v>
      </c>
      <c r="D7" s="193">
        <v>105267</v>
      </c>
      <c r="E7" s="196"/>
      <c r="F7" s="195">
        <v>839.06</v>
      </c>
      <c r="G7" s="183">
        <v>1311.74</v>
      </c>
      <c r="H7" s="183">
        <v>1161.06</v>
      </c>
      <c r="I7" s="155"/>
    </row>
    <row r="8" spans="1:11">
      <c r="A8" s="65">
        <v>1982</v>
      </c>
      <c r="B8" s="193">
        <v>221729</v>
      </c>
      <c r="C8" s="193">
        <v>205333</v>
      </c>
      <c r="D8" s="193">
        <v>67421</v>
      </c>
      <c r="E8" s="196"/>
      <c r="F8" s="195">
        <v>723.54</v>
      </c>
      <c r="G8" s="183">
        <v>1221</v>
      </c>
      <c r="H8" s="183">
        <v>996.16</v>
      </c>
      <c r="I8" s="155"/>
    </row>
    <row r="9" spans="1:11">
      <c r="A9" s="65">
        <v>1990</v>
      </c>
      <c r="B9" s="193">
        <v>211982</v>
      </c>
      <c r="C9" s="193">
        <v>196978</v>
      </c>
      <c r="D9" s="193">
        <v>53247</v>
      </c>
      <c r="E9" s="196"/>
      <c r="F9" s="195">
        <v>663.41</v>
      </c>
      <c r="G9" s="183">
        <v>1139.98</v>
      </c>
      <c r="H9" s="183">
        <v>899</v>
      </c>
      <c r="I9" s="155"/>
    </row>
    <row r="10" spans="1:11">
      <c r="A10" s="65">
        <v>2000</v>
      </c>
      <c r="B10" s="197">
        <v>196484</v>
      </c>
      <c r="C10" s="193">
        <v>182331</v>
      </c>
      <c r="D10" s="193">
        <v>37392</v>
      </c>
      <c r="E10" s="196"/>
      <c r="F10" s="195">
        <v>558.22</v>
      </c>
      <c r="G10" s="183">
        <v>914.44</v>
      </c>
      <c r="H10" s="183">
        <v>764.66</v>
      </c>
      <c r="I10" s="155"/>
    </row>
    <row r="11" spans="1:11">
      <c r="A11" s="65">
        <v>2010</v>
      </c>
      <c r="B11" s="198">
        <v>137790</v>
      </c>
      <c r="C11" s="197">
        <v>127688</v>
      </c>
      <c r="D11" s="197">
        <v>10189</v>
      </c>
      <c r="E11" s="199"/>
      <c r="F11" s="195">
        <v>549.25</v>
      </c>
      <c r="G11" s="183">
        <v>706.48</v>
      </c>
      <c r="H11" s="183">
        <v>620.78</v>
      </c>
      <c r="I11" s="155"/>
    </row>
    <row r="12" spans="1:11">
      <c r="A12" s="201">
        <v>2020</v>
      </c>
      <c r="B12" s="202">
        <v>95538</v>
      </c>
      <c r="C12" s="203">
        <v>80340</v>
      </c>
      <c r="D12" s="204">
        <v>12097</v>
      </c>
      <c r="E12" s="205"/>
      <c r="F12" s="206">
        <v>543.07000000000005</v>
      </c>
      <c r="G12" s="207">
        <v>720.18</v>
      </c>
      <c r="H12" s="207">
        <v>555.71</v>
      </c>
      <c r="I12" s="155"/>
    </row>
    <row r="13" spans="1:11">
      <c r="I13" s="155"/>
    </row>
    <row r="14" spans="1:11">
      <c r="B14" s="185"/>
      <c r="C14" s="185"/>
      <c r="D14" s="185"/>
      <c r="E14" s="185"/>
      <c r="F14" s="185"/>
      <c r="G14" s="185"/>
      <c r="H14" s="185"/>
      <c r="I14" s="186"/>
    </row>
    <row r="15" spans="1:11" ht="36">
      <c r="A15" s="187" t="s">
        <v>157</v>
      </c>
      <c r="B15" s="188" t="s">
        <v>164</v>
      </c>
      <c r="C15" s="188" t="s">
        <v>159</v>
      </c>
      <c r="D15" s="188" t="s">
        <v>160</v>
      </c>
      <c r="E15" s="187" t="s">
        <v>157</v>
      </c>
      <c r="F15" s="188" t="s">
        <v>165</v>
      </c>
      <c r="G15" s="189"/>
      <c r="H15" s="188" t="s">
        <v>166</v>
      </c>
      <c r="I15" s="188" t="s">
        <v>167</v>
      </c>
    </row>
    <row r="16" spans="1:11">
      <c r="A16" s="184">
        <v>1961</v>
      </c>
      <c r="B16" s="182">
        <f>+B6/1000</f>
        <v>278.79000000000002</v>
      </c>
      <c r="C16" s="182">
        <f t="shared" ref="C16:D16" si="0">+C6/1000</f>
        <v>220.33600000000001</v>
      </c>
      <c r="D16" s="182">
        <f t="shared" si="0"/>
        <v>121.16800000000001</v>
      </c>
      <c r="E16" s="184">
        <v>1961</v>
      </c>
      <c r="F16" s="182">
        <f>+F6</f>
        <v>993.97</v>
      </c>
      <c r="G16" s="182">
        <f>+G6</f>
        <v>1407.86</v>
      </c>
      <c r="H16" s="208">
        <f>+G16-F16</f>
        <v>413.88999999999987</v>
      </c>
      <c r="I16" s="182">
        <f t="shared" ref="I16:I22" si="1">+H6</f>
        <v>1088.33</v>
      </c>
    </row>
    <row r="17" spans="1:11">
      <c r="A17" s="184">
        <v>1970</v>
      </c>
      <c r="B17" s="182">
        <f t="shared" ref="B17:D22" si="2">+B7/1000</f>
        <v>245.88499999999999</v>
      </c>
      <c r="C17" s="182">
        <f t="shared" si="2"/>
        <v>222.77799999999999</v>
      </c>
      <c r="D17" s="182">
        <f t="shared" si="2"/>
        <v>105.267</v>
      </c>
      <c r="E17" s="184">
        <v>1970</v>
      </c>
      <c r="F17" s="182">
        <f t="shared" ref="F17:G22" si="3">+F7</f>
        <v>839.06</v>
      </c>
      <c r="G17" s="182">
        <f t="shared" si="3"/>
        <v>1311.74</v>
      </c>
      <c r="H17" s="208">
        <f t="shared" ref="H17:H22" si="4">+G17-F17</f>
        <v>472.68000000000006</v>
      </c>
      <c r="I17" s="182">
        <f t="shared" si="1"/>
        <v>1161.06</v>
      </c>
    </row>
    <row r="18" spans="1:11">
      <c r="A18" s="184">
        <v>1982</v>
      </c>
      <c r="B18" s="182">
        <f t="shared" si="2"/>
        <v>221.72900000000001</v>
      </c>
      <c r="C18" s="182">
        <f t="shared" si="2"/>
        <v>205.333</v>
      </c>
      <c r="D18" s="182">
        <f t="shared" si="2"/>
        <v>67.421000000000006</v>
      </c>
      <c r="E18" s="184">
        <v>1982</v>
      </c>
      <c r="F18" s="182">
        <f t="shared" si="3"/>
        <v>723.54</v>
      </c>
      <c r="G18" s="182">
        <f t="shared" si="3"/>
        <v>1221</v>
      </c>
      <c r="H18" s="208">
        <f t="shared" si="4"/>
        <v>497.46000000000004</v>
      </c>
      <c r="I18" s="182">
        <f t="shared" si="1"/>
        <v>996.16</v>
      </c>
    </row>
    <row r="19" spans="1:11">
      <c r="A19" s="184">
        <v>1990</v>
      </c>
      <c r="B19" s="182">
        <f t="shared" si="2"/>
        <v>211.982</v>
      </c>
      <c r="C19" s="182">
        <f t="shared" si="2"/>
        <v>196.97800000000001</v>
      </c>
      <c r="D19" s="182">
        <f t="shared" si="2"/>
        <v>53.247</v>
      </c>
      <c r="E19" s="184">
        <v>1990</v>
      </c>
      <c r="F19" s="182">
        <f t="shared" si="3"/>
        <v>663.41</v>
      </c>
      <c r="G19" s="182">
        <f t="shared" si="3"/>
        <v>1139.98</v>
      </c>
      <c r="H19" s="208">
        <f t="shared" si="4"/>
        <v>476.57000000000005</v>
      </c>
      <c r="I19" s="182">
        <f t="shared" si="1"/>
        <v>899</v>
      </c>
    </row>
    <row r="20" spans="1:11">
      <c r="A20" s="184">
        <v>2000</v>
      </c>
      <c r="B20" s="182">
        <f t="shared" si="2"/>
        <v>196.48400000000001</v>
      </c>
      <c r="C20" s="182">
        <f t="shared" si="2"/>
        <v>182.33099999999999</v>
      </c>
      <c r="D20" s="182">
        <f t="shared" si="2"/>
        <v>37.392000000000003</v>
      </c>
      <c r="E20" s="184">
        <v>2000</v>
      </c>
      <c r="F20" s="182">
        <f t="shared" si="3"/>
        <v>558.22</v>
      </c>
      <c r="G20" s="182">
        <f t="shared" si="3"/>
        <v>914.44</v>
      </c>
      <c r="H20" s="208">
        <f t="shared" si="4"/>
        <v>356.22</v>
      </c>
      <c r="I20" s="182">
        <f t="shared" si="1"/>
        <v>764.66</v>
      </c>
    </row>
    <row r="21" spans="1:11">
      <c r="A21" s="184">
        <v>2010</v>
      </c>
      <c r="B21" s="182">
        <f t="shared" si="2"/>
        <v>137.79</v>
      </c>
      <c r="C21" s="182">
        <f t="shared" si="2"/>
        <v>127.688</v>
      </c>
      <c r="D21" s="182">
        <f t="shared" si="2"/>
        <v>10.189</v>
      </c>
      <c r="E21" s="184">
        <v>2010</v>
      </c>
      <c r="F21" s="182">
        <f t="shared" si="3"/>
        <v>549.25</v>
      </c>
      <c r="G21" s="182">
        <f t="shared" si="3"/>
        <v>706.48</v>
      </c>
      <c r="H21" s="208">
        <f t="shared" si="4"/>
        <v>157.23000000000002</v>
      </c>
      <c r="I21" s="182">
        <f t="shared" si="1"/>
        <v>620.78</v>
      </c>
    </row>
    <row r="22" spans="1:11">
      <c r="A22" s="190">
        <v>2020</v>
      </c>
      <c r="B22" s="191">
        <f t="shared" si="2"/>
        <v>95.537999999999997</v>
      </c>
      <c r="C22" s="191">
        <f t="shared" si="2"/>
        <v>80.34</v>
      </c>
      <c r="D22" s="191">
        <f t="shared" si="2"/>
        <v>12.097</v>
      </c>
      <c r="E22" s="190">
        <v>2020</v>
      </c>
      <c r="F22" s="191">
        <f t="shared" si="3"/>
        <v>543.07000000000005</v>
      </c>
      <c r="G22" s="191">
        <f t="shared" si="3"/>
        <v>720.18</v>
      </c>
      <c r="H22" s="209">
        <f t="shared" si="4"/>
        <v>177.1099999999999</v>
      </c>
      <c r="I22" s="191">
        <f t="shared" si="1"/>
        <v>555.71</v>
      </c>
    </row>
    <row r="23" spans="1:11">
      <c r="A23" s="161"/>
      <c r="B23" s="161"/>
      <c r="C23" s="161"/>
      <c r="D23" s="161"/>
      <c r="E23" s="161"/>
      <c r="F23" s="161"/>
      <c r="G23" s="161"/>
      <c r="H23" s="161"/>
      <c r="I23" s="183"/>
    </row>
    <row r="24" spans="1:11">
      <c r="I24" s="155"/>
    </row>
    <row r="25" spans="1:11">
      <c r="I25" s="155"/>
      <c r="K25" s="17" t="s">
        <v>168</v>
      </c>
    </row>
    <row r="26" spans="1:11">
      <c r="I26" s="155"/>
      <c r="K26" s="211" t="s">
        <v>169</v>
      </c>
    </row>
    <row r="27" spans="1:11">
      <c r="I27" s="155"/>
      <c r="K27" s="211" t="s">
        <v>170</v>
      </c>
    </row>
  </sheetData>
  <mergeCells count="1">
    <mergeCell ref="F4:H4"/>
  </mergeCells>
  <pageMargins left="0.7" right="0.7" top="0.75" bottom="0.75" header="0.3" footer="0.3"/>
  <pageSetup paperSize="9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X52"/>
  <sheetViews>
    <sheetView zoomScaleNormal="100" workbookViewId="0">
      <selection activeCell="I32" sqref="I32"/>
    </sheetView>
  </sheetViews>
  <sheetFormatPr defaultRowHeight="14.4"/>
  <sheetData>
    <row r="2" spans="1:8">
      <c r="B2" t="s">
        <v>195</v>
      </c>
      <c r="H2" s="134" t="s">
        <v>196</v>
      </c>
    </row>
    <row r="3" spans="1:8">
      <c r="A3" s="30"/>
      <c r="B3" s="30" t="s">
        <v>64</v>
      </c>
      <c r="C3" s="30" t="s">
        <v>65</v>
      </c>
      <c r="D3" s="30" t="s">
        <v>66</v>
      </c>
    </row>
    <row r="4" spans="1:8">
      <c r="A4" s="218">
        <v>1977</v>
      </c>
      <c r="B4" s="219">
        <v>67.2</v>
      </c>
      <c r="C4" s="219">
        <v>23.9</v>
      </c>
      <c r="D4" s="219">
        <v>45.1</v>
      </c>
    </row>
    <row r="5" spans="1:8">
      <c r="A5" s="218">
        <v>1978</v>
      </c>
      <c r="B5" s="219">
        <v>67.400000000000006</v>
      </c>
      <c r="C5" s="219">
        <v>26.2</v>
      </c>
      <c r="D5" s="219">
        <v>46.4</v>
      </c>
    </row>
    <row r="6" spans="1:8">
      <c r="A6" s="218">
        <v>1979</v>
      </c>
      <c r="B6" s="219">
        <v>66.400000000000006</v>
      </c>
      <c r="C6" s="219">
        <v>26.6</v>
      </c>
      <c r="D6" s="219">
        <v>46.1</v>
      </c>
    </row>
    <row r="7" spans="1:8">
      <c r="A7" s="218">
        <v>1980</v>
      </c>
      <c r="B7" s="219">
        <v>65.7</v>
      </c>
      <c r="C7" s="219">
        <v>23.4</v>
      </c>
      <c r="D7" s="219">
        <v>44.1</v>
      </c>
    </row>
    <row r="8" spans="1:8">
      <c r="A8" s="220">
        <v>1981</v>
      </c>
      <c r="B8" s="219">
        <v>68.400000000000006</v>
      </c>
      <c r="C8" s="219">
        <v>25.4</v>
      </c>
      <c r="D8" s="219">
        <v>46.4</v>
      </c>
    </row>
    <row r="9" spans="1:8">
      <c r="A9" s="218">
        <v>1982</v>
      </c>
      <c r="B9" s="219">
        <v>66.599999999999994</v>
      </c>
      <c r="C9" s="219">
        <v>23.5</v>
      </c>
      <c r="D9" s="219">
        <v>44.6</v>
      </c>
    </row>
    <row r="10" spans="1:8">
      <c r="A10" s="218">
        <v>1983</v>
      </c>
      <c r="B10" s="219">
        <v>66.099999999999994</v>
      </c>
      <c r="C10" s="219">
        <v>24.3</v>
      </c>
      <c r="D10" s="219">
        <v>44.7</v>
      </c>
    </row>
    <row r="11" spans="1:8">
      <c r="A11" s="218">
        <v>1984</v>
      </c>
      <c r="B11" s="219">
        <v>64.400000000000006</v>
      </c>
      <c r="C11" s="219">
        <v>23.5</v>
      </c>
      <c r="D11" s="219">
        <v>43.6</v>
      </c>
    </row>
    <row r="12" spans="1:8">
      <c r="A12" s="218">
        <v>1985</v>
      </c>
      <c r="B12" s="219">
        <v>63.5</v>
      </c>
      <c r="C12" s="219">
        <v>25</v>
      </c>
      <c r="D12" s="219">
        <v>43.9</v>
      </c>
    </row>
    <row r="13" spans="1:8">
      <c r="A13" s="218">
        <v>1986</v>
      </c>
      <c r="B13" s="219">
        <v>64.2</v>
      </c>
      <c r="C13" s="219">
        <v>24.1</v>
      </c>
      <c r="D13" s="219">
        <v>44</v>
      </c>
    </row>
    <row r="14" spans="1:8">
      <c r="A14" s="218">
        <v>1987</v>
      </c>
      <c r="B14" s="219">
        <v>61.3</v>
      </c>
      <c r="C14" s="219">
        <v>23.1</v>
      </c>
      <c r="D14" s="219">
        <v>42</v>
      </c>
    </row>
    <row r="15" spans="1:8">
      <c r="A15" s="218">
        <v>1988</v>
      </c>
      <c r="B15" s="219">
        <v>59.5</v>
      </c>
      <c r="C15" s="219">
        <v>24.7</v>
      </c>
      <c r="D15" s="219">
        <v>41.9</v>
      </c>
    </row>
    <row r="16" spans="1:8">
      <c r="A16" s="218">
        <v>1989</v>
      </c>
      <c r="B16" s="219">
        <v>59.9</v>
      </c>
      <c r="C16" s="219">
        <v>25.1</v>
      </c>
      <c r="D16" s="219">
        <v>42.4</v>
      </c>
    </row>
    <row r="17" spans="1:24">
      <c r="A17" s="218">
        <v>1990</v>
      </c>
      <c r="B17" s="219">
        <v>60.1</v>
      </c>
      <c r="C17" s="219">
        <v>26.3</v>
      </c>
      <c r="D17" s="219">
        <v>43.2</v>
      </c>
    </row>
    <row r="18" spans="1:24">
      <c r="A18" s="220">
        <v>1991</v>
      </c>
      <c r="B18" s="219">
        <v>60.1</v>
      </c>
      <c r="C18" s="219">
        <v>25.5</v>
      </c>
      <c r="D18" s="219">
        <v>42.8</v>
      </c>
    </row>
    <row r="19" spans="1:24">
      <c r="A19" s="218" t="s">
        <v>197</v>
      </c>
      <c r="B19" s="219">
        <v>60.1</v>
      </c>
      <c r="C19" s="219">
        <v>28.1</v>
      </c>
      <c r="D19" s="219">
        <v>44</v>
      </c>
    </row>
    <row r="20" spans="1:24">
      <c r="A20" s="221">
        <v>1993</v>
      </c>
      <c r="B20" s="219">
        <v>65</v>
      </c>
      <c r="C20" s="219">
        <v>27.7</v>
      </c>
      <c r="D20" s="219">
        <v>46.3</v>
      </c>
    </row>
    <row r="21" spans="1:24">
      <c r="A21" s="221">
        <v>1994</v>
      </c>
      <c r="B21" s="219">
        <v>62.4</v>
      </c>
      <c r="C21" s="219">
        <v>26.9</v>
      </c>
      <c r="D21" s="219">
        <v>44.6</v>
      </c>
      <c r="H21" s="225" t="s">
        <v>198</v>
      </c>
      <c r="I21" s="226"/>
      <c r="J21" s="226"/>
      <c r="K21" s="226"/>
      <c r="L21" s="226"/>
      <c r="M21" s="226"/>
      <c r="N21" s="226"/>
      <c r="O21" s="226"/>
      <c r="P21" s="226"/>
      <c r="Q21" s="226"/>
      <c r="R21" s="226"/>
      <c r="S21" s="226"/>
      <c r="T21" s="226"/>
      <c r="U21" s="226"/>
      <c r="V21" s="226"/>
      <c r="W21" s="226"/>
      <c r="X21" s="226"/>
    </row>
    <row r="22" spans="1:24">
      <c r="A22" s="221">
        <v>1995</v>
      </c>
      <c r="B22" s="219">
        <v>59.9</v>
      </c>
      <c r="C22" s="219">
        <v>26.5</v>
      </c>
      <c r="D22" s="219">
        <v>43.2</v>
      </c>
      <c r="H22" s="246" t="s">
        <v>199</v>
      </c>
      <c r="I22" s="246"/>
      <c r="J22" s="246"/>
      <c r="K22" s="246"/>
      <c r="L22" s="246"/>
      <c r="M22" s="246"/>
      <c r="N22" s="246"/>
      <c r="O22" s="247"/>
      <c r="P22" s="247"/>
      <c r="Q22" s="247"/>
      <c r="R22" s="247"/>
      <c r="S22" s="247"/>
      <c r="T22" s="247"/>
      <c r="U22" s="247"/>
      <c r="V22" s="247"/>
      <c r="W22" s="247"/>
      <c r="X22" s="247"/>
    </row>
    <row r="23" spans="1:24">
      <c r="A23" s="221">
        <v>1996</v>
      </c>
      <c r="B23" s="219">
        <v>58.8</v>
      </c>
      <c r="C23" s="219">
        <v>25.4</v>
      </c>
      <c r="D23" s="219">
        <v>42.1</v>
      </c>
    </row>
    <row r="24" spans="1:24">
      <c r="A24" s="221">
        <v>1997</v>
      </c>
      <c r="B24" s="219">
        <v>59</v>
      </c>
      <c r="C24" s="219">
        <v>25</v>
      </c>
      <c r="D24" s="219">
        <v>41.9</v>
      </c>
    </row>
    <row r="25" spans="1:24">
      <c r="A25" s="221">
        <v>1998</v>
      </c>
      <c r="B25" s="219">
        <v>59.8</v>
      </c>
      <c r="C25" s="219">
        <v>25</v>
      </c>
      <c r="D25" s="219">
        <v>42.4</v>
      </c>
    </row>
    <row r="26" spans="1:24">
      <c r="A26" s="221">
        <v>1999</v>
      </c>
      <c r="B26" s="219">
        <v>59.3</v>
      </c>
      <c r="C26" s="219">
        <v>24.8</v>
      </c>
      <c r="D26" s="219">
        <v>42</v>
      </c>
    </row>
    <row r="27" spans="1:24">
      <c r="A27" s="221">
        <v>2000</v>
      </c>
      <c r="B27" s="219">
        <v>60.2</v>
      </c>
      <c r="C27" s="219">
        <v>26.1</v>
      </c>
      <c r="D27" s="219">
        <v>43.1</v>
      </c>
    </row>
    <row r="28" spans="1:24">
      <c r="A28" s="222">
        <v>2001</v>
      </c>
      <c r="B28" s="219">
        <v>61.1</v>
      </c>
      <c r="C28" s="219">
        <v>27.6</v>
      </c>
      <c r="D28" s="219">
        <v>44.3</v>
      </c>
    </row>
    <row r="29" spans="1:24">
      <c r="A29" s="221">
        <v>2002</v>
      </c>
      <c r="B29" s="219">
        <v>62.4</v>
      </c>
      <c r="C29" s="219">
        <v>28.3</v>
      </c>
      <c r="D29" s="219">
        <v>45.3</v>
      </c>
    </row>
    <row r="30" spans="1:24">
      <c r="A30" s="221">
        <v>2003</v>
      </c>
      <c r="B30" s="219">
        <v>60.3</v>
      </c>
      <c r="C30" s="219">
        <v>30.2</v>
      </c>
      <c r="D30" s="219">
        <v>45.2</v>
      </c>
    </row>
    <row r="31" spans="1:24">
      <c r="A31" s="221" t="s">
        <v>200</v>
      </c>
      <c r="B31" s="219">
        <v>60.5</v>
      </c>
      <c r="C31" s="219">
        <v>32</v>
      </c>
      <c r="D31" s="219">
        <v>46.2</v>
      </c>
    </row>
    <row r="32" spans="1:24">
      <c r="A32" s="221">
        <v>2005</v>
      </c>
      <c r="B32" s="219">
        <v>58.4</v>
      </c>
      <c r="C32" s="219">
        <v>30.8</v>
      </c>
      <c r="D32" s="219">
        <v>44.5</v>
      </c>
    </row>
    <row r="33" spans="1:4">
      <c r="A33" s="221">
        <v>2006</v>
      </c>
      <c r="B33" s="219">
        <v>59.5</v>
      </c>
      <c r="C33" s="219">
        <v>31.6</v>
      </c>
      <c r="D33" s="219">
        <v>45.4</v>
      </c>
    </row>
    <row r="34" spans="1:4">
      <c r="A34" s="221">
        <v>2007</v>
      </c>
      <c r="B34" s="219">
        <v>58.9</v>
      </c>
      <c r="C34" s="219">
        <v>31</v>
      </c>
      <c r="D34" s="219">
        <v>44.9</v>
      </c>
    </row>
    <row r="35" spans="1:4">
      <c r="A35" s="221">
        <v>2008</v>
      </c>
      <c r="B35" s="219">
        <v>57.5</v>
      </c>
      <c r="C35" s="219">
        <v>30.7</v>
      </c>
      <c r="D35" s="219">
        <v>44</v>
      </c>
    </row>
    <row r="36" spans="1:4">
      <c r="A36" s="221">
        <v>2009</v>
      </c>
      <c r="B36" s="219">
        <v>56.2</v>
      </c>
      <c r="C36" s="219">
        <v>30.1</v>
      </c>
      <c r="D36" s="219">
        <v>43</v>
      </c>
    </row>
    <row r="37" spans="1:4">
      <c r="A37" s="221">
        <v>2010</v>
      </c>
      <c r="B37" s="219">
        <v>54.4</v>
      </c>
      <c r="C37" s="219">
        <v>30.1</v>
      </c>
      <c r="D37" s="219">
        <v>42.1</v>
      </c>
    </row>
    <row r="38" spans="1:4">
      <c r="A38" s="223" t="s">
        <v>201</v>
      </c>
      <c r="B38" s="219">
        <v>53.8</v>
      </c>
      <c r="C38" s="219">
        <v>31.3</v>
      </c>
      <c r="D38" s="219">
        <v>42.4</v>
      </c>
    </row>
    <row r="39" spans="1:4">
      <c r="A39" s="224" t="s">
        <v>202</v>
      </c>
      <c r="B39" s="219">
        <v>52</v>
      </c>
      <c r="C39" s="219">
        <v>31.1</v>
      </c>
      <c r="D39" s="219">
        <v>41.5</v>
      </c>
    </row>
    <row r="40" spans="1:4">
      <c r="A40" s="224" t="s">
        <v>203</v>
      </c>
      <c r="B40" s="219">
        <v>49.4</v>
      </c>
      <c r="C40" s="219">
        <v>28.7</v>
      </c>
      <c r="D40" s="219">
        <v>38.9</v>
      </c>
    </row>
    <row r="41" spans="1:4">
      <c r="A41" s="224" t="s">
        <v>204</v>
      </c>
      <c r="B41" s="219">
        <v>49.9</v>
      </c>
      <c r="C41" s="219">
        <v>28.9</v>
      </c>
      <c r="D41" s="219">
        <v>39.299999999999997</v>
      </c>
    </row>
    <row r="42" spans="1:4">
      <c r="A42" s="224" t="s">
        <v>205</v>
      </c>
      <c r="B42" s="219">
        <v>49.4</v>
      </c>
      <c r="C42" s="219">
        <v>28.6</v>
      </c>
      <c r="D42" s="219">
        <v>38.9</v>
      </c>
    </row>
    <row r="43" spans="1:4">
      <c r="A43" s="224" t="s">
        <v>206</v>
      </c>
      <c r="B43" s="219">
        <v>50.174350724759677</v>
      </c>
      <c r="C43" s="219">
        <v>29.227413650260303</v>
      </c>
      <c r="D43" s="219">
        <v>39.627460328270793</v>
      </c>
    </row>
    <row r="44" spans="1:4">
      <c r="A44" s="224" t="s">
        <v>207</v>
      </c>
      <c r="B44" s="219">
        <v>51.576472800789873</v>
      </c>
      <c r="C44" s="219">
        <v>30.216729495796237</v>
      </c>
      <c r="D44" s="219">
        <v>40.837792217305726</v>
      </c>
    </row>
    <row r="45" spans="1:4">
      <c r="A45" s="224" t="s">
        <v>208</v>
      </c>
      <c r="B45" s="219">
        <v>53.162230000000001</v>
      </c>
      <c r="C45" s="219">
        <v>31.119157999999999</v>
      </c>
      <c r="D45" s="219">
        <v>42.085338</v>
      </c>
    </row>
    <row r="46" spans="1:4">
      <c r="A46" s="224" t="s">
        <v>209</v>
      </c>
      <c r="B46" s="219">
        <v>53.733127000000003</v>
      </c>
      <c r="C46" s="219">
        <v>30.194279000000002</v>
      </c>
      <c r="D46" s="219">
        <v>41.903275000000001</v>
      </c>
    </row>
    <row r="47" spans="1:4">
      <c r="A47" s="224" t="s">
        <v>210</v>
      </c>
      <c r="B47" s="219">
        <v>52.965395999999998</v>
      </c>
      <c r="C47" s="219">
        <v>28.755116999999998</v>
      </c>
      <c r="D47" s="219">
        <v>40.779305000000001</v>
      </c>
    </row>
    <row r="48" spans="1:4">
      <c r="A48" s="224" t="s">
        <v>211</v>
      </c>
      <c r="B48" s="219">
        <v>53.725580000000001</v>
      </c>
      <c r="C48" s="219">
        <v>30.528010999999999</v>
      </c>
      <c r="D48" s="219">
        <v>42.041486999999996</v>
      </c>
    </row>
    <row r="49" spans="1:4">
      <c r="A49" s="224" t="s">
        <v>212</v>
      </c>
      <c r="B49" s="219">
        <v>55.349352000000003</v>
      </c>
      <c r="C49" s="219">
        <v>31.804475</v>
      </c>
      <c r="D49" s="219">
        <v>43.467016999999998</v>
      </c>
    </row>
    <row r="50" spans="1:4">
      <c r="A50" s="224" t="s">
        <v>213</v>
      </c>
      <c r="B50" s="219">
        <v>56.803417000000003</v>
      </c>
      <c r="C50" s="219">
        <v>32.597078000000003</v>
      </c>
      <c r="D50" s="219">
        <v>44.626781999999999</v>
      </c>
    </row>
    <row r="51" spans="1:4">
      <c r="A51" s="224" t="s">
        <v>214</v>
      </c>
      <c r="B51" s="219">
        <v>56.610371000000001</v>
      </c>
      <c r="C51" s="219">
        <v>33.121417999999998</v>
      </c>
      <c r="D51" s="219">
        <v>44.801169000000002</v>
      </c>
    </row>
    <row r="52" spans="1:4">
      <c r="A52" s="224" t="s">
        <v>215</v>
      </c>
      <c r="B52" s="219">
        <v>58.061745999999999</v>
      </c>
      <c r="C52" s="219">
        <v>34.857998000000002</v>
      </c>
      <c r="D52" s="219">
        <v>46.414338000000001</v>
      </c>
    </row>
  </sheetData>
  <mergeCells count="1">
    <mergeCell ref="H22:X22"/>
  </mergeCells>
  <pageMargins left="0.7" right="0.7" top="0.75" bottom="0.75" header="0.3" footer="0.3"/>
  <pageSetup paperSize="9" scale="5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33c7600-75e8-4485-bf3a-2b882dd4d974" xsi:nil="true"/>
    <lcf76f155ced4ddcb4097134ff3c332f xmlns="3a1ff754-36f3-4d66-bfea-29f5a64ff94e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73F34324AFC374A90081A7E8DDF7E57" ma:contentTypeVersion="10" ma:contentTypeDescription="Creare un nuovo documento." ma:contentTypeScope="" ma:versionID="60a599e8f071c0259e8dba3e31b7e142">
  <xsd:schema xmlns:xsd="http://www.w3.org/2001/XMLSchema" xmlns:xs="http://www.w3.org/2001/XMLSchema" xmlns:p="http://schemas.microsoft.com/office/2006/metadata/properties" xmlns:ns2="3a1ff754-36f3-4d66-bfea-29f5a64ff94e" xmlns:ns3="633c7600-75e8-4485-bf3a-2b882dd4d974" targetNamespace="http://schemas.microsoft.com/office/2006/metadata/properties" ma:root="true" ma:fieldsID="1696fdb493449c64b530b4b30da01a8c" ns2:_="" ns3:_="">
    <xsd:import namespace="3a1ff754-36f3-4d66-bfea-29f5a64ff94e"/>
    <xsd:import namespace="633c7600-75e8-4485-bf3a-2b882dd4d97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1ff754-36f3-4d66-bfea-29f5a64ff9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Tag immagine" ma:readOnly="false" ma:fieldId="{5cf76f15-5ced-4ddc-b409-7134ff3c332f}" ma:taxonomyMulti="true" ma:sspId="2187dd90-94de-4f52-8f02-9967864c59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3c7600-75e8-4485-bf3a-2b882dd4d97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a37ebf3-661c-4a82-95e5-54f6a0768f8f}" ma:internalName="TaxCatchAll" ma:showField="CatchAllData" ma:web="633c7600-75e8-4485-bf3a-2b882dd4d97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D5B3BAE-2A6A-425D-ABDC-55C75D7DC325}">
  <ds:schemaRefs>
    <ds:schemaRef ds:uri="http://schemas.microsoft.com/office/2006/metadata/properties"/>
    <ds:schemaRef ds:uri="http://schemas.microsoft.com/office/infopath/2007/PartnerControls"/>
    <ds:schemaRef ds:uri="633c7600-75e8-4485-bf3a-2b882dd4d974"/>
    <ds:schemaRef ds:uri="3a1ff754-36f3-4d66-bfea-29f5a64ff94e"/>
  </ds:schemaRefs>
</ds:datastoreItem>
</file>

<file path=customXml/itemProps2.xml><?xml version="1.0" encoding="utf-8"?>
<ds:datastoreItem xmlns:ds="http://schemas.openxmlformats.org/officeDocument/2006/customXml" ds:itemID="{CE495E07-9DBF-4F52-93A4-C0A0E308231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7ADD5C0-E072-4E8D-A1A5-4092373DBDB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a1ff754-36f3-4d66-bfea-29f5a64ff94e"/>
    <ds:schemaRef ds:uri="633c7600-75e8-4485-bf3a-2b882dd4d97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22</vt:i4>
      </vt:variant>
    </vt:vector>
  </HeadingPairs>
  <TitlesOfParts>
    <vt:vector size="22" baseType="lpstr">
      <vt:lpstr>INDICE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App_1</vt:lpstr>
      <vt:lpstr>App_2</vt:lpstr>
      <vt:lpstr>App_3</vt:lpstr>
      <vt:lpstr>App_4</vt:lpstr>
      <vt:lpstr>App_5</vt:lpstr>
      <vt:lpstr>App_6</vt:lpstr>
      <vt:lpstr>App_7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UTENTE</dc:creator>
  <cp:keywords/>
  <dc:description/>
  <cp:lastModifiedBy>UTENTE</cp:lastModifiedBy>
  <cp:revision/>
  <dcterms:created xsi:type="dcterms:W3CDTF">2026-02-09T13:39:46Z</dcterms:created>
  <dcterms:modified xsi:type="dcterms:W3CDTF">2026-10-15T08:59:06Z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0x010100B73F34324AFC374A90081A7E8DDF7E57</vt:lpwstr>
  </property>
  <property fmtid="{D5CDD505-2E9C-101B-9397-08002B2CF9AE}" pid="3" name="MediaServiceImageTags">
    <vt:lpwstr/>
  </property>
</Properties>
</file>