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7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omments1.xml" ContentType="application/vnd.openxmlformats-officedocument.spreadsheetml.comments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2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3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4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5.xml" ContentType="application/vnd.openxmlformats-officedocument.drawing+xml"/>
  <Override PartName="/xl/charts/chart18.xml" ContentType="application/vnd.openxmlformats-officedocument.drawingml.chart+xml"/>
  <Override PartName="/xl/drawings/drawing16.xml" ContentType="application/vnd.openxmlformats-officedocument.drawing+xml"/>
  <Override PartName="/xl/comments2.xml" ContentType="application/vnd.openxmlformats-officedocument.spreadsheetml.comments+xml"/>
  <Override PartName="/xl/charts/chart19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charts/chart20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17.xml" ContentType="application/vnd.openxmlformats-officedocument.drawing+xml"/>
  <Override PartName="/xl/charts/chart21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18.xml" ContentType="application/vnd.openxmlformats-officedocument.drawing+xml"/>
  <Override PartName="/xl/charts/chart22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charts/chart23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charts/chart24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19.xml" ContentType="application/vnd.openxmlformats-officedocument.drawing+xml"/>
  <Override PartName="/xl/charts/chart25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0.xml" ContentType="application/vnd.openxmlformats-officedocument.drawing+xml"/>
  <Override PartName="/xl/charts/chart26.xml" ContentType="application/vnd.openxmlformats-officedocument.drawingml.chart+xml"/>
  <Override PartName="/xl/drawings/drawing21.xml" ContentType="application/vnd.openxmlformats-officedocument.drawing+xml"/>
  <Override PartName="/xl/charts/chart27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2.xml" ContentType="application/vnd.openxmlformats-officedocument.drawing+xml"/>
  <Override PartName="/xl/charts/chart28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harts/chart29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3.xml" ContentType="application/vnd.openxmlformats-officedocument.drawing+xml"/>
  <Override PartName="/xl/charts/chart30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ENTE\Nextcloud\36_Storie di dati regionali\Regioni_v8\Rev 9\"/>
    </mc:Choice>
  </mc:AlternateContent>
  <bookViews>
    <workbookView xWindow="-120" yWindow="-120" windowWidth="25440" windowHeight="15276"/>
  </bookViews>
  <sheets>
    <sheet name="INDICE" sheetId="66" r:id="rId1"/>
    <sheet name="1" sheetId="2" r:id="rId2"/>
    <sheet name="2" sheetId="43" r:id="rId3"/>
    <sheet name="3" sheetId="42" r:id="rId4"/>
    <sheet name="4" sheetId="9" r:id="rId5"/>
    <sheet name="5" sheetId="69" r:id="rId6"/>
    <sheet name="6" sheetId="6" r:id="rId7"/>
    <sheet name="7" sheetId="62" r:id="rId8"/>
    <sheet name="8" sheetId="10" r:id="rId9"/>
    <sheet name="9" sheetId="61" r:id="rId10"/>
    <sheet name="10" sheetId="45" r:id="rId11"/>
    <sheet name="11" sheetId="64" r:id="rId12"/>
    <sheet name="12" sheetId="46" r:id="rId13"/>
    <sheet name="13" sheetId="48" r:id="rId14"/>
    <sheet name="14" sheetId="49" r:id="rId15"/>
    <sheet name="App_1" sheetId="70" r:id="rId16"/>
    <sheet name="App_2" sheetId="71" r:id="rId17"/>
    <sheet name="App_3" sheetId="72" r:id="rId18"/>
    <sheet name="App_4" sheetId="73" r:id="rId19"/>
    <sheet name="App_5" sheetId="74" r:id="rId20"/>
    <sheet name="App_6" sheetId="75" r:id="rId21"/>
    <sheet name="App_7" sheetId="76" r:id="rId22"/>
  </sheets>
  <definedNames>
    <definedName name="_Order1" hidden="1">0</definedName>
    <definedName name="AVAR37" localSheetId="11">#REF!</definedName>
    <definedName name="AVAR37" localSheetId="3">#REF!</definedName>
    <definedName name="AVAR37" localSheetId="5">#REF!</definedName>
    <definedName name="AVAR37" localSheetId="7">#REF!</definedName>
    <definedName name="AVAR37" localSheetId="9">#REF!</definedName>
    <definedName name="AVAR37" localSheetId="17">#REF!</definedName>
    <definedName name="AVAR37" localSheetId="18">#REF!</definedName>
    <definedName name="AVAR37" localSheetId="19">#REF!</definedName>
    <definedName name="AVAR37">#REF!</definedName>
    <definedName name="CoherenceInterval">#REF!</definedName>
    <definedName name="crescita_naturale" localSheetId="19">#REF!</definedName>
    <definedName name="crescita_naturale">#REF!</definedName>
    <definedName name="ds" localSheetId="11">#REF!</definedName>
    <definedName name="ds" localSheetId="3">#REF!</definedName>
    <definedName name="ds" localSheetId="5">#REF!</definedName>
    <definedName name="ds" localSheetId="7">#REF!</definedName>
    <definedName name="ds" localSheetId="9">#REF!</definedName>
    <definedName name="ds" localSheetId="17">#REF!</definedName>
    <definedName name="ds" localSheetId="18">#REF!</definedName>
    <definedName name="ds" localSheetId="19">#REF!</definedName>
    <definedName name="ds">#REF!</definedName>
    <definedName name="Filters">#REF!</definedName>
    <definedName name="indicatori_di_struttura" localSheetId="19">#REF!</definedName>
    <definedName name="indicatori_di_struttura">#REF!</definedName>
    <definedName name="ooo" localSheetId="11">#REF!</definedName>
    <definedName name="ooo" localSheetId="3">#REF!</definedName>
    <definedName name="ooo" localSheetId="5">#REF!</definedName>
    <definedName name="ooo" localSheetId="7">#REF!</definedName>
    <definedName name="ooo" localSheetId="9">#REF!</definedName>
    <definedName name="ooo" localSheetId="17">#REF!</definedName>
    <definedName name="ooo" localSheetId="18">#REF!</definedName>
    <definedName name="ooo" localSheetId="19">#REF!</definedName>
    <definedName name="ooo">#REF!</definedName>
    <definedName name="POPXLS04MF" localSheetId="11">#REF!</definedName>
    <definedName name="POPXLS04MF" localSheetId="3">#REF!</definedName>
    <definedName name="POPXLS04MF" localSheetId="5">#REF!</definedName>
    <definedName name="POPXLS04MF" localSheetId="7">#REF!</definedName>
    <definedName name="POPXLS04MF" localSheetId="9">#REF!</definedName>
    <definedName name="POPXLS04MF" localSheetId="17">#REF!</definedName>
    <definedName name="POPXLS04MF" localSheetId="18">#REF!</definedName>
    <definedName name="POPXLS04MF" localSheetId="19">#REF!</definedName>
    <definedName name="POPXLS04MF">#REF!</definedName>
    <definedName name="qqq" localSheetId="5">#REF!</definedName>
    <definedName name="qqq" localSheetId="17">#REF!</definedName>
    <definedName name="qqq" localSheetId="18">#REF!</definedName>
    <definedName name="qqq" localSheetId="19">#REF!</definedName>
    <definedName name="qqq">#REF!</definedName>
    <definedName name="quoziente_di_mortalità" localSheetId="19">#REF!</definedName>
    <definedName name="quoziente_di_mortalità">#REF!</definedName>
    <definedName name="quoziente_di_natalità" localSheetId="19">#REF!</definedName>
    <definedName name="quoziente_di_natalità">#REF!</definedName>
    <definedName name="quoziente_di_nuzialità" localSheetId="19">#REF!</definedName>
    <definedName name="quoziente_di_nuzialità">#REF!</definedName>
    <definedName name="saldo_migratorio_altro_motivo_" localSheetId="19">#REF!</definedName>
    <definedName name="saldo_migratorio_altro_motivo_">#REF!</definedName>
    <definedName name="saldo_migratorio_con_l_estero" localSheetId="19">#REF!</definedName>
    <definedName name="saldo_migratorio_con_l_estero">#REF!</definedName>
    <definedName name="saldo_migratorio_interno" localSheetId="19">#REF!</definedName>
    <definedName name="saldo_migratorio_interno">#REF!</definedName>
    <definedName name="saldo_migratorio_totale" localSheetId="19">#REF!</definedName>
    <definedName name="saldo_migratorio_totale">#REF!</definedName>
    <definedName name="SenatoEleVot" localSheetId="11">#REF!</definedName>
    <definedName name="SenatoEleVot" localSheetId="3">#REF!</definedName>
    <definedName name="SenatoEleVot" localSheetId="5">#REF!</definedName>
    <definedName name="SenatoEleVot" localSheetId="7">#REF!</definedName>
    <definedName name="SenatoEleVot" localSheetId="9">#REF!</definedName>
    <definedName name="SenatoEleVot" localSheetId="17">#REF!</definedName>
    <definedName name="SenatoEleVot" localSheetId="18">#REF!</definedName>
    <definedName name="SenatoEleVot" localSheetId="19">#REF!</definedName>
    <definedName name="SenatoEleVot">#REF!</definedName>
    <definedName name="speranza_di_vita" localSheetId="19">#REF!</definedName>
    <definedName name="speranza_di_vita">#REF!</definedName>
    <definedName name="Structure">#REF!</definedName>
    <definedName name="struttura_popolazione" localSheetId="19">#REF!</definedName>
    <definedName name="struttura_popolazione">#REF!</definedName>
    <definedName name="tasso_di_crescita_totale" localSheetId="19">#REF!</definedName>
    <definedName name="tasso_di_crescita_totale">#REF!</definedName>
    <definedName name="tasso_di_fecondità_totale" localSheetId="19">#REF!</definedName>
    <definedName name="tasso_di_fecondità_totale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2" i="75" l="1"/>
  <c r="H21" i="75"/>
  <c r="H20" i="75"/>
  <c r="H19" i="75"/>
  <c r="H18" i="75"/>
  <c r="H17" i="75"/>
  <c r="H16" i="75"/>
  <c r="F28" i="74"/>
  <c r="E28" i="74"/>
  <c r="D28" i="74"/>
  <c r="C28" i="74"/>
  <c r="B28" i="74"/>
  <c r="F27" i="74"/>
  <c r="E27" i="74"/>
  <c r="D27" i="74"/>
  <c r="C27" i="74"/>
  <c r="B27" i="74"/>
  <c r="F26" i="74"/>
  <c r="E26" i="74"/>
  <c r="D26" i="74"/>
  <c r="C26" i="74"/>
  <c r="B26" i="74"/>
  <c r="F25" i="74"/>
  <c r="E25" i="74"/>
  <c r="D25" i="74"/>
  <c r="C25" i="74"/>
  <c r="B25" i="74"/>
  <c r="F24" i="74"/>
  <c r="E24" i="74"/>
  <c r="D24" i="74"/>
  <c r="C24" i="74"/>
  <c r="B24" i="74"/>
  <c r="F23" i="74"/>
  <c r="E23" i="74"/>
  <c r="D23" i="74"/>
  <c r="C23" i="74"/>
  <c r="B23" i="74"/>
  <c r="F22" i="74"/>
  <c r="E22" i="74"/>
  <c r="D22" i="74"/>
  <c r="C22" i="74"/>
  <c r="B22" i="74"/>
  <c r="F21" i="74"/>
  <c r="E21" i="74"/>
  <c r="D21" i="74"/>
  <c r="C21" i="74"/>
  <c r="B21" i="74"/>
  <c r="F20" i="74"/>
  <c r="E20" i="74"/>
  <c r="D20" i="74"/>
  <c r="C20" i="74"/>
  <c r="B20" i="74"/>
  <c r="K50" i="71"/>
  <c r="J50" i="71"/>
  <c r="G50" i="71"/>
  <c r="F50" i="71"/>
  <c r="C50" i="71"/>
  <c r="B50" i="71"/>
  <c r="K49" i="71"/>
  <c r="J49" i="71"/>
  <c r="G49" i="71"/>
  <c r="F49" i="71"/>
  <c r="C49" i="71"/>
  <c r="B49" i="71"/>
  <c r="K48" i="71"/>
  <c r="J48" i="71"/>
  <c r="G48" i="71"/>
  <c r="F48" i="71"/>
  <c r="C48" i="71"/>
  <c r="B48" i="71"/>
  <c r="K47" i="71"/>
  <c r="J47" i="71"/>
  <c r="G47" i="71"/>
  <c r="F47" i="71"/>
  <c r="C47" i="71"/>
  <c r="B47" i="71"/>
  <c r="K46" i="71"/>
  <c r="J46" i="71"/>
  <c r="G46" i="71"/>
  <c r="F46" i="71"/>
  <c r="C46" i="71"/>
  <c r="B46" i="71"/>
  <c r="K45" i="71"/>
  <c r="J45" i="71"/>
  <c r="G45" i="71"/>
  <c r="F45" i="71"/>
  <c r="C45" i="71"/>
  <c r="B45" i="71"/>
  <c r="K44" i="71"/>
  <c r="J44" i="71"/>
  <c r="G44" i="71"/>
  <c r="F44" i="71"/>
  <c r="C44" i="71"/>
  <c r="B44" i="71"/>
  <c r="K43" i="71"/>
  <c r="J43" i="71"/>
  <c r="G43" i="71"/>
  <c r="F43" i="71"/>
  <c r="C43" i="71"/>
  <c r="B43" i="71"/>
  <c r="K42" i="71"/>
  <c r="J42" i="71"/>
  <c r="G42" i="71"/>
  <c r="F42" i="71"/>
  <c r="C42" i="71"/>
  <c r="B42" i="71"/>
  <c r="K41" i="71"/>
  <c r="J41" i="71"/>
  <c r="G41" i="71"/>
  <c r="F41" i="71"/>
  <c r="C41" i="71"/>
  <c r="B41" i="71"/>
  <c r="K40" i="71"/>
  <c r="J40" i="71"/>
  <c r="G40" i="71"/>
  <c r="F40" i="71"/>
  <c r="C40" i="71"/>
  <c r="B40" i="71"/>
  <c r="K39" i="71"/>
  <c r="J39" i="71"/>
  <c r="G39" i="71"/>
  <c r="F39" i="71"/>
  <c r="C39" i="71"/>
  <c r="B39" i="71"/>
  <c r="K38" i="71"/>
  <c r="J38" i="71"/>
  <c r="G38" i="71"/>
  <c r="F38" i="71"/>
  <c r="C38" i="71"/>
  <c r="B38" i="71"/>
  <c r="K37" i="71"/>
  <c r="J37" i="71"/>
  <c r="G37" i="71"/>
  <c r="F37" i="71"/>
  <c r="C37" i="71"/>
  <c r="B37" i="71"/>
  <c r="K36" i="71"/>
  <c r="J36" i="71"/>
  <c r="G36" i="71"/>
  <c r="F36" i="71"/>
  <c r="C36" i="71"/>
  <c r="B36" i="71"/>
  <c r="K35" i="71"/>
  <c r="J35" i="71"/>
  <c r="G35" i="71"/>
  <c r="F35" i="71"/>
  <c r="C35" i="71"/>
  <c r="B35" i="71"/>
  <c r="K34" i="71"/>
  <c r="J34" i="71"/>
  <c r="G34" i="71"/>
  <c r="F34" i="71"/>
  <c r="C34" i="71"/>
  <c r="B34" i="71"/>
  <c r="K33" i="71"/>
  <c r="J33" i="71"/>
  <c r="G33" i="71"/>
  <c r="F33" i="71"/>
  <c r="C33" i="71"/>
  <c r="B33" i="71"/>
  <c r="K32" i="71"/>
  <c r="J32" i="71"/>
  <c r="G32" i="71"/>
  <c r="F32" i="71"/>
  <c r="C32" i="71"/>
  <c r="B32" i="71"/>
  <c r="K31" i="71"/>
  <c r="J31" i="71"/>
  <c r="G31" i="71"/>
  <c r="F31" i="71"/>
  <c r="C31" i="71"/>
  <c r="B31" i="71"/>
  <c r="K22" i="61" l="1"/>
  <c r="L22" i="61"/>
  <c r="K23" i="61"/>
  <c r="L23" i="61"/>
  <c r="K24" i="61"/>
  <c r="L24" i="61"/>
  <c r="K25" i="61"/>
  <c r="L25" i="61"/>
  <c r="K26" i="61"/>
  <c r="L26" i="61"/>
  <c r="K27" i="61"/>
  <c r="L27" i="61"/>
  <c r="K28" i="61"/>
  <c r="L28" i="61"/>
  <c r="K29" i="61"/>
  <c r="L29" i="61"/>
  <c r="E3" i="2" l="1"/>
  <c r="L7" i="61" l="1"/>
  <c r="L11" i="61" l="1"/>
  <c r="L10" i="61"/>
  <c r="L9" i="61"/>
  <c r="L8" i="61"/>
  <c r="L6" i="61"/>
  <c r="L5" i="61"/>
  <c r="K6" i="61"/>
  <c r="K7" i="61"/>
  <c r="K8" i="61"/>
  <c r="K9" i="61"/>
  <c r="K10" i="61"/>
  <c r="K11" i="61"/>
  <c r="K5" i="61"/>
  <c r="F3" i="2" l="1"/>
  <c r="E7" i="2"/>
  <c r="F21" i="2" l="1"/>
  <c r="F20" i="2"/>
  <c r="E21" i="2"/>
  <c r="E20" i="2"/>
  <c r="F19" i="2"/>
  <c r="F18" i="2"/>
  <c r="F17" i="2"/>
  <c r="F16" i="2"/>
  <c r="F15" i="2"/>
  <c r="F14" i="2"/>
  <c r="F13" i="2"/>
  <c r="F11" i="2"/>
  <c r="F10" i="2"/>
  <c r="F9" i="2"/>
  <c r="F8" i="2"/>
  <c r="F7" i="2"/>
  <c r="F5" i="2"/>
  <c r="F4" i="2"/>
  <c r="E4" i="2"/>
  <c r="E5" i="2"/>
  <c r="E8" i="2"/>
  <c r="E9" i="2"/>
  <c r="E10" i="2"/>
  <c r="E11" i="2"/>
  <c r="E13" i="2"/>
  <c r="E14" i="2"/>
  <c r="E15" i="2"/>
  <c r="E16" i="2"/>
  <c r="E17" i="2"/>
  <c r="E18" i="2"/>
  <c r="E19" i="2"/>
</calcChain>
</file>

<file path=xl/comments1.xml><?xml version="1.0" encoding="utf-8"?>
<comments xmlns="http://schemas.openxmlformats.org/spreadsheetml/2006/main">
  <authors>
    <author>UTENTE</author>
  </authors>
  <commentList>
    <comment ref="B21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comments2.xml><?xml version="1.0" encoding="utf-8"?>
<comments xmlns="http://schemas.openxmlformats.org/spreadsheetml/2006/main">
  <authors>
    <author>UTENTE</author>
  </authors>
  <commentList>
    <comment ref="F18" authorId="0" shapeId="0">
      <text>
        <r>
          <rPr>
            <sz val="9"/>
            <color indexed="81"/>
            <rFont val="Tahoma"/>
            <family val="2"/>
          </rPr>
          <t>stima</t>
        </r>
      </text>
    </comment>
  </commentList>
</comments>
</file>

<file path=xl/sharedStrings.xml><?xml version="1.0" encoding="utf-8"?>
<sst xmlns="http://schemas.openxmlformats.org/spreadsheetml/2006/main" count="428" uniqueCount="245">
  <si>
    <t>Le Marche</t>
  </si>
  <si>
    <t xml:space="preserve">FIGURA 7. TASSO DI OCCUPAZIONE (15-64 ANNI) PER GENERE NELLE MARCHE E ITALIA. Anni 1977 e 2025. Valori percentuali (a) </t>
  </si>
  <si>
    <t>FIGURA 8. POPOLAZIONE ATTIVA IN CONDIZIONE PROFESSIONALE NELLE MARCHE E IN ITALIA. Anni 1861-2024 Valori percentuali (a)</t>
  </si>
  <si>
    <t>Marche</t>
  </si>
  <si>
    <t>Italia</t>
  </si>
  <si>
    <t>Fonte: Istat, Censimenti della popolazione</t>
  </si>
  <si>
    <t>(a) Dati ai confini dell’epoca</t>
  </si>
  <si>
    <t>MARCHE</t>
  </si>
  <si>
    <t>Media 2020-2024</t>
  </si>
  <si>
    <t>Anno</t>
  </si>
  <si>
    <t>T. naturale</t>
  </si>
  <si>
    <t>T. mig int</t>
  </si>
  <si>
    <t>T. mig est</t>
  </si>
  <si>
    <t>T. totale</t>
  </si>
  <si>
    <t>T. nat.</t>
  </si>
  <si>
    <t>T. mig.</t>
  </si>
  <si>
    <t>Fonte: Istat, serie storiche e Statistiche sulla popolazione residente e bilancio demografico</t>
  </si>
  <si>
    <t>Indice di vecchiaia</t>
  </si>
  <si>
    <t>Speranza di vita</t>
  </si>
  <si>
    <t>Campania</t>
  </si>
  <si>
    <t>Molise</t>
  </si>
  <si>
    <t>Sicilia</t>
  </si>
  <si>
    <t>Calabria</t>
  </si>
  <si>
    <t>Basilicata</t>
  </si>
  <si>
    <t>Sardegna</t>
  </si>
  <si>
    <t>Puglia</t>
  </si>
  <si>
    <t>Piemonte</t>
  </si>
  <si>
    <t>Lazio</t>
  </si>
  <si>
    <t>ITALIA</t>
  </si>
  <si>
    <t>Abruzzo</t>
  </si>
  <si>
    <t>V. d'Aosta</t>
  </si>
  <si>
    <t>Fonte: Istat, Rilevazione sui decessi.</t>
  </si>
  <si>
    <t>Liguria</t>
  </si>
  <si>
    <t>(a) Stima</t>
  </si>
  <si>
    <t>Umbria</t>
  </si>
  <si>
    <t>Friuli-V.G.</t>
  </si>
  <si>
    <t>Emilia-Rom.</t>
  </si>
  <si>
    <t>Lombardia</t>
  </si>
  <si>
    <t>Toscana</t>
  </si>
  <si>
    <t>Veneto</t>
  </si>
  <si>
    <t>Trentino-A.A.</t>
  </si>
  <si>
    <t>PIL (1980=100)</t>
  </si>
  <si>
    <r>
      <rPr>
        <b/>
        <sz val="9"/>
        <color theme="1"/>
        <rFont val="Calibri"/>
        <family val="2"/>
      </rPr>
      <t>PIL PRO CAPITE</t>
    </r>
    <r>
      <rPr>
        <sz val="9"/>
        <color theme="1"/>
        <rFont val="Calibri"/>
        <family val="2"/>
      </rPr>
      <t xml:space="preserve">
(ordinato 2024)</t>
    </r>
  </si>
  <si>
    <t>Abbr</t>
  </si>
  <si>
    <t>Numeri indice Italia=100</t>
  </si>
  <si>
    <t>TAA</t>
  </si>
  <si>
    <t>LOM</t>
  </si>
  <si>
    <t>VDA</t>
  </si>
  <si>
    <t>EMR</t>
  </si>
  <si>
    <t>LAZ</t>
  </si>
  <si>
    <t>VEN</t>
  </si>
  <si>
    <t>TOS</t>
  </si>
  <si>
    <t>LIG</t>
  </si>
  <si>
    <t>PIE</t>
  </si>
  <si>
    <t>FVG</t>
  </si>
  <si>
    <t>MAR</t>
  </si>
  <si>
    <t>UMB</t>
  </si>
  <si>
    <t xml:space="preserve">Fonte: Istat, Contabilità Nazionale
</t>
  </si>
  <si>
    <t>ABR</t>
  </si>
  <si>
    <t>SAR</t>
  </si>
  <si>
    <t>MOL</t>
  </si>
  <si>
    <t>BAS</t>
  </si>
  <si>
    <t>CAM</t>
  </si>
  <si>
    <t>PUG</t>
  </si>
  <si>
    <t>SIC</t>
  </si>
  <si>
    <t>CAL</t>
  </si>
  <si>
    <t>Licenza media inferiore</t>
  </si>
  <si>
    <t>Diploma</t>
  </si>
  <si>
    <t>Titoli terziari</t>
  </si>
  <si>
    <t xml:space="preserve"> </t>
  </si>
  <si>
    <t>(a) Dati 1951 ai confini dell’epoca. Popolazione 2024 di 9 anni e oltre</t>
  </si>
  <si>
    <t>Maschi</t>
  </si>
  <si>
    <t>Femmine</t>
  </si>
  <si>
    <t>Totale</t>
  </si>
  <si>
    <t>Fonte: Istat, Rilevazione sulle forze di lavoro</t>
  </si>
  <si>
    <t>Agric-Mar</t>
  </si>
  <si>
    <t>Agric-ITA</t>
  </si>
  <si>
    <t>Ind-Mar</t>
  </si>
  <si>
    <t>Ind-ITA</t>
  </si>
  <si>
    <t>Anni</t>
  </si>
  <si>
    <t>Servizi-Marche</t>
  </si>
  <si>
    <t>Servizi-Italia</t>
  </si>
  <si>
    <t>AZIENDE AGRICOLE (valori assoluti)</t>
  </si>
  <si>
    <t>Popolazione (migliaia)</t>
  </si>
  <si>
    <t>AZIENDE AGRICOLE per 1.000 abitanti</t>
  </si>
  <si>
    <t>Fonti: Istat, Censimenti dell’agricoltura e delle imprese</t>
  </si>
  <si>
    <t>UL Imprese</t>
  </si>
  <si>
    <t>UL delle Imprese per 1.000 abitanti</t>
  </si>
  <si>
    <t xml:space="preserve">Manifattura </t>
  </si>
  <si>
    <t>Servizi</t>
  </si>
  <si>
    <t>Altri</t>
  </si>
  <si>
    <t>Fonte: Istat, Censimento delle imprese</t>
  </si>
  <si>
    <t>VALORI PERCENTUALI</t>
  </si>
  <si>
    <t>Minima</t>
  </si>
  <si>
    <t>Bassa</t>
  </si>
  <si>
    <t>Moderata</t>
  </si>
  <si>
    <t>Alta</t>
  </si>
  <si>
    <t>Massima</t>
  </si>
  <si>
    <t>Popolazione</t>
  </si>
  <si>
    <t>Comuni</t>
  </si>
  <si>
    <t>Fonte: Istat, Indice di fragilità comunale</t>
  </si>
  <si>
    <t>POPOLAZIONE TOTALE (NUMERI INDICE)</t>
  </si>
  <si>
    <t>Ancona</t>
  </si>
  <si>
    <t>Altri comuni</t>
  </si>
  <si>
    <t>Classi di età</t>
  </si>
  <si>
    <t>0-14</t>
  </si>
  <si>
    <t>15-64</t>
  </si>
  <si>
    <t>65+</t>
  </si>
  <si>
    <t>Diplomati</t>
  </si>
  <si>
    <t>Laureati</t>
  </si>
  <si>
    <t>GENERE</t>
  </si>
  <si>
    <t>SETTORE DI ATTIVITA'</t>
  </si>
  <si>
    <t xml:space="preserve">Fonte: Istat, Censimenti della popolazione. </t>
  </si>
  <si>
    <t>Agricoltura</t>
  </si>
  <si>
    <t>Industria</t>
  </si>
  <si>
    <t>Analfabeti</t>
  </si>
  <si>
    <t>Alfabeti  (max lic.elem.)</t>
  </si>
  <si>
    <t>M</t>
  </si>
  <si>
    <t>F</t>
  </si>
  <si>
    <t>T</t>
  </si>
  <si>
    <t>0-4</t>
  </si>
  <si>
    <t>5-9</t>
  </si>
  <si>
    <t>Anno 1881</t>
  </si>
  <si>
    <t>Anno 1951</t>
  </si>
  <si>
    <t>Anno 2024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</si>
  <si>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</si>
  <si>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</si>
  <si>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</si>
  <si>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</si>
  <si>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</si>
  <si>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</si>
  <si>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</si>
  <si>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</si>
  <si>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</si>
  <si>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</si>
  <si>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</si>
  <si>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</si>
  <si>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</si>
  <si>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</si>
  <si>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</si>
  <si>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</si>
  <si>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</si>
  <si>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95+</t>
  </si>
  <si>
    <t>Età ignota</t>
  </si>
  <si>
    <t>MF</t>
  </si>
  <si>
    <t>Note: anno 2025 stimato</t>
  </si>
  <si>
    <t>TFT</t>
  </si>
  <si>
    <t>Età media al parto</t>
  </si>
  <si>
    <t>Note: 2025 dato provvisorio</t>
  </si>
  <si>
    <t>ANNI</t>
  </si>
  <si>
    <t>Persone prive del titolo di studio</t>
  </si>
  <si>
    <t>Persone fornite di titolo di studio</t>
  </si>
  <si>
    <t>Totale popolazione 6 anni e più (b)</t>
  </si>
  <si>
    <t>Alfabeti privi di titolo di studio</t>
  </si>
  <si>
    <t>Licenza elementare (a)</t>
  </si>
  <si>
    <t>Laurea</t>
  </si>
  <si>
    <t>Fonti: Istat, Censimento Generale della Popolazione,  1951-2011; Istat, Censimento Permanente della Popolazione, 2021 e 2024</t>
  </si>
  <si>
    <t>Alfabeti (Max lic elementare)</t>
  </si>
  <si>
    <t>AZIENDE AGRICOLE</t>
  </si>
  <si>
    <t>SUPERFICI AZIENDALI (in migliaia di ettari)</t>
  </si>
  <si>
    <t>ANNO CENS AGR</t>
  </si>
  <si>
    <t>numero (migliaia)</t>
  </si>
  <si>
    <t>di cui in proprietà (b)</t>
  </si>
  <si>
    <t>di cui con bestiame</t>
  </si>
  <si>
    <t>Agricola utilizzata (SAU)</t>
  </si>
  <si>
    <t xml:space="preserve">TOTALE </t>
  </si>
  <si>
    <t>Appendice 6. AZIENDE E RELATIVE SUPERFICI PER UBICAZIONE DEL CENTRO AZIENDALE NELLE MARCHE (Universo Italia). Censimenti Agricoltura 1961-2020</t>
  </si>
  <si>
    <t>TOTALE (migliaia)</t>
  </si>
  <si>
    <t>Sup. Agr. utilizzata (SAU)</t>
  </si>
  <si>
    <t>TOTALE (SAU+altro)</t>
  </si>
  <si>
    <t>ST di aziende in proprietà (b)</t>
  </si>
  <si>
    <t>Fonti: Istat, Censimento Generale dell'Agricoltura,  1961-2020.</t>
  </si>
  <si>
    <t>(a) Ai confini dell'epoca.</t>
  </si>
  <si>
    <t>(b) Dal 1960 al 2000, il titolo di possesso dei terreni dell'azienda è solamente proprietà, mentre nel 2010 e 2020 la proprietà riguarda la maggior parte dei terreni dell'azienda (anche affitto e titolo gratuito)</t>
  </si>
  <si>
    <t>(a) Rapporto tra le persone di 65 anni e oltre e quelle tra 0 e 14 anni; dati ai confini dell’epoca</t>
  </si>
  <si>
    <t>(a) Dati 1977 ai confini dell’epoca</t>
  </si>
  <si>
    <t xml:space="preserve">Fonte: Ministero Agricoltura Industria e Commercio (fino al 1921); Istat (dal 1931), Censimento della popolazione
</t>
  </si>
  <si>
    <t>(a) Dati ai confini dell’epoca. Sono inclusi gli occupati e i disoccupati ed escluse le persone in cerca di prima occupazione. L’età è: dal 1861 al 1961 di 10 anni e più, dal 1971 al 1991 di 14 anni e più, dal 2001 di 15 anni e più. Fino al 1961 viene ripresa la ricostruzione effettuata da C. D'Agata (1965). Per gli anni successivi (fino al 2021) si fa riferimento ai dati censuari, così come pubblicati; 2024 stima basata sulla composizione degli occupati di contabilità nazionale</t>
  </si>
  <si>
    <t xml:space="preserve">Fonte: Istat, Censimenti della popolazione </t>
  </si>
  <si>
    <t>(a) 1951 dati ai confini dell’epoca; 2024 popolazione di 9 anni e più</t>
  </si>
  <si>
    <t>(a) 1951: dati ai confini dell’epoca e popolazione di 10 anni ed oltre in condizione professionale; 2024: occupati e popolazione in età 15-64 anni, occupati per settore di attività stimati</t>
  </si>
  <si>
    <t>App_1</t>
  </si>
  <si>
    <t>App_2</t>
  </si>
  <si>
    <t>App_3</t>
  </si>
  <si>
    <t>App_4</t>
  </si>
  <si>
    <t>App_5</t>
  </si>
  <si>
    <t>App_6</t>
  </si>
  <si>
    <t>Appendice 5. POPOLAZIONE RESIDENTE IN ETÀ DI 6 ANNI E OLTRE PER GRADO DI ISTRUZIONE. MARCHE. Censimenti popolazione 1951-2024</t>
  </si>
  <si>
    <t>Marche (1861=100, sc. destra)</t>
  </si>
  <si>
    <t>Italia (1861=100, sc. destra)</t>
  </si>
  <si>
    <t>(a) Serie 1980-1994 (SEC1995) raccordate al valore 1995 stimato sulla base del SEC2010. Dati ai confini dell’epoca</t>
  </si>
  <si>
    <t>FIGURA 8. POPOLAZIONE ATTIVA IN CONDIZIONE PROFESSIONALE PER SETTORE DI ATTIVITÀ NELLE MARCHE E IN ITALIA. Anni 1861-2024. Valori percentuali (a)</t>
  </si>
  <si>
    <t>(a) Dal 1921 al 1991 i dati sono riportati ai confini del 1991. Dal 2001 i confini sono quelli dell’epoca</t>
  </si>
  <si>
    <t>Appendice 6. AZIENDE E RELATIVE SUPERFICI PER UBICAZIONE DEL CENTRO AZIENDALE NELLE MARCHE (Universo Italia). Censimenti Agricoltura 1961-2020 (a)</t>
  </si>
  <si>
    <t>Appendice 5. POPOLAZIONE RESIDENTE IN ETÀ DI 6 ANNI E OLTRE PER GRADO DI ISTRUZIONE. MARCHE. Censimenti popolazione 1951-2024 (a)</t>
  </si>
  <si>
    <t>(a) Per il 1951 il certificato di proscioglimento (3° elementare) è compreso nella licenza elementare. Per il 2021 e il 2024 la popolazione totale è di 9 anni e più</t>
  </si>
  <si>
    <t>Fonte: Istat, Statistiche demografiche</t>
  </si>
  <si>
    <t>Fonte: Istat, Rilevazione sui decessi</t>
  </si>
  <si>
    <t xml:space="preserve">
Altra</t>
  </si>
  <si>
    <t>Alta
tecn</t>
  </si>
  <si>
    <t>Bassa tecn</t>
  </si>
  <si>
    <t>Intens. Conosc</t>
  </si>
  <si>
    <t>Tasso di occupazione 15-64 anni</t>
  </si>
  <si>
    <t>1992</t>
  </si>
  <si>
    <t>Fonte: Istat, Rilevazione trimestrale sulle forze di lavoro (fino al 2003); Rilevazione sulle forze di lavoro (dal 2004)</t>
  </si>
  <si>
    <t>(a) Le definizioni di occupato e disoccupato (persona in cerca di occupazione) si modificano nel corso degli anni. Dal 1977 al 1992 sono inclusi anche i quattordicenni e le persone in cerca di occupazione di 75 anni e oltre. I dati dal 1993 al 2003 sono stati ricostruiti per essere coerenti con quelli degli anni successivi. La serie dal 1993  tiene conto delle revisioni della popolazione nei periodi intercensuari.</t>
  </si>
  <si>
    <t>2004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</si>
  <si>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</si>
  <si>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</si>
  <si>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</si>
  <si>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</si>
  <si>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</si>
  <si>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</si>
  <si>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</si>
  <si>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</si>
  <si>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</si>
  <si>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</si>
  <si>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</si>
  <si>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</si>
  <si>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</si>
  <si>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</si>
  <si>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</si>
  <si>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App_7</t>
  </si>
  <si>
    <t>FIGURA 1. POPOLAZIONE RESIDENTE NELLE MARCHE E IN ITALIA. Anni 1861-2024. Valori assoluti e indici base 1861=100 (a)</t>
  </si>
  <si>
    <t>(a) Dal 1861 al 1991 i dati sono riportati ai confini del 1991. Dal 2001 i confini sono quelli dell’epoca</t>
  </si>
  <si>
    <t>FIGURA 2. TASSO DI CRESCITA NATURALE, MIGRATORIO E TOTALE DELLA POPOLAZIONE NELLE MARCHE (SINISTRA) E CONFRONTO CON L'ITALIA (DESTRA). ANNI 1926-2024 E MEDIA 2020-2024. Valori per 1.000 (a)</t>
  </si>
  <si>
    <r>
      <t xml:space="preserve">FIGURA 3. INDICE DI VECCHIAIA NELLE MARCHE E IN ITALIA. </t>
    </r>
    <r>
      <rPr>
        <sz val="9.5"/>
        <color theme="1"/>
        <rFont val="Times New Roman"/>
        <family val="1"/>
      </rPr>
      <t>Anni 1881-2024. Valori percentuali (a)</t>
    </r>
  </si>
  <si>
    <r>
      <t xml:space="preserve">FIGURA 4. SPERANZA DI VITA ALLA NASCITA PER REGIONE. </t>
    </r>
    <r>
      <rPr>
        <sz val="9.5"/>
        <color theme="1"/>
        <rFont val="Times New Roman"/>
        <family val="1"/>
      </rPr>
      <t>Anni 1974 e 2025 (a). Valori in anni</t>
    </r>
  </si>
  <si>
    <t>FIGURA 5. ANDAMENTO DEL PIL (SINISTRA) NELLE MARCHE E IN ITALIA, E LIVELLI RELATIVI DEL PIL PRO CAPITE NELLE REGIONI (DESTRA). Anni 1980-2024. Numeri indice 1980=100 e Italia=100, su dati in volume (a)</t>
  </si>
  <si>
    <t>FIGURA 7. FIGURA 7. TASSO DI OCCUPAZIONE (15-64 ANNI) PER GENERE NELLE MARCHE E IN ITALIA. Anni 1977 e 2025. Valori percentuali (a)</t>
  </si>
  <si>
    <t xml:space="preserve">FIGURA 9. AZIENDE AGRICOLE (SINISTRA) E UNITÀ LOCALI DELLE IMPRESE (DESTRA) NELLE MARCHE E IN ITALIA. Anni 1961-2020 e 1951-2023. Valori per 1.000 abitanti (a) </t>
  </si>
  <si>
    <t>FIGURA 10. ADDETTI EXTRA-AGRICOLI PER MACRO-SETTORE NELLE MARCHE E IN ITALIA. Anno 2023. Composizione percentuale</t>
  </si>
  <si>
    <t xml:space="preserve">FIGURA 11. COMUNI DELLE MARCHE (SINISTRA) E QUOTE DI COMUNI E POPOLAZIONE (DESTRA) PER QUINTI DELL’INDICE DI FRAGILITÀ. Anno 2022. Quinti e valori percentuali </t>
  </si>
  <si>
    <r>
      <t xml:space="preserve">FIGURA 12. POPOLAZIONE TOTALE (SINISTRA) E ULTRA 65ENNE (DESTRA) AD ANCONA E NEGLI ALTRI COMUNI DELLE MARCHE. </t>
    </r>
    <r>
      <rPr>
        <sz val="9.5"/>
        <color theme="1"/>
        <rFont val="Times New Roman"/>
        <family val="1"/>
      </rPr>
      <t>Anni 1861 – 2024. Numeri indice 1861=100 e valori per 100 abitanti (a)</t>
    </r>
  </si>
  <si>
    <t>FIGURA 13. DIPLOMATI E LAUREATI AD ANCONA E NEGLI ALTRI COMUNI DELLE MARCHE. Anni 1951, 1991, 2024. Valori per 100 residenti di 6 anni e più (a)</t>
  </si>
  <si>
    <t>FIGURA 14. OCCUPATI SULLA POPOLAZIONE IN ETÀ LAVORATIVA, PER GENERE (SINISTRA) E PER SETTORE DI ATTIVITÀ (DESTRA) AD ANCONA E NEGLI ALTRI COMUNI DELLE MARCHE. Anni 1951 e 2024. Valori percentuali (a)</t>
  </si>
  <si>
    <t>FIGURA 3. INDICE DI VECCHIAIA NELLE MARCHE E IN ITALIA. Anni 1881-2024. Valori percentuali (a)</t>
  </si>
  <si>
    <t>FIGURA 4. SPERANZA DI VITA ALLA NASCITA PER REGIONE. Anni 1974 e 2025 (a). Valori in anni</t>
  </si>
  <si>
    <t>FIGURA 6. POPOLAZIONE DI ALMENO 6 ANNI PER LIVELLO DI ISTRUZIONE NELLE MARCHE E IN ITALIA. Anni 1951 e 2024. Valori percentuali (a)</t>
  </si>
  <si>
    <t>FIGURA 12. POPOLAZIONE TOTALE (SINISTRA) E ULTRA 65ENNE (DESTRA) AD ANCONA E NEGLI ALTRI COMUNI DELLE MARCHE. Anni 1861 – 2024. Numeri indice 1861=100 e valori per 100 abitanti (a)</t>
  </si>
  <si>
    <t xml:space="preserve">Appendice 1. POPOLAZIONE PER GRANDI CLASSI DI ETÀ. MARCHE. Anni 1861-2024. Valori assoluti </t>
  </si>
  <si>
    <t xml:space="preserve">Appendice 3. SPERANZA DI VITA ALLA NASCITA. MARCHE. Anni 1974-2025. Valori assoluti </t>
  </si>
  <si>
    <t xml:space="preserve">Appendice 4. NUMERO MEDIO DI FIGLI PER DONNA (TFT) E ETÀ MEDIA AL PARTO. MARCHE. Anni 1952-2025. Valori assoluti </t>
  </si>
  <si>
    <t>Appendice 2. PIRAMIDI PER ETÀ E PER GENERE. MARCHE. Anni 1881, 1951 e 2024. Valori percentuali</t>
  </si>
  <si>
    <t>Appendice 7. TASSO DI OCCUPAZIONE 15-64 ANNI. MARCHE. Anni 1977-2025. Percentuali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</si>
</sst>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&quot;$&quot;* #,##0.00_);_(&quot;$&quot;* \(#,##0.00\);_(&quot;$&quot;* &quot;-&quot;??_);_(@_)"/>
    <numFmt numFmtId="166" formatCode="0.0"/>
    <numFmt numFmtId="167" formatCode="#,##0.0"/>
    <numFmt numFmtId="168" formatCode="_-&quot;L.&quot;\ * #,##0_-;\-&quot;L.&quot;\ * #,##0_-;_-&quot;L.&quot;\ * &quot;-&quot;_-;_-@_-"/>
    <numFmt numFmtId="169" formatCode="#,##0;\-\ #,##0;_-\ &quot;- &quot;"/>
    <numFmt numFmtId="170" formatCode="#,##0_ ;\-#,##0\ "/>
    <numFmt numFmtId="171" formatCode="#,##0.0_ ;\-#,##0.0\ "/>
    <numFmt numFmtId="172" formatCode="_-* #,##0_-;\-* #,##0_-;_-* &quot;-&quot;??_-;_-@_-"/>
    <numFmt numFmtId="173" formatCode="_-* #,##0.0_-;\-* #,##0.0_-;_-* &quot;-&quot;??_-;_-@_-"/>
    <numFmt numFmtId="174" formatCode="_-* #,##0.0\ _€_-;\-* #,##0.0\ _€_-;_-* &quot;-&quot;?\ _€_-;_-@_-"/>
  </numFmts>
  <fonts count="86"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8"/>
      <name val="Tahoma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Calibri"/>
      <family val="2"/>
    </font>
    <font>
      <sz val="9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sz val="10"/>
      <color theme="1"/>
      <name val="Times New Roman"/>
      <family val="1"/>
    </font>
    <font>
      <sz val="9"/>
      <color indexed="81"/>
      <name val="Tahoma"/>
      <family val="2"/>
    </font>
    <font>
      <sz val="14"/>
      <color rgb="FF5F5F5F"/>
      <name val="Arial"/>
      <family val="2"/>
    </font>
    <font>
      <sz val="20"/>
      <color rgb="FFA5822A"/>
      <name val="Georgia"/>
      <family val="1"/>
    </font>
    <font>
      <sz val="12"/>
      <color rgb="FFA5822A"/>
      <name val="Georgia"/>
      <family val="1"/>
    </font>
    <font>
      <sz val="30"/>
      <color theme="1"/>
      <name val="Georgia"/>
      <family val="1"/>
    </font>
    <font>
      <u/>
      <sz val="11"/>
      <color theme="10"/>
      <name val="Calibri"/>
      <family val="2"/>
      <scheme val="minor"/>
    </font>
    <font>
      <sz val="10"/>
      <color rgb="FF0070C0"/>
      <name val="Arial"/>
      <family val="2"/>
    </font>
    <font>
      <sz val="7.5"/>
      <color rgb="FF000000"/>
      <name val="Arial"/>
      <family val="2"/>
    </font>
    <font>
      <i/>
      <sz val="7.5"/>
      <color theme="1"/>
      <name val="Times New Roman"/>
      <family val="1"/>
    </font>
    <font>
      <sz val="7.5"/>
      <color theme="1"/>
      <name val="Arial"/>
      <family val="2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  <font>
      <sz val="9"/>
      <color rgb="FF000000"/>
      <name val="Aptos Narrow"/>
      <family val="2"/>
    </font>
    <font>
      <sz val="9"/>
      <color theme="1"/>
      <name val="Calibri"/>
      <family val="2"/>
    </font>
    <font>
      <sz val="9"/>
      <name val="Calibri"/>
      <family val="2"/>
    </font>
    <font>
      <b/>
      <sz val="9"/>
      <name val="Calibri"/>
      <family val="2"/>
    </font>
    <font>
      <b/>
      <sz val="9"/>
      <color theme="1"/>
      <name val="Calibri"/>
      <family val="2"/>
    </font>
    <font>
      <sz val="9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strike/>
      <sz val="9"/>
      <color theme="1"/>
      <name val="Calibri"/>
      <family val="2"/>
      <scheme val="minor"/>
    </font>
    <font>
      <b/>
      <sz val="9"/>
      <color rgb="FF0070C0"/>
      <name val="Calibri"/>
      <family val="2"/>
      <scheme val="minor"/>
    </font>
    <font>
      <b/>
      <sz val="9"/>
      <color theme="1" tint="0.34998626667073579"/>
      <name val="Calibri"/>
      <family val="2"/>
      <scheme val="minor"/>
    </font>
    <font>
      <b/>
      <sz val="9"/>
      <color rgb="FF0070C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9"/>
      <color theme="1"/>
      <name val="Arial"/>
      <family val="2"/>
    </font>
    <font>
      <sz val="10"/>
      <name val="Times New Roman"/>
      <family val="1"/>
    </font>
    <font>
      <sz val="7"/>
      <color theme="1"/>
      <name val="Arial Narrow"/>
      <family val="2"/>
    </font>
    <font>
      <sz val="7.5"/>
      <color theme="1"/>
      <name val="Times New Roman"/>
      <family val="1"/>
    </font>
    <font>
      <sz val="9.5"/>
      <color theme="1"/>
      <name val="Times New Roman"/>
      <family val="1"/>
    </font>
    <font>
      <b/>
      <sz val="9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7.5"/>
      <name val="Arial"/>
      <family val="2"/>
    </font>
    <font>
      <sz val="7.5"/>
      <color theme="1"/>
      <name val="Calibri"/>
      <family val="2"/>
      <scheme val="minor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21"/>
      </left>
      <right style="hair">
        <color indexed="21"/>
      </right>
      <top style="hair">
        <color indexed="21"/>
      </top>
      <bottom style="hair">
        <color indexed="2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07">
    <xf numFmtId="0" fontId="0" fillId="0" borderId="0"/>
    <xf numFmtId="0" fontId="1" fillId="0" borderId="0"/>
    <xf numFmtId="0" fontId="4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4" fillId="0" borderId="0" applyNumberFormat="0" applyFill="0" applyBorder="0" applyAlignment="0" applyProtection="0"/>
    <xf numFmtId="0" fontId="7" fillId="16" borderId="1" applyNumberFormat="0" applyAlignment="0" applyProtection="0"/>
    <xf numFmtId="0" fontId="8" fillId="0" borderId="2" applyNumberFormat="0" applyFill="0" applyAlignment="0" applyProtection="0"/>
    <xf numFmtId="0" fontId="9" fillId="17" borderId="3" applyNumberFormat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7" borderId="1" applyNumberFormat="0" applyAlignment="0" applyProtection="0"/>
    <xf numFmtId="41" fontId="1" fillId="0" borderId="0" applyFont="0" applyFill="0" applyBorder="0" applyAlignment="0" applyProtection="0"/>
    <xf numFmtId="0" fontId="11" fillId="22" borderId="0" applyNumberFormat="0" applyBorder="0" applyAlignment="0" applyProtection="0"/>
    <xf numFmtId="0" fontId="4" fillId="0" borderId="0"/>
    <xf numFmtId="0" fontId="1" fillId="23" borderId="4" applyNumberFormat="0" applyFont="0" applyAlignment="0" applyProtection="0"/>
    <xf numFmtId="169" fontId="1" fillId="0" borderId="0" applyFont="0" applyFill="0" applyBorder="0" applyAlignment="0" applyProtection="0"/>
    <xf numFmtId="0" fontId="12" fillId="16" borderId="5" applyNumberFormat="0" applyAlignment="0" applyProtection="0"/>
    <xf numFmtId="49" fontId="13" fillId="0" borderId="6">
      <alignment vertical="center" wrapText="1"/>
    </xf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8" fillId="0" borderId="8" applyNumberFormat="0" applyFill="0" applyAlignment="0" applyProtection="0"/>
    <xf numFmtId="0" fontId="19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3" borderId="0" applyNumberFormat="0" applyBorder="0" applyAlignment="0" applyProtection="0"/>
    <xf numFmtId="0" fontId="22" fillId="4" borderId="0" applyNumberFormat="0" applyBorder="0" applyAlignment="0" applyProtection="0"/>
    <xf numFmtId="168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3" fillId="0" borderId="0"/>
    <xf numFmtId="41" fontId="1" fillId="0" borderId="0" applyFont="0" applyFill="0" applyBorder="0" applyAlignment="0" applyProtection="0"/>
    <xf numFmtId="0" fontId="25" fillId="0" borderId="0"/>
    <xf numFmtId="43" fontId="1" fillId="0" borderId="0" applyFon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0" borderId="12" applyNumberFormat="0" applyFill="0" applyAlignment="0" applyProtection="0"/>
    <xf numFmtId="0" fontId="30" fillId="0" borderId="13" applyNumberFormat="0" applyFill="0" applyAlignment="0" applyProtection="0"/>
    <xf numFmtId="0" fontId="30" fillId="0" borderId="0" applyNumberFormat="0" applyFill="0" applyBorder="0" applyAlignment="0" applyProtection="0"/>
    <xf numFmtId="0" fontId="31" fillId="24" borderId="0" applyNumberFormat="0" applyBorder="0" applyAlignment="0" applyProtection="0"/>
    <xf numFmtId="0" fontId="32" fillId="25" borderId="0" applyNumberFormat="0" applyBorder="0" applyAlignment="0" applyProtection="0"/>
    <xf numFmtId="0" fontId="33" fillId="27" borderId="14" applyNumberFormat="0" applyAlignment="0" applyProtection="0"/>
    <xf numFmtId="0" fontId="34" fillId="28" borderId="15" applyNumberFormat="0" applyAlignment="0" applyProtection="0"/>
    <xf numFmtId="0" fontId="35" fillId="28" borderId="14" applyNumberFormat="0" applyAlignment="0" applyProtection="0"/>
    <xf numFmtId="0" fontId="36" fillId="0" borderId="16" applyNumberFormat="0" applyFill="0" applyAlignment="0" applyProtection="0"/>
    <xf numFmtId="0" fontId="37" fillId="29" borderId="17" applyNumberFormat="0" applyAlignment="0" applyProtection="0"/>
    <xf numFmtId="0" fontId="38" fillId="0" borderId="0" applyNumberFormat="0" applyFill="0" applyBorder="0" applyAlignment="0" applyProtection="0"/>
    <xf numFmtId="0" fontId="26" fillId="30" borderId="18" applyNumberFormat="0" applyFont="0" applyAlignment="0" applyProtection="0"/>
    <xf numFmtId="0" fontId="39" fillId="0" borderId="0" applyNumberFormat="0" applyFill="0" applyBorder="0" applyAlignment="0" applyProtection="0"/>
    <xf numFmtId="0" fontId="3" fillId="0" borderId="19" applyNumberFormat="0" applyFill="0" applyAlignment="0" applyProtection="0"/>
    <xf numFmtId="0" fontId="40" fillId="31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40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40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40" fillId="43" borderId="0" applyNumberFormat="0" applyBorder="0" applyAlignment="0" applyProtection="0"/>
    <xf numFmtId="0" fontId="26" fillId="44" borderId="0" applyNumberFormat="0" applyBorder="0" applyAlignment="0" applyProtection="0"/>
    <xf numFmtId="0" fontId="26" fillId="45" borderId="0" applyNumberFormat="0" applyBorder="0" applyAlignment="0" applyProtection="0"/>
    <xf numFmtId="0" fontId="40" fillId="47" borderId="0" applyNumberFormat="0" applyBorder="0" applyAlignment="0" applyProtection="0"/>
    <xf numFmtId="0" fontId="26" fillId="48" borderId="0" applyNumberFormat="0" applyBorder="0" applyAlignment="0" applyProtection="0"/>
    <xf numFmtId="0" fontId="26" fillId="49" borderId="0" applyNumberFormat="0" applyBorder="0" applyAlignment="0" applyProtection="0"/>
    <xf numFmtId="0" fontId="40" fillId="51" borderId="0" applyNumberFormat="0" applyBorder="0" applyAlignment="0" applyProtection="0"/>
    <xf numFmtId="0" fontId="26" fillId="52" borderId="0" applyNumberFormat="0" applyBorder="0" applyAlignment="0" applyProtection="0"/>
    <xf numFmtId="0" fontId="26" fillId="53" borderId="0" applyNumberFormat="0" applyBorder="0" applyAlignment="0" applyProtection="0"/>
    <xf numFmtId="0" fontId="41" fillId="26" borderId="0" applyNumberFormat="0" applyBorder="0" applyAlignment="0" applyProtection="0"/>
    <xf numFmtId="0" fontId="40" fillId="34" borderId="0" applyNumberFormat="0" applyBorder="0" applyAlignment="0" applyProtection="0"/>
    <xf numFmtId="0" fontId="40" fillId="38" borderId="0" applyNumberFormat="0" applyBorder="0" applyAlignment="0" applyProtection="0"/>
    <xf numFmtId="0" fontId="40" fillId="42" borderId="0" applyNumberFormat="0" applyBorder="0" applyAlignment="0" applyProtection="0"/>
    <xf numFmtId="0" fontId="40" fillId="46" borderId="0" applyNumberFormat="0" applyBorder="0" applyAlignment="0" applyProtection="0"/>
    <xf numFmtId="0" fontId="40" fillId="50" borderId="0" applyNumberFormat="0" applyBorder="0" applyAlignment="0" applyProtection="0"/>
    <xf numFmtId="0" fontId="40" fillId="54" borderId="0" applyNumberFormat="0" applyBorder="0" applyAlignment="0" applyProtection="0"/>
    <xf numFmtId="0" fontId="42" fillId="0" borderId="0"/>
    <xf numFmtId="43" fontId="26" fillId="0" borderId="0" applyFont="0" applyFill="0" applyBorder="0" applyAlignment="0" applyProtection="0"/>
    <xf numFmtId="0" fontId="43" fillId="0" borderId="0"/>
    <xf numFmtId="43" fontId="43" fillId="0" borderId="0" applyFont="0" applyFill="0" applyBorder="0" applyAlignment="0" applyProtection="0"/>
    <xf numFmtId="0" fontId="1" fillId="0" borderId="0"/>
    <xf numFmtId="0" fontId="23" fillId="0" borderId="0"/>
    <xf numFmtId="0" fontId="42" fillId="0" borderId="0"/>
    <xf numFmtId="0" fontId="53" fillId="0" borderId="0" applyNumberFormat="0" applyFill="0" applyBorder="0" applyAlignment="0" applyProtection="0"/>
  </cellStyleXfs>
  <cellXfs count="23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 wrapText="1"/>
    </xf>
    <xf numFmtId="0" fontId="2" fillId="0" borderId="0" xfId="0" applyFont="1"/>
    <xf numFmtId="0" fontId="25" fillId="0" borderId="0" xfId="56"/>
    <xf numFmtId="166" fontId="0" fillId="0" borderId="0" xfId="0" applyNumberFormat="1"/>
    <xf numFmtId="0" fontId="2" fillId="0" borderId="0" xfId="56" applyFont="1"/>
    <xf numFmtId="167" fontId="0" fillId="0" borderId="0" xfId="0" applyNumberFormat="1"/>
    <xf numFmtId="0" fontId="44" fillId="0" borderId="0" xfId="0" applyFont="1"/>
    <xf numFmtId="3" fontId="45" fillId="0" borderId="0" xfId="0" applyNumberFormat="1" applyFont="1" applyAlignment="1">
      <alignment horizontal="right" vertical="center"/>
    </xf>
    <xf numFmtId="0" fontId="47" fillId="0" borderId="0" xfId="0" applyFont="1"/>
    <xf numFmtId="0" fontId="45" fillId="0" borderId="0" xfId="56" applyFont="1"/>
    <xf numFmtId="0" fontId="3" fillId="0" borderId="0" xfId="0" applyFont="1"/>
    <xf numFmtId="0" fontId="46" fillId="0" borderId="0" xfId="103" applyFont="1"/>
    <xf numFmtId="0" fontId="2" fillId="0" borderId="0" xfId="103" applyFont="1"/>
    <xf numFmtId="0" fontId="23" fillId="0" borderId="0" xfId="104"/>
    <xf numFmtId="0" fontId="55" fillId="0" borderId="0" xfId="0" applyFont="1" applyAlignment="1">
      <alignment horizontal="justify" vertical="center"/>
    </xf>
    <xf numFmtId="0" fontId="56" fillId="0" borderId="0" xfId="0" applyFont="1"/>
    <xf numFmtId="0" fontId="57" fillId="0" borderId="0" xfId="0" applyFont="1"/>
    <xf numFmtId="0" fontId="58" fillId="0" borderId="0" xfId="0" applyFont="1"/>
    <xf numFmtId="0" fontId="59" fillId="0" borderId="0" xfId="0" applyFont="1" applyAlignment="1">
      <alignment horizontal="right"/>
    </xf>
    <xf numFmtId="0" fontId="59" fillId="0" borderId="0" xfId="0" applyFont="1"/>
    <xf numFmtId="0" fontId="59" fillId="0" borderId="20" xfId="0" applyFont="1" applyBorder="1" applyAlignment="1">
      <alignment horizontal="right" vertical="center" wrapText="1"/>
    </xf>
    <xf numFmtId="0" fontId="60" fillId="0" borderId="0" xfId="0" applyFont="1"/>
    <xf numFmtId="0" fontId="61" fillId="0" borderId="0" xfId="0" applyFont="1" applyAlignment="1">
      <alignment horizontal="right"/>
    </xf>
    <xf numFmtId="0" fontId="61" fillId="0" borderId="0" xfId="0" applyFont="1"/>
    <xf numFmtId="0" fontId="61" fillId="0" borderId="20" xfId="0" applyFont="1" applyBorder="1" applyAlignment="1">
      <alignment horizontal="right" vertical="center" wrapText="1"/>
    </xf>
    <xf numFmtId="1" fontId="62" fillId="0" borderId="20" xfId="1" applyNumberFormat="1" applyFont="1" applyBorder="1" applyAlignment="1">
      <alignment horizontal="right" vertical="center" wrapText="1"/>
    </xf>
    <xf numFmtId="4" fontId="61" fillId="0" borderId="20" xfId="0" applyNumberFormat="1" applyFont="1" applyBorder="1"/>
    <xf numFmtId="1" fontId="63" fillId="0" borderId="20" xfId="1" applyNumberFormat="1" applyFont="1" applyBorder="1" applyAlignment="1">
      <alignment horizontal="right" vertical="center" wrapText="1"/>
    </xf>
    <xf numFmtId="0" fontId="59" fillId="0" borderId="0" xfId="0" applyFont="1" applyAlignment="1">
      <alignment vertical="center"/>
    </xf>
    <xf numFmtId="0" fontId="59" fillId="0" borderId="20" xfId="0" applyFont="1" applyBorder="1"/>
    <xf numFmtId="0" fontId="46" fillId="0" borderId="20" xfId="0" applyFont="1" applyBorder="1" applyAlignment="1">
      <alignment horizontal="left" vertical="center" wrapText="1"/>
    </xf>
    <xf numFmtId="0" fontId="46" fillId="0" borderId="20" xfId="0" applyFont="1" applyBorder="1" applyAlignment="1">
      <alignment horizontal="right" wrapText="1"/>
    </xf>
    <xf numFmtId="3" fontId="46" fillId="0" borderId="20" xfId="0" applyNumberFormat="1" applyFont="1" applyBorder="1" applyAlignment="1">
      <alignment horizontal="right" vertical="center"/>
    </xf>
    <xf numFmtId="166" fontId="59" fillId="0" borderId="20" xfId="0" applyNumberFormat="1" applyFont="1" applyBorder="1"/>
    <xf numFmtId="3" fontId="46" fillId="0" borderId="20" xfId="0" applyNumberFormat="1" applyFont="1" applyBorder="1" applyAlignment="1">
      <alignment horizontal="right" vertical="center" wrapText="1"/>
    </xf>
    <xf numFmtId="172" fontId="46" fillId="0" borderId="20" xfId="100" applyNumberFormat="1" applyFont="1" applyBorder="1" applyAlignment="1">
      <alignment horizontal="right" wrapText="1"/>
    </xf>
    <xf numFmtId="0" fontId="46" fillId="0" borderId="20" xfId="0" applyFont="1" applyBorder="1" applyAlignment="1">
      <alignment horizontal="left" vertical="center"/>
    </xf>
    <xf numFmtId="172" fontId="46" fillId="0" borderId="20" xfId="100" applyNumberFormat="1" applyFont="1" applyBorder="1" applyAlignment="1">
      <alignment horizontal="right" vertical="center" wrapText="1"/>
    </xf>
    <xf numFmtId="0" fontId="55" fillId="0" borderId="0" xfId="0" applyFont="1" applyAlignment="1">
      <alignment vertical="center"/>
    </xf>
    <xf numFmtId="0" fontId="46" fillId="0" borderId="0" xfId="101" applyFont="1"/>
    <xf numFmtId="0" fontId="46" fillId="0" borderId="20" xfId="101" applyFont="1" applyBorder="1" applyAlignment="1">
      <alignment horizontal="right" vertical="center"/>
    </xf>
    <xf numFmtId="171" fontId="59" fillId="0" borderId="0" xfId="102" applyNumberFormat="1" applyFont="1" applyFill="1" applyBorder="1"/>
    <xf numFmtId="171" fontId="46" fillId="0" borderId="0" xfId="101" applyNumberFormat="1" applyFont="1"/>
    <xf numFmtId="0" fontId="46" fillId="0" borderId="20" xfId="101" applyFont="1" applyBorder="1" applyAlignment="1">
      <alignment horizontal="left"/>
    </xf>
    <xf numFmtId="0" fontId="46" fillId="0" borderId="20" xfId="101" applyFont="1" applyBorder="1" applyAlignment="1">
      <alignment horizontal="left" vertical="center"/>
    </xf>
    <xf numFmtId="171" fontId="59" fillId="0" borderId="20" xfId="102" applyNumberFormat="1" applyFont="1" applyFill="1" applyBorder="1" applyAlignment="1">
      <alignment horizontal="right" vertical="center"/>
    </xf>
    <xf numFmtId="0" fontId="59" fillId="0" borderId="20" xfId="0" applyFont="1" applyBorder="1" applyAlignment="1">
      <alignment horizontal="right"/>
    </xf>
    <xf numFmtId="2" fontId="59" fillId="0" borderId="20" xfId="0" applyNumberFormat="1" applyFont="1" applyBorder="1" applyAlignment="1">
      <alignment horizontal="right"/>
    </xf>
    <xf numFmtId="0" fontId="49" fillId="0" borderId="0" xfId="0" applyFont="1" applyAlignment="1">
      <alignment horizontal="center" vertical="center"/>
    </xf>
    <xf numFmtId="0" fontId="50" fillId="0" borderId="0" xfId="105" applyFont="1"/>
    <xf numFmtId="0" fontId="51" fillId="0" borderId="0" xfId="105" applyFont="1"/>
    <xf numFmtId="0" fontId="52" fillId="0" borderId="0" xfId="0" applyFont="1"/>
    <xf numFmtId="0" fontId="54" fillId="0" borderId="0" xfId="106" applyFont="1" applyFill="1" applyBorder="1" applyAlignment="1">
      <alignment horizontal="left"/>
    </xf>
    <xf numFmtId="0" fontId="47" fillId="0" borderId="0" xfId="0" applyFont="1" applyAlignment="1">
      <alignment vertical="center"/>
    </xf>
    <xf numFmtId="0" fontId="59" fillId="0" borderId="20" xfId="0" applyFont="1" applyBorder="1" applyAlignment="1">
      <alignment horizontal="center" vertical="center"/>
    </xf>
    <xf numFmtId="166" fontId="59" fillId="0" borderId="0" xfId="0" applyNumberFormat="1" applyFont="1"/>
    <xf numFmtId="0" fontId="64" fillId="0" borderId="0" xfId="0" applyFont="1"/>
    <xf numFmtId="0" fontId="61" fillId="0" borderId="20" xfId="0" applyFont="1" applyBorder="1"/>
    <xf numFmtId="166" fontId="61" fillId="0" borderId="20" xfId="0" applyNumberFormat="1" applyFont="1" applyBorder="1"/>
    <xf numFmtId="2" fontId="61" fillId="0" borderId="20" xfId="0" applyNumberFormat="1" applyFont="1" applyBorder="1"/>
    <xf numFmtId="2" fontId="61" fillId="0" borderId="0" xfId="0" applyNumberFormat="1" applyFont="1"/>
    <xf numFmtId="0" fontId="46" fillId="0" borderId="20" xfId="1" applyFont="1" applyBorder="1" applyAlignment="1">
      <alignment horizontal="right"/>
    </xf>
    <xf numFmtId="0" fontId="46" fillId="0" borderId="20" xfId="1" applyFont="1" applyBorder="1" applyAlignment="1">
      <alignment horizontal="right" vertical="center"/>
    </xf>
    <xf numFmtId="166" fontId="46" fillId="0" borderId="20" xfId="1" applyNumberFormat="1" applyFont="1" applyBorder="1" applyAlignment="1">
      <alignment horizontal="right"/>
    </xf>
    <xf numFmtId="166" fontId="46" fillId="0" borderId="0" xfId="1" applyNumberFormat="1" applyFont="1" applyAlignment="1">
      <alignment horizontal="right"/>
    </xf>
    <xf numFmtId="0" fontId="65" fillId="0" borderId="0" xfId="0" applyFont="1" applyAlignment="1">
      <alignment vertical="center"/>
    </xf>
    <xf numFmtId="0" fontId="46" fillId="0" borderId="0" xfId="56" applyFont="1"/>
    <xf numFmtId="0" fontId="46" fillId="0" borderId="20" xfId="56" applyFont="1" applyBorder="1" applyAlignment="1">
      <alignment horizontal="right" vertical="center"/>
    </xf>
    <xf numFmtId="0" fontId="59" fillId="0" borderId="0" xfId="0" applyFont="1" applyAlignment="1">
      <alignment horizontal="center" vertical="center"/>
    </xf>
    <xf numFmtId="170" fontId="59" fillId="0" borderId="20" xfId="100" applyNumberFormat="1" applyFont="1" applyFill="1" applyBorder="1"/>
    <xf numFmtId="170" fontId="59" fillId="0" borderId="0" xfId="100" applyNumberFormat="1" applyFont="1" applyFill="1" applyBorder="1"/>
    <xf numFmtId="0" fontId="46" fillId="0" borderId="20" xfId="56" applyFont="1" applyBorder="1" applyAlignment="1">
      <alignment horizontal="right"/>
    </xf>
    <xf numFmtId="0" fontId="46" fillId="0" borderId="20" xfId="56" applyFont="1" applyBorder="1" applyAlignment="1">
      <alignment horizontal="left"/>
    </xf>
    <xf numFmtId="167" fontId="46" fillId="0" borderId="20" xfId="56" applyNumberFormat="1" applyFont="1" applyBorder="1"/>
    <xf numFmtId="0" fontId="46" fillId="0" borderId="20" xfId="56" applyFont="1" applyBorder="1" applyAlignment="1">
      <alignment horizontal="right" wrapText="1"/>
    </xf>
    <xf numFmtId="0" fontId="46" fillId="0" borderId="20" xfId="56" applyFont="1" applyBorder="1" applyAlignment="1">
      <alignment horizontal="left" wrapText="1"/>
    </xf>
    <xf numFmtId="0" fontId="46" fillId="0" borderId="0" xfId="56" applyFont="1" applyAlignment="1">
      <alignment horizontal="left" wrapText="1"/>
    </xf>
    <xf numFmtId="0" fontId="24" fillId="0" borderId="0" xfId="56" applyFont="1"/>
    <xf numFmtId="3" fontId="46" fillId="0" borderId="0" xfId="56" applyNumberFormat="1" applyFont="1" applyAlignment="1">
      <alignment horizontal="right" wrapText="1"/>
    </xf>
    <xf numFmtId="0" fontId="46" fillId="0" borderId="0" xfId="56" applyFont="1" applyAlignment="1">
      <alignment horizontal="center" vertical="center"/>
    </xf>
    <xf numFmtId="0" fontId="46" fillId="0" borderId="0" xfId="56" applyFont="1" applyAlignment="1">
      <alignment horizontal="center" vertical="center" wrapText="1"/>
    </xf>
    <xf numFmtId="3" fontId="46" fillId="0" borderId="20" xfId="56" applyNumberFormat="1" applyFont="1" applyBorder="1" applyAlignment="1">
      <alignment horizontal="right" wrapText="1"/>
    </xf>
    <xf numFmtId="3" fontId="46" fillId="0" borderId="0" xfId="0" applyNumberFormat="1" applyFont="1" applyAlignment="1">
      <alignment horizontal="right" vertical="center"/>
    </xf>
    <xf numFmtId="0" fontId="46" fillId="0" borderId="20" xfId="56" applyFont="1" applyBorder="1"/>
    <xf numFmtId="0" fontId="67" fillId="0" borderId="0" xfId="0" applyFont="1"/>
    <xf numFmtId="3" fontId="61" fillId="0" borderId="0" xfId="0" applyNumberFormat="1" applyFont="1"/>
    <xf numFmtId="4" fontId="61" fillId="0" borderId="0" xfId="0" applyNumberFormat="1" applyFont="1"/>
    <xf numFmtId="0" fontId="53" fillId="0" borderId="0" xfId="106"/>
    <xf numFmtId="0" fontId="53" fillId="0" borderId="0" xfId="106" applyAlignment="1">
      <alignment vertical="center"/>
    </xf>
    <xf numFmtId="0" fontId="53" fillId="0" borderId="0" xfId="106" applyAlignment="1">
      <alignment horizontal="left" vertical="center"/>
    </xf>
    <xf numFmtId="0" fontId="59" fillId="0" borderId="20" xfId="0" applyFont="1" applyBorder="1" applyAlignment="1">
      <alignment vertical="center"/>
    </xf>
    <xf numFmtId="0" fontId="64" fillId="0" borderId="0" xfId="0" applyFont="1" applyAlignment="1">
      <alignment vertical="center"/>
    </xf>
    <xf numFmtId="0" fontId="46" fillId="0" borderId="20" xfId="103" applyFont="1" applyBorder="1"/>
    <xf numFmtId="0" fontId="46" fillId="0" borderId="20" xfId="103" applyFont="1" applyBorder="1" applyAlignment="1">
      <alignment horizontal="right" vertical="center" wrapText="1"/>
    </xf>
    <xf numFmtId="0" fontId="46" fillId="0" borderId="20" xfId="0" applyFont="1" applyBorder="1"/>
    <xf numFmtId="0" fontId="59" fillId="0" borderId="20" xfId="0" applyFont="1" applyBorder="1" applyAlignment="1">
      <alignment horizontal="right" vertical="center"/>
    </xf>
    <xf numFmtId="167" fontId="59" fillId="0" borderId="20" xfId="0" applyNumberFormat="1" applyFont="1" applyBorder="1" applyAlignment="1">
      <alignment horizontal="right" vertical="center"/>
    </xf>
    <xf numFmtId="0" fontId="62" fillId="0" borderId="20" xfId="104" applyFont="1" applyBorder="1"/>
    <xf numFmtId="0" fontId="62" fillId="0" borderId="0" xfId="104" applyFont="1"/>
    <xf numFmtId="4" fontId="62" fillId="0" borderId="20" xfId="104" applyNumberFormat="1" applyFont="1" applyBorder="1"/>
    <xf numFmtId="0" fontId="63" fillId="0" borderId="20" xfId="104" applyFont="1" applyBorder="1" applyAlignment="1">
      <alignment horizontal="right"/>
    </xf>
    <xf numFmtId="0" fontId="59" fillId="0" borderId="20" xfId="0" quotePrefix="1" applyFont="1" applyBorder="1"/>
    <xf numFmtId="0" fontId="68" fillId="0" borderId="0" xfId="0" applyFont="1"/>
    <xf numFmtId="4" fontId="59" fillId="0" borderId="20" xfId="0" applyNumberFormat="1" applyFont="1" applyBorder="1"/>
    <xf numFmtId="0" fontId="66" fillId="0" borderId="0" xfId="0" applyFont="1"/>
    <xf numFmtId="4" fontId="59" fillId="0" borderId="0" xfId="0" applyNumberFormat="1" applyFont="1"/>
    <xf numFmtId="0" fontId="59" fillId="0" borderId="20" xfId="0" applyFont="1" applyBorder="1" applyAlignment="1">
      <alignment horizontal="center"/>
    </xf>
    <xf numFmtId="167" fontId="59" fillId="0" borderId="20" xfId="0" applyNumberFormat="1" applyFont="1" applyBorder="1"/>
    <xf numFmtId="0" fontId="70" fillId="0" borderId="20" xfId="104" applyFont="1" applyBorder="1"/>
    <xf numFmtId="0" fontId="66" fillId="0" borderId="0" xfId="0" applyFont="1" applyAlignment="1">
      <alignment vertical="center"/>
    </xf>
    <xf numFmtId="0" fontId="70" fillId="0" borderId="0" xfId="104" applyFont="1"/>
    <xf numFmtId="0" fontId="63" fillId="0" borderId="0" xfId="104" applyFont="1" applyAlignment="1">
      <alignment horizontal="right"/>
    </xf>
    <xf numFmtId="3" fontId="62" fillId="0" borderId="0" xfId="0" applyNumberFormat="1" applyFont="1"/>
    <xf numFmtId="3" fontId="62" fillId="0" borderId="0" xfId="104" applyNumberFormat="1" applyFont="1"/>
    <xf numFmtId="0" fontId="61" fillId="0" borderId="0" xfId="0" applyFont="1" applyAlignment="1">
      <alignment horizontal="right" vertical="center" wrapText="1"/>
    </xf>
    <xf numFmtId="1" fontId="62" fillId="0" borderId="0" xfId="1" applyNumberFormat="1" applyFont="1" applyAlignment="1">
      <alignment horizontal="right" vertical="center" wrapText="1"/>
    </xf>
    <xf numFmtId="1" fontId="63" fillId="0" borderId="0" xfId="1" applyNumberFormat="1" applyFont="1" applyAlignment="1">
      <alignment horizontal="right" vertical="center" wrapText="1"/>
    </xf>
    <xf numFmtId="0" fontId="43" fillId="0" borderId="0" xfId="101"/>
    <xf numFmtId="0" fontId="46" fillId="0" borderId="0" xfId="101" applyFont="1" applyAlignment="1">
      <alignment horizontal="right" vertical="center"/>
    </xf>
    <xf numFmtId="0" fontId="46" fillId="0" borderId="0" xfId="101" applyFont="1" applyAlignment="1">
      <alignment horizontal="center" vertical="center" wrapText="1"/>
    </xf>
    <xf numFmtId="171" fontId="59" fillId="0" borderId="0" xfId="102" applyNumberFormat="1" applyFont="1" applyFill="1" applyBorder="1" applyAlignment="1">
      <alignment vertical="center"/>
    </xf>
    <xf numFmtId="171" fontId="46" fillId="0" borderId="0" xfId="101" applyNumberFormat="1" applyFont="1" applyAlignment="1">
      <alignment vertical="center"/>
    </xf>
    <xf numFmtId="0" fontId="59" fillId="0" borderId="0" xfId="0" quotePrefix="1" applyFont="1"/>
    <xf numFmtId="3" fontId="59" fillId="0" borderId="0" xfId="0" applyNumberFormat="1" applyFont="1" applyAlignment="1">
      <alignment horizontal="right"/>
    </xf>
    <xf numFmtId="3" fontId="59" fillId="0" borderId="0" xfId="0" applyNumberFormat="1" applyFont="1"/>
    <xf numFmtId="3" fontId="59" fillId="0" borderId="0" xfId="0" quotePrefix="1" applyNumberFormat="1" applyFont="1"/>
    <xf numFmtId="0" fontId="59" fillId="0" borderId="0" xfId="0" applyFont="1" applyAlignment="1">
      <alignment horizontal="right" vertical="center"/>
    </xf>
    <xf numFmtId="0" fontId="69" fillId="0" borderId="20" xfId="0" applyFont="1" applyBorder="1" applyAlignment="1">
      <alignment vertical="center" wrapText="1"/>
    </xf>
    <xf numFmtId="167" fontId="61" fillId="0" borderId="20" xfId="0" applyNumberFormat="1" applyFont="1" applyBorder="1"/>
    <xf numFmtId="3" fontId="59" fillId="0" borderId="20" xfId="0" applyNumberFormat="1" applyFont="1" applyBorder="1"/>
    <xf numFmtId="3" fontId="59" fillId="0" borderId="20" xfId="0" applyNumberFormat="1" applyFont="1" applyBorder="1" applyAlignment="1">
      <alignment horizontal="right" vertical="center" wrapText="1"/>
    </xf>
    <xf numFmtId="1" fontId="46" fillId="0" borderId="20" xfId="0" applyNumberFormat="1" applyFont="1" applyBorder="1" applyAlignment="1">
      <alignment horizontal="left" vertical="center" wrapText="1"/>
    </xf>
    <xf numFmtId="3" fontId="46" fillId="0" borderId="20" xfId="100" applyNumberFormat="1" applyFont="1" applyBorder="1" applyAlignment="1">
      <alignment horizontal="right" wrapText="1"/>
    </xf>
    <xf numFmtId="0" fontId="38" fillId="0" borderId="0" xfId="0" applyFont="1"/>
    <xf numFmtId="0" fontId="45" fillId="0" borderId="0" xfId="0" applyFont="1"/>
    <xf numFmtId="0" fontId="26" fillId="0" borderId="0" xfId="0" applyFont="1"/>
    <xf numFmtId="1" fontId="46" fillId="0" borderId="20" xfId="0" applyNumberFormat="1" applyFont="1" applyBorder="1" applyAlignment="1">
      <alignment horizontal="left" vertical="center"/>
    </xf>
    <xf numFmtId="3" fontId="46" fillId="0" borderId="20" xfId="100" applyNumberFormat="1" applyFont="1" applyBorder="1" applyAlignment="1">
      <alignment horizontal="right" vertical="center" wrapText="1"/>
    </xf>
    <xf numFmtId="0" fontId="71" fillId="0" borderId="0" xfId="0" applyFont="1"/>
    <xf numFmtId="0" fontId="72" fillId="0" borderId="0" xfId="0" applyFont="1"/>
    <xf numFmtId="0" fontId="73" fillId="0" borderId="0" xfId="0" applyFont="1"/>
    <xf numFmtId="0" fontId="74" fillId="0" borderId="24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/>
    <xf numFmtId="0" fontId="74" fillId="0" borderId="0" xfId="0" applyFont="1"/>
    <xf numFmtId="0" fontId="75" fillId="0" borderId="0" xfId="0" applyFont="1" applyAlignment="1">
      <alignment horizontal="right" vertical="center" wrapText="1"/>
    </xf>
    <xf numFmtId="0" fontId="76" fillId="0" borderId="0" xfId="0" applyFont="1"/>
    <xf numFmtId="0" fontId="75" fillId="0" borderId="0" xfId="0" applyFont="1"/>
    <xf numFmtId="0" fontId="76" fillId="0" borderId="0" xfId="0" applyFont="1" applyAlignment="1">
      <alignment vertical="center"/>
    </xf>
    <xf numFmtId="43" fontId="58" fillId="0" borderId="0" xfId="100" applyFont="1"/>
    <xf numFmtId="2" fontId="46" fillId="0" borderId="20" xfId="0" applyNumberFormat="1" applyFont="1" applyBorder="1" applyAlignment="1">
      <alignment horizontal="right"/>
    </xf>
    <xf numFmtId="0" fontId="61" fillId="0" borderId="20" xfId="0" applyNumberFormat="1" applyFont="1" applyBorder="1" applyAlignment="1">
      <alignment horizontal="right"/>
    </xf>
    <xf numFmtId="0" fontId="47" fillId="0" borderId="0" xfId="0" applyFont="1" applyAlignment="1">
      <alignment horizontal="left" vertical="center"/>
    </xf>
    <xf numFmtId="0" fontId="77" fillId="0" borderId="0" xfId="104" applyFont="1"/>
    <xf numFmtId="0" fontId="59" fillId="0" borderId="20" xfId="0" applyFont="1" applyFill="1" applyBorder="1" applyAlignment="1">
      <alignment horizontal="right" vertical="center"/>
    </xf>
    <xf numFmtId="0" fontId="59" fillId="0" borderId="20" xfId="0" applyFont="1" applyFill="1" applyBorder="1" applyAlignment="1">
      <alignment horizontal="right" vertical="center" wrapText="1"/>
    </xf>
    <xf numFmtId="0" fontId="59" fillId="0" borderId="20" xfId="0" quotePrefix="1" applyFont="1" applyFill="1" applyBorder="1"/>
    <xf numFmtId="4" fontId="59" fillId="0" borderId="20" xfId="0" applyNumberFormat="1" applyFont="1" applyFill="1" applyBorder="1"/>
    <xf numFmtId="0" fontId="78" fillId="0" borderId="0" xfId="0" applyFont="1"/>
    <xf numFmtId="0" fontId="46" fillId="0" borderId="20" xfId="0" applyFont="1" applyBorder="1" applyAlignment="1">
      <alignment horizontal="center"/>
    </xf>
    <xf numFmtId="0" fontId="46" fillId="0" borderId="20" xfId="0" applyFont="1" applyBorder="1" applyAlignment="1">
      <alignment horizontal="right"/>
    </xf>
    <xf numFmtId="166" fontId="46" fillId="0" borderId="20" xfId="0" applyNumberFormat="1" applyFont="1" applyBorder="1" applyAlignment="1">
      <alignment horizontal="center"/>
    </xf>
    <xf numFmtId="0" fontId="59" fillId="0" borderId="20" xfId="0" applyFont="1" applyBorder="1" applyAlignment="1">
      <alignment wrapText="1"/>
    </xf>
    <xf numFmtId="0" fontId="59" fillId="0" borderId="25" xfId="0" applyFont="1" applyBorder="1" applyAlignment="1">
      <alignment horizontal="center" vertical="center"/>
    </xf>
    <xf numFmtId="0" fontId="59" fillId="0" borderId="26" xfId="0" applyFont="1" applyBorder="1" applyAlignment="1">
      <alignment horizontal="right" vertical="center" wrapText="1"/>
    </xf>
    <xf numFmtId="0" fontId="46" fillId="0" borderId="26" xfId="0" applyFont="1" applyBorder="1" applyAlignment="1">
      <alignment horizontal="right" vertical="center" wrapText="1"/>
    </xf>
    <xf numFmtId="0" fontId="46" fillId="0" borderId="0" xfId="0" applyFont="1" applyAlignment="1">
      <alignment horizontal="center" vertical="center"/>
    </xf>
    <xf numFmtId="172" fontId="59" fillId="0" borderId="0" xfId="100" applyNumberFormat="1" applyFont="1" applyBorder="1" applyAlignment="1">
      <alignment vertical="center"/>
    </xf>
    <xf numFmtId="172" fontId="59" fillId="0" borderId="0" xfId="100" applyNumberFormat="1" applyFont="1" applyAlignment="1">
      <alignment vertical="center"/>
    </xf>
    <xf numFmtId="172" fontId="59" fillId="0" borderId="0" xfId="100" applyNumberFormat="1" applyFont="1" applyFill="1" applyBorder="1" applyAlignment="1">
      <alignment vertical="center"/>
    </xf>
    <xf numFmtId="172" fontId="59" fillId="0" borderId="0" xfId="100" applyNumberFormat="1" applyFont="1" applyFill="1" applyAlignment="1">
      <alignment vertical="center"/>
    </xf>
    <xf numFmtId="0" fontId="46" fillId="0" borderId="26" xfId="0" applyFont="1" applyBorder="1" applyAlignment="1">
      <alignment horizontal="center" vertical="center"/>
    </xf>
    <xf numFmtId="172" fontId="59" fillId="0" borderId="26" xfId="100" applyNumberFormat="1" applyFont="1" applyFill="1" applyBorder="1" applyAlignment="1">
      <alignment vertical="center"/>
    </xf>
    <xf numFmtId="2" fontId="59" fillId="0" borderId="0" xfId="0" applyNumberFormat="1" applyFont="1"/>
    <xf numFmtId="0" fontId="46" fillId="0" borderId="20" xfId="0" applyFont="1" applyBorder="1" applyAlignment="1">
      <alignment horizontal="center" vertical="center"/>
    </xf>
    <xf numFmtId="2" fontId="59" fillId="0" borderId="20" xfId="0" applyNumberFormat="1" applyFont="1" applyBorder="1"/>
    <xf numFmtId="0" fontId="59" fillId="0" borderId="0" xfId="0" applyFont="1" applyAlignment="1">
      <alignment vertical="center" wrapText="1"/>
    </xf>
    <xf numFmtId="0" fontId="59" fillId="0" borderId="0" xfId="0" applyFont="1" applyAlignment="1">
      <alignment horizontal="right" vertical="center" wrapText="1"/>
    </xf>
    <xf numFmtId="43" fontId="59" fillId="0" borderId="0" xfId="100" applyFont="1"/>
    <xf numFmtId="0" fontId="59" fillId="0" borderId="20" xfId="0" applyFont="1" applyBorder="1" applyAlignment="1">
      <alignment vertical="center" wrapText="1"/>
    </xf>
    <xf numFmtId="173" fontId="59" fillId="0" borderId="20" xfId="100" applyNumberFormat="1" applyFont="1" applyBorder="1" applyAlignment="1">
      <alignment vertical="center"/>
    </xf>
    <xf numFmtId="43" fontId="59" fillId="0" borderId="20" xfId="100" applyFont="1" applyFill="1" applyBorder="1"/>
    <xf numFmtId="43" fontId="59" fillId="0" borderId="20" xfId="100" applyFont="1" applyBorder="1"/>
    <xf numFmtId="0" fontId="59" fillId="0" borderId="20" xfId="100" applyNumberFormat="1" applyFont="1" applyBorder="1"/>
    <xf numFmtId="172" fontId="59" fillId="0" borderId="20" xfId="100" applyNumberFormat="1" applyFont="1" applyBorder="1" applyAlignment="1">
      <alignment vertical="center"/>
    </xf>
    <xf numFmtId="173" fontId="59" fillId="0" borderId="20" xfId="100" applyNumberFormat="1" applyFont="1" applyBorder="1"/>
    <xf numFmtId="172" fontId="59" fillId="0" borderId="20" xfId="100" applyNumberFormat="1" applyFont="1" applyBorder="1"/>
    <xf numFmtId="173" fontId="59" fillId="0" borderId="20" xfId="100" applyNumberFormat="1" applyFont="1" applyFill="1" applyBorder="1" applyAlignment="1">
      <alignment vertical="center"/>
    </xf>
    <xf numFmtId="172" fontId="59" fillId="0" borderId="20" xfId="100" applyNumberFormat="1" applyFont="1" applyFill="1" applyBorder="1" applyAlignment="1">
      <alignment vertical="center"/>
    </xf>
    <xf numFmtId="0" fontId="59" fillId="0" borderId="20" xfId="100" applyNumberFormat="1" applyFont="1" applyFill="1" applyBorder="1" applyAlignment="1">
      <alignment vertical="center"/>
    </xf>
    <xf numFmtId="174" fontId="59" fillId="0" borderId="20" xfId="0" applyNumberFormat="1" applyFont="1" applyBorder="1"/>
    <xf numFmtId="0" fontId="79" fillId="0" borderId="0" xfId="0" applyFont="1"/>
    <xf numFmtId="0" fontId="59" fillId="0" borderId="20" xfId="0" quotePrefix="1" applyFont="1" applyBorder="1" applyAlignment="1">
      <alignment horizontal="right" vertical="center" wrapText="1"/>
    </xf>
    <xf numFmtId="49" fontId="46" fillId="0" borderId="20" xfId="0" applyNumberFormat="1" applyFont="1" applyBorder="1" applyAlignment="1">
      <alignment horizontal="left" vertical="center"/>
    </xf>
    <xf numFmtId="167" fontId="46" fillId="0" borderId="20" xfId="0" applyNumberFormat="1" applyFont="1" applyBorder="1"/>
    <xf numFmtId="49" fontId="81" fillId="0" borderId="20" xfId="0" applyNumberFormat="1" applyFont="1" applyBorder="1" applyAlignment="1">
      <alignment horizontal="left" vertical="center"/>
    </xf>
    <xf numFmtId="49" fontId="82" fillId="0" borderId="20" xfId="0" applyNumberFormat="1" applyFont="1" applyBorder="1" applyAlignment="1">
      <alignment wrapText="1"/>
    </xf>
    <xf numFmtId="49" fontId="83" fillId="0" borderId="20" xfId="0" applyNumberFormat="1" applyFont="1" applyBorder="1" applyAlignment="1">
      <alignment wrapText="1"/>
    </xf>
    <xf numFmtId="49" fontId="81" fillId="0" borderId="20" xfId="0" applyNumberFormat="1" applyFont="1" applyBorder="1" applyAlignment="1">
      <alignment wrapText="1"/>
    </xf>
    <xf numFmtId="49" fontId="46" fillId="0" borderId="20" xfId="0" applyNumberFormat="1" applyFont="1" applyBorder="1" applyAlignment="1">
      <alignment wrapText="1"/>
    </xf>
    <xf numFmtId="3" fontId="84" fillId="0" borderId="0" xfId="0" applyNumberFormat="1" applyFont="1"/>
    <xf numFmtId="0" fontId="84" fillId="0" borderId="0" xfId="0" applyFont="1"/>
    <xf numFmtId="3" fontId="59" fillId="0" borderId="26" xfId="0" applyNumberFormat="1" applyFont="1" applyBorder="1"/>
    <xf numFmtId="0" fontId="46" fillId="0" borderId="0" xfId="101" applyFont="1" applyAlignment="1">
      <alignment horizontal="center" vertical="center"/>
    </xf>
    <xf numFmtId="0" fontId="64" fillId="0" borderId="20" xfId="0" applyFont="1" applyBorder="1" applyAlignment="1">
      <alignment horizontal="center" vertical="center" wrapText="1"/>
    </xf>
    <xf numFmtId="0" fontId="64" fillId="0" borderId="0" xfId="0" applyFont="1" applyAlignment="1">
      <alignment horizontal="center" vertical="center" wrapText="1"/>
    </xf>
    <xf numFmtId="0" fontId="46" fillId="0" borderId="0" xfId="101" applyFont="1" applyAlignment="1">
      <alignment horizontal="center" vertical="center" wrapText="1"/>
    </xf>
    <xf numFmtId="0" fontId="64" fillId="0" borderId="21" xfId="0" applyFont="1" applyBorder="1" applyAlignment="1">
      <alignment horizontal="center"/>
    </xf>
    <xf numFmtId="0" fontId="64" fillId="0" borderId="23" xfId="0" applyFont="1" applyBorder="1" applyAlignment="1">
      <alignment horizontal="center"/>
    </xf>
    <xf numFmtId="0" fontId="64" fillId="0" borderId="22" xfId="0" applyFont="1" applyBorder="1" applyAlignment="1">
      <alignment horizontal="center"/>
    </xf>
    <xf numFmtId="0" fontId="61" fillId="0" borderId="21" xfId="0" applyFont="1" applyBorder="1" applyAlignment="1">
      <alignment horizontal="center" vertical="center" wrapText="1"/>
    </xf>
    <xf numFmtId="0" fontId="61" fillId="0" borderId="23" xfId="0" applyFont="1" applyBorder="1" applyAlignment="1">
      <alignment horizontal="center" vertical="center" wrapText="1"/>
    </xf>
    <xf numFmtId="0" fontId="61" fillId="0" borderId="22" xfId="0" applyFont="1" applyBorder="1" applyAlignment="1">
      <alignment horizontal="center" vertical="center" wrapText="1"/>
    </xf>
    <xf numFmtId="0" fontId="46" fillId="0" borderId="20" xfId="56" applyFont="1" applyBorder="1" applyAlignment="1">
      <alignment horizontal="center" vertical="center"/>
    </xf>
    <xf numFmtId="0" fontId="46" fillId="0" borderId="20" xfId="56" applyFont="1" applyBorder="1" applyAlignment="1">
      <alignment horizontal="center" vertical="center" wrapText="1"/>
    </xf>
    <xf numFmtId="0" fontId="59" fillId="0" borderId="0" xfId="0" applyFont="1" applyAlignment="1">
      <alignment horizontal="center" wrapText="1"/>
    </xf>
    <xf numFmtId="0" fontId="46" fillId="0" borderId="25" xfId="0" applyFont="1" applyBorder="1" applyAlignment="1">
      <alignment horizontal="center" vertical="center" wrapText="1"/>
    </xf>
    <xf numFmtId="0" fontId="46" fillId="0" borderId="26" xfId="0" applyFont="1" applyBorder="1" applyAlignment="1">
      <alignment horizontal="center" vertical="center" wrapText="1"/>
    </xf>
    <xf numFmtId="0" fontId="59" fillId="0" borderId="23" xfId="0" applyFont="1" applyBorder="1" applyAlignment="1">
      <alignment horizontal="center" vertical="center"/>
    </xf>
    <xf numFmtId="0" fontId="59" fillId="0" borderId="25" xfId="0" applyFont="1" applyBorder="1" applyAlignment="1">
      <alignment horizontal="right" vertical="center" wrapText="1"/>
    </xf>
    <xf numFmtId="0" fontId="59" fillId="0" borderId="26" xfId="0" applyFont="1" applyBorder="1" applyAlignment="1">
      <alignment horizontal="right" vertical="center" wrapText="1"/>
    </xf>
    <xf numFmtId="0" fontId="59" fillId="0" borderId="21" xfId="0" applyFont="1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22" xfId="0" applyBorder="1" applyAlignment="1">
      <alignment vertical="center"/>
    </xf>
    <xf numFmtId="0" fontId="59" fillId="0" borderId="21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2" xfId="0" applyBorder="1" applyAlignment="1">
      <alignment vertical="center" wrapText="1"/>
    </xf>
    <xf numFmtId="0" fontId="84" fillId="0" borderId="0" xfId="0" applyFont="1" applyAlignment="1">
      <alignment horizontal="justify" vertical="center" wrapText="1"/>
    </xf>
    <xf numFmtId="0" fontId="85" fillId="0" borderId="0" xfId="0" applyFont="1" applyAlignment="1">
      <alignment horizontal="justify" vertical="center" wrapText="1"/>
    </xf>
  </cellXfs>
  <cellStyles count="107">
    <cellStyle name="20% - Colore 1" xfId="75" builtinId="30" customBuiltin="1"/>
    <cellStyle name="20% - Colore 1 2" xfId="3"/>
    <cellStyle name="20% - Colore 2" xfId="78" builtinId="34" customBuiltin="1"/>
    <cellStyle name="20% - Colore 2 2" xfId="4"/>
    <cellStyle name="20% - Colore 3" xfId="81" builtinId="38" customBuiltin="1"/>
    <cellStyle name="20% - Colore 3 2" xfId="5"/>
    <cellStyle name="20% - Colore 4" xfId="84" builtinId="42" customBuiltin="1"/>
    <cellStyle name="20% - Colore 4 2" xfId="6"/>
    <cellStyle name="20% - Colore 5" xfId="87" builtinId="46" customBuiltin="1"/>
    <cellStyle name="20% - Colore 5 2" xfId="7"/>
    <cellStyle name="20% - Colore 6" xfId="90" builtinId="50" customBuiltin="1"/>
    <cellStyle name="20% - Colore 6 2" xfId="8"/>
    <cellStyle name="40% - Colore 1" xfId="76" builtinId="31" customBuiltin="1"/>
    <cellStyle name="40% - Colore 1 2" xfId="9"/>
    <cellStyle name="40% - Colore 2" xfId="79" builtinId="35" customBuiltin="1"/>
    <cellStyle name="40% - Colore 2 2" xfId="10"/>
    <cellStyle name="40% - Colore 3" xfId="82" builtinId="39" customBuiltin="1"/>
    <cellStyle name="40% - Colore 3 2" xfId="11"/>
    <cellStyle name="40% - Colore 4" xfId="85" builtinId="43" customBuiltin="1"/>
    <cellStyle name="40% - Colore 4 2" xfId="12"/>
    <cellStyle name="40% - Colore 5" xfId="88" builtinId="47" customBuiltin="1"/>
    <cellStyle name="40% - Colore 5 2" xfId="13"/>
    <cellStyle name="40% - Colore 6" xfId="91" builtinId="51" customBuiltin="1"/>
    <cellStyle name="40% - Colore 6 2" xfId="14"/>
    <cellStyle name="60% - Colore 1 2" xfId="15"/>
    <cellStyle name="60% - Colore 1 3" xfId="93"/>
    <cellStyle name="60% - Colore 2 2" xfId="16"/>
    <cellStyle name="60% - Colore 2 3" xfId="94"/>
    <cellStyle name="60% - Colore 3 2" xfId="17"/>
    <cellStyle name="60% - Colore 3 3" xfId="95"/>
    <cellStyle name="60% - Colore 4 2" xfId="18"/>
    <cellStyle name="60% - Colore 4 3" xfId="96"/>
    <cellStyle name="60% - Colore 5 2" xfId="19"/>
    <cellStyle name="60% - Colore 5 3" xfId="97"/>
    <cellStyle name="60% - Colore 6 2" xfId="20"/>
    <cellStyle name="60% - Colore 6 3" xfId="98"/>
    <cellStyle name="ANCLAS,REZONES Y SUS PARTES,DE FUNDICION,DE HIERRO O DE ACERO" xfId="21"/>
    <cellStyle name="Calcolo" xfId="67" builtinId="22" customBuiltin="1"/>
    <cellStyle name="Calcolo 2" xfId="22"/>
    <cellStyle name="Cella collegata" xfId="68" builtinId="24" customBuiltin="1"/>
    <cellStyle name="Cella collegata 2" xfId="23"/>
    <cellStyle name="Cella da controllare" xfId="69" builtinId="23" customBuiltin="1"/>
    <cellStyle name="Cella da controllare 2" xfId="24"/>
    <cellStyle name="Collegamento ipertestuale" xfId="106" builtinId="8"/>
    <cellStyle name="Colore 1" xfId="74" builtinId="29" customBuiltin="1"/>
    <cellStyle name="Colore 1 2" xfId="25"/>
    <cellStyle name="Colore 2" xfId="77" builtinId="33" customBuiltin="1"/>
    <cellStyle name="Colore 2 2" xfId="26"/>
    <cellStyle name="Colore 3" xfId="80" builtinId="37" customBuiltin="1"/>
    <cellStyle name="Colore 3 2" xfId="27"/>
    <cellStyle name="Colore 4" xfId="83" builtinId="41" customBuiltin="1"/>
    <cellStyle name="Colore 4 2" xfId="28"/>
    <cellStyle name="Colore 5" xfId="86" builtinId="45" customBuiltin="1"/>
    <cellStyle name="Colore 5 2" xfId="29"/>
    <cellStyle name="Colore 6" xfId="89" builtinId="49" customBuiltin="1"/>
    <cellStyle name="Colore 6 2" xfId="30"/>
    <cellStyle name="Dezimal [0]_Foglio1" xfId="31"/>
    <cellStyle name="Dezimal_Foglio1" xfId="32"/>
    <cellStyle name="Input" xfId="65" builtinId="20" customBuiltin="1"/>
    <cellStyle name="Input 2" xfId="33"/>
    <cellStyle name="Migliaia" xfId="100" builtinId="3"/>
    <cellStyle name="Migliaia (0)_aggancio anagrafe" xfId="34"/>
    <cellStyle name="Migliaia [0] 2" xfId="55"/>
    <cellStyle name="Migliaia 2" xfId="57"/>
    <cellStyle name="Migliaia 3" xfId="102"/>
    <cellStyle name="Neutrale 2" xfId="35"/>
    <cellStyle name="Neutrale 3" xfId="92"/>
    <cellStyle name="Normale" xfId="0" builtinId="0"/>
    <cellStyle name="Normale 2" xfId="1"/>
    <cellStyle name="Normale 2 2" xfId="36"/>
    <cellStyle name="Normale 2 2 2" xfId="103"/>
    <cellStyle name="Normale 2 3" xfId="105"/>
    <cellStyle name="Normale 3" xfId="2"/>
    <cellStyle name="Normale 3 2" xfId="99"/>
    <cellStyle name="Normale 4" xfId="54"/>
    <cellStyle name="Normale 5" xfId="56"/>
    <cellStyle name="Normale 6" xfId="101"/>
    <cellStyle name="Normale 7 2" xfId="104"/>
    <cellStyle name="Nota" xfId="71" builtinId="10" customBuiltin="1"/>
    <cellStyle name="Nota 2" xfId="37"/>
    <cellStyle name="Nuovo" xfId="38"/>
    <cellStyle name="Output" xfId="66" builtinId="21" customBuiltin="1"/>
    <cellStyle name="Output 2" xfId="39"/>
    <cellStyle name="T_fiancata" xfId="40"/>
    <cellStyle name="Testo avviso" xfId="70" builtinId="11" customBuiltin="1"/>
    <cellStyle name="Testo avviso 2" xfId="41"/>
    <cellStyle name="Testo descrittivo" xfId="72" builtinId="53" customBuiltin="1"/>
    <cellStyle name="Testo descrittivo 2" xfId="42"/>
    <cellStyle name="Titolo" xfId="58" builtinId="15" customBuiltin="1"/>
    <cellStyle name="Titolo 1" xfId="59" builtinId="16" customBuiltin="1"/>
    <cellStyle name="Titolo 1 2" xfId="44"/>
    <cellStyle name="Titolo 2" xfId="60" builtinId="17" customBuiltin="1"/>
    <cellStyle name="Titolo 2 2" xfId="45"/>
    <cellStyle name="Titolo 3" xfId="61" builtinId="18" customBuiltin="1"/>
    <cellStyle name="Titolo 3 2" xfId="46"/>
    <cellStyle name="Titolo 4" xfId="62" builtinId="19" customBuiltin="1"/>
    <cellStyle name="Titolo 4 2" xfId="47"/>
    <cellStyle name="Titolo 5" xfId="43"/>
    <cellStyle name="Totale" xfId="73" builtinId="25" customBuiltin="1"/>
    <cellStyle name="Totale 2" xfId="48"/>
    <cellStyle name="Valore non valido" xfId="64" builtinId="27" customBuiltin="1"/>
    <cellStyle name="Valore non valido 2" xfId="49"/>
    <cellStyle name="Valore valido" xfId="63" builtinId="26" customBuiltin="1"/>
    <cellStyle name="Valore valido 2" xfId="50"/>
    <cellStyle name="Valuta (0)_aggancio anagrafe" xfId="51"/>
    <cellStyle name="Währung [0]_Foglio1" xfId="52"/>
    <cellStyle name="Währung_Foglio1" xfId="53"/>
  </cellStyles>
  <dxfs count="0"/>
  <tableStyles count="0" defaultTableStyle="TableStyleMedium2" defaultPivotStyle="PivotStyleLight16"/>
  <colors>
    <mruColors>
      <color rgb="FF0E7863"/>
      <color rgb="FF41B39D"/>
      <color rgb="FF095CA1"/>
      <color rgb="FF5B44B8"/>
      <color rgb="FFC1002A"/>
      <color rgb="FFE5B946"/>
      <color rgb="FF96B5DB"/>
      <color rgb="FFCB3706"/>
      <color rgb="FFA0D9CE"/>
      <color rgb="FFD23F0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28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2219684169978561E-2"/>
          <c:y val="0.19103157334869447"/>
          <c:w val="0.89193117755947338"/>
          <c:h val="0.64509509548657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'1'!$C$2</c:f>
              <c:strCache>
                <c:ptCount val="1"/>
                <c:pt idx="0">
                  <c:v>Marche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rgbClr val="96B5DB"/>
              </a:solidFill>
            </a:ln>
            <a:effectLst/>
          </c:spPr>
          <c:invertIfNegative val="0"/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'1'!$C$3:$C$21</c:f>
              <c:numCache>
                <c:formatCode>General</c:formatCode>
                <c:ptCount val="19"/>
                <c:pt idx="0">
                  <c:v>909</c:v>
                </c:pt>
                <c:pt idx="1">
                  <c:v>958</c:v>
                </c:pt>
                <c:pt idx="2">
                  <c:v>972</c:v>
                </c:pt>
                <c:pt idx="4" formatCode="_-* #,##0_-;\-* #,##0_-;_-* &quot;-&quot;??_-;_-@_-">
                  <c:v>1089</c:v>
                </c:pt>
                <c:pt idx="5" formatCode="_-* #,##0_-;\-* #,##0_-;_-* &quot;-&quot;??_-;_-@_-">
                  <c:v>1145</c:v>
                </c:pt>
                <c:pt idx="6" formatCode="_-* #,##0_-;\-* #,##0_-;_-* &quot;-&quot;??_-;_-@_-">
                  <c:v>1201</c:v>
                </c:pt>
                <c:pt idx="7" formatCode="_-* #,##0_-;\-* #,##0_-;_-* &quot;-&quot;??_-;_-@_-">
                  <c:v>1240</c:v>
                </c:pt>
                <c:pt idx="8" formatCode="_-* #,##0_-;\-* #,##0_-;_-* &quot;-&quot;??_-;_-@_-">
                  <c:v>1278</c:v>
                </c:pt>
                <c:pt idx="10" formatCode="_-* #,##0_-;\-* #,##0_-;_-* &quot;-&quot;??_-;_-@_-">
                  <c:v>1364</c:v>
                </c:pt>
                <c:pt idx="11" formatCode="_-* #,##0_-;\-* #,##0_-;_-* &quot;-&quot;??_-;_-@_-">
                  <c:v>1347</c:v>
                </c:pt>
                <c:pt idx="12" formatCode="_-* #,##0_-;\-* #,##0_-;_-* &quot;-&quot;??_-;_-@_-">
                  <c:v>1360</c:v>
                </c:pt>
                <c:pt idx="13" formatCode="_-* #,##0_-;\-* #,##0_-;_-* &quot;-&quot;??_-;_-@_-">
                  <c:v>1412</c:v>
                </c:pt>
                <c:pt idx="14" formatCode="_-* #,##0_-;\-* #,##0_-;_-* &quot;-&quot;??_-;_-@_-">
                  <c:v>1429</c:v>
                </c:pt>
                <c:pt idx="15" formatCode="_-* #,##0_-;\-* #,##0_-;_-* &quot;-&quot;??_-;_-@_-">
                  <c:v>1471</c:v>
                </c:pt>
                <c:pt idx="16" formatCode="_-* #,##0_-;\-* #,##0_-;_-* &quot;-&quot;??_-;_-@_-">
                  <c:v>1541</c:v>
                </c:pt>
                <c:pt idx="17" formatCode="_-* #,##0_-;\-* #,##0_-;_-* &quot;-&quot;??_-;_-@_-">
                  <c:v>1487</c:v>
                </c:pt>
                <c:pt idx="18" formatCode="_-* #,##0_-;\-* #,##0_-;_-* &quot;-&quot;??_-;_-@_-">
                  <c:v>1481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20-4A63-9F54-C688B938CD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1425756432"/>
        <c:axId val="1425752272"/>
      </c:barChart>
      <c:lineChart>
        <c:grouping val="standard"/>
        <c:varyColors val="0"/>
        <c:ser>
          <c:idx val="2"/>
          <c:order val="1"/>
          <c:tx>
            <c:strRef>
              <c:f>'1'!$E$2</c:f>
              <c:strCache>
                <c:ptCount val="1"/>
                <c:pt idx="0">
                  <c:v>Marche (1861=100, sc. destra)</c:v>
                </c:pt>
              </c:strCache>
            </c:strRef>
          </c:tx>
          <c:spPr>
            <a:ln w="28575" cap="rnd">
              <a:solidFill>
                <a:srgbClr val="C1002A"/>
              </a:solidFill>
              <a:prstDash val="sysDot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'1'!$E$3:$E$21</c:f>
              <c:numCache>
                <c:formatCode>0.0</c:formatCode>
                <c:ptCount val="19"/>
                <c:pt idx="0">
                  <c:v>100</c:v>
                </c:pt>
                <c:pt idx="1">
                  <c:v>105.39053905390539</c:v>
                </c:pt>
                <c:pt idx="2">
                  <c:v>106.93069306930694</c:v>
                </c:pt>
                <c:pt idx="4">
                  <c:v>119.80198019801979</c:v>
                </c:pt>
                <c:pt idx="5">
                  <c:v>125.96259625962595</c:v>
                </c:pt>
                <c:pt idx="6">
                  <c:v>132.12321232123213</c:v>
                </c:pt>
                <c:pt idx="7">
                  <c:v>136.4136413641364</c:v>
                </c:pt>
                <c:pt idx="8">
                  <c:v>140.59405940594058</c:v>
                </c:pt>
                <c:pt idx="10">
                  <c:v>150.05500550055007</c:v>
                </c:pt>
                <c:pt idx="11">
                  <c:v>148.1848184818482</c:v>
                </c:pt>
                <c:pt idx="12">
                  <c:v>149.61496149614962</c:v>
                </c:pt>
                <c:pt idx="13">
                  <c:v>155.33553355335533</c:v>
                </c:pt>
                <c:pt idx="14">
                  <c:v>157.2057205720572</c:v>
                </c:pt>
                <c:pt idx="15">
                  <c:v>161.82618261826184</c:v>
                </c:pt>
                <c:pt idx="16">
                  <c:v>169.52695269526953</c:v>
                </c:pt>
                <c:pt idx="17">
                  <c:v>163.5863586358636</c:v>
                </c:pt>
                <c:pt idx="18">
                  <c:v>162.92629262926292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074-4B63-AD31-801C16883087}"/>
            </c:ext>
          </c:extLst>
        </c:ser>
        <c:ser>
          <c:idx val="3"/>
          <c:order val="2"/>
          <c:tx>
            <c:strRef>
              <c:f>'1'!$F$2</c:f>
              <c:strCache>
                <c:ptCount val="1"/>
                <c:pt idx="0">
                  <c:v>Italia (1861=100, sc. destra)</c:v>
                </c:pt>
              </c:strCache>
            </c:strRef>
          </c:tx>
          <c:spPr>
            <a:ln w="28575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'1'!$B$3:$B$21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'1'!$F$3:$F$21</c:f>
              <c:numCache>
                <c:formatCode>0.0</c:formatCode>
                <c:ptCount val="19"/>
                <c:pt idx="0">
                  <c:v>100</c:v>
                </c:pt>
                <c:pt idx="1">
                  <c:v>106.9241871771498</c:v>
                </c:pt>
                <c:pt idx="2">
                  <c:v>113.15329687025219</c:v>
                </c:pt>
                <c:pt idx="4">
                  <c:v>128.29687025220298</c:v>
                </c:pt>
                <c:pt idx="5">
                  <c:v>140.23473108477666</c:v>
                </c:pt>
                <c:pt idx="6">
                  <c:v>143.7860832573686</c:v>
                </c:pt>
                <c:pt idx="7">
                  <c:v>155.89106654512307</c:v>
                </c:pt>
                <c:pt idx="8">
                  <c:v>161.04147675478578</c:v>
                </c:pt>
                <c:pt idx="10">
                  <c:v>180.47705864478883</c:v>
                </c:pt>
                <c:pt idx="11">
                  <c:v>192.28198116074142</c:v>
                </c:pt>
                <c:pt idx="12">
                  <c:v>205.62518991188088</c:v>
                </c:pt>
                <c:pt idx="13">
                  <c:v>214.81692494682468</c:v>
                </c:pt>
                <c:pt idx="14">
                  <c:v>215.65645320571255</c:v>
                </c:pt>
                <c:pt idx="15">
                  <c:v>216.48435126101489</c:v>
                </c:pt>
                <c:pt idx="16">
                  <c:v>225.74348222424794</c:v>
                </c:pt>
                <c:pt idx="17">
                  <c:v>224.20996657550899</c:v>
                </c:pt>
                <c:pt idx="18">
                  <c:v>223.87951990276514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074-4B63-AD31-801C168830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5749776"/>
        <c:axId val="1425742704"/>
      </c:lineChart>
      <c:catAx>
        <c:axId val="142575643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2272"/>
        <c:crosses val="autoZero"/>
        <c:auto val="1"/>
        <c:lblAlgn val="ctr"/>
        <c:lblOffset val="100"/>
        <c:noMultiLvlLbl val="0"/>
      </c:catAx>
      <c:valAx>
        <c:axId val="1425752272"/>
        <c:scaling>
          <c:orientation val="minMax"/>
          <c:max val="1550"/>
          <c:min val="65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prstDash val="sysDot"/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>
                    <a:solidFill>
                      <a:sysClr val="windowText" lastClr="000000"/>
                    </a:solidFill>
                  </a:rPr>
                  <a:t>migliaia</a:t>
                </a:r>
              </a:p>
            </c:rich>
          </c:tx>
          <c:layout>
            <c:manualLayout>
              <c:xMode val="edge"/>
              <c:yMode val="edge"/>
              <c:x val="0"/>
              <c:y val="0.1097082192480424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56432"/>
        <c:crosses val="autoZero"/>
        <c:crossBetween val="between"/>
        <c:majorUnit val="150"/>
      </c:valAx>
      <c:valAx>
        <c:axId val="1425742704"/>
        <c:scaling>
          <c:orientation val="minMax"/>
          <c:max val="250"/>
          <c:min val="100"/>
        </c:scaling>
        <c:delete val="0"/>
        <c:axPos val="r"/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ysClr val="windowText" lastClr="000000"/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>
                    <a:solidFill>
                      <a:sysClr val="windowText" lastClr="000000"/>
                    </a:solidFill>
                  </a:rPr>
                  <a:t>1861=100</a:t>
                </a:r>
              </a:p>
            </c:rich>
          </c:tx>
          <c:layout>
            <c:manualLayout>
              <c:xMode val="edge"/>
              <c:yMode val="edge"/>
              <c:x val="0.85831289053459847"/>
              <c:y val="9.5683952725785323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ysClr val="windowText" lastClr="000000"/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chemeClr val="accent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425749776"/>
        <c:crosses val="max"/>
        <c:crossBetween val="between"/>
        <c:majorUnit val="25"/>
      </c:valAx>
      <c:catAx>
        <c:axId val="1425749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25742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</c:legendEntry>
      <c:layout>
        <c:manualLayout>
          <c:xMode val="edge"/>
          <c:yMode val="edge"/>
          <c:x val="0.13592907199617088"/>
          <c:y val="1.1123843820516824E-2"/>
          <c:w val="0.67377022720919"/>
          <c:h val="0.128235635766155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350614028523317E-2"/>
          <c:y val="0.12896056818851404"/>
          <c:w val="0.86249444444444445"/>
          <c:h val="0.7819643518518518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'2'!$D$3</c:f>
              <c:strCache>
                <c:ptCount val="1"/>
                <c:pt idx="0">
                  <c:v>T. naturale</c:v>
                </c:pt>
              </c:strCache>
            </c:strRef>
          </c:tx>
          <c:spPr>
            <a:solidFill>
              <a:srgbClr val="96B5DB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'2'!$D$4:$D$102</c:f>
              <c:numCache>
                <c:formatCode>#,##0.00</c:formatCode>
                <c:ptCount val="99"/>
                <c:pt idx="0">
                  <c:v>12.115526423596886</c:v>
                </c:pt>
                <c:pt idx="1">
                  <c:v>13.63688337144724</c:v>
                </c:pt>
                <c:pt idx="2">
                  <c:v>12.390295530407881</c:v>
                </c:pt>
                <c:pt idx="3">
                  <c:v>9.3832170102256125</c:v>
                </c:pt>
                <c:pt idx="4">
                  <c:v>13.634010193350052</c:v>
                </c:pt>
                <c:pt idx="5">
                  <c:v>12.220161290322581</c:v>
                </c:pt>
                <c:pt idx="6">
                  <c:v>8.9708239820455269</c:v>
                </c:pt>
                <c:pt idx="7">
                  <c:v>11.602135117909496</c:v>
                </c:pt>
                <c:pt idx="8">
                  <c:v>11.38580931263858</c:v>
                </c:pt>
                <c:pt idx="9">
                  <c:v>11.127991183879093</c:v>
                </c:pt>
                <c:pt idx="10">
                  <c:v>9.1815336463223787</c:v>
                </c:pt>
                <c:pt idx="11">
                  <c:v>10.105681346073951</c:v>
                </c:pt>
                <c:pt idx="12">
                  <c:v>11.545858752972805</c:v>
                </c:pt>
                <c:pt idx="13">
                  <c:v>11.330296479308215</c:v>
                </c:pt>
                <c:pt idx="14">
                  <c:v>9.2118479040688737</c:v>
                </c:pt>
                <c:pt idx="15">
                  <c:v>6.8801020408163263</c:v>
                </c:pt>
                <c:pt idx="16">
                  <c:v>5.9577872599817132</c:v>
                </c:pt>
                <c:pt idx="17">
                  <c:v>7.3315800121383781</c:v>
                </c:pt>
                <c:pt idx="18">
                  <c:v>0.99783462584348881</c:v>
                </c:pt>
                <c:pt idx="19">
                  <c:v>5.584386281588448</c:v>
                </c:pt>
                <c:pt idx="20">
                  <c:v>9.5796305541687481</c:v>
                </c:pt>
                <c:pt idx="21">
                  <c:v>9.4372638695565723</c:v>
                </c:pt>
                <c:pt idx="22">
                  <c:v>10.15963765963766</c:v>
                </c:pt>
                <c:pt idx="23">
                  <c:v>8.4286277602523647</c:v>
                </c:pt>
                <c:pt idx="24">
                  <c:v>8.9989692745656225</c:v>
                </c:pt>
                <c:pt idx="25">
                  <c:v>7.5865102639296191</c:v>
                </c:pt>
                <c:pt idx="26">
                  <c:v>6.8773370481706868</c:v>
                </c:pt>
                <c:pt idx="27">
                  <c:v>6.3894999266754651</c:v>
                </c:pt>
                <c:pt idx="28">
                  <c:v>7.0786393159884042</c:v>
                </c:pt>
                <c:pt idx="29">
                  <c:v>7.3368866017276231</c:v>
                </c:pt>
                <c:pt idx="30">
                  <c:v>6.1049378173522708</c:v>
                </c:pt>
                <c:pt idx="31">
                  <c:v>6.2664897929103107</c:v>
                </c:pt>
                <c:pt idx="32">
                  <c:v>6.768310691080921</c:v>
                </c:pt>
                <c:pt idx="33">
                  <c:v>7.0331781570974652</c:v>
                </c:pt>
                <c:pt idx="34">
                  <c:v>6.6533481317055125</c:v>
                </c:pt>
                <c:pt idx="35">
                  <c:v>7.2270216158095737</c:v>
                </c:pt>
                <c:pt idx="36">
                  <c:v>5.8460054892070321</c:v>
                </c:pt>
                <c:pt idx="37">
                  <c:v>5.9469065866933244</c:v>
                </c:pt>
                <c:pt idx="38">
                  <c:v>7.4765457634631014</c:v>
                </c:pt>
                <c:pt idx="39">
                  <c:v>6.248572165518258</c:v>
                </c:pt>
                <c:pt idx="40">
                  <c:v>6.396793881903081</c:v>
                </c:pt>
                <c:pt idx="41">
                  <c:v>5.3015056922511938</c:v>
                </c:pt>
                <c:pt idx="42">
                  <c:v>4.7429872227933618</c:v>
                </c:pt>
                <c:pt idx="43">
                  <c:v>4.9119201409277746</c:v>
                </c:pt>
                <c:pt idx="44">
                  <c:v>4.6763065179095706</c:v>
                </c:pt>
                <c:pt idx="45">
                  <c:v>4.8596346277425866</c:v>
                </c:pt>
                <c:pt idx="46">
                  <c:v>4.2679229868866688</c:v>
                </c:pt>
                <c:pt idx="47">
                  <c:v>3.5866706461874407</c:v>
                </c:pt>
                <c:pt idx="48">
                  <c:v>3.8842849964507047</c:v>
                </c:pt>
                <c:pt idx="49">
                  <c:v>3.1933794735541499</c:v>
                </c:pt>
                <c:pt idx="50">
                  <c:v>2.4522210275258756</c:v>
                </c:pt>
                <c:pt idx="51">
                  <c:v>2.1826246186312677</c:v>
                </c:pt>
                <c:pt idx="52">
                  <c:v>1.8284757090248083</c:v>
                </c:pt>
                <c:pt idx="53">
                  <c:v>1.049214938259925</c:v>
                </c:pt>
                <c:pt idx="54">
                  <c:v>0.26191797779446607</c:v>
                </c:pt>
                <c:pt idx="55">
                  <c:v>-4.3230325860983319E-2</c:v>
                </c:pt>
                <c:pt idx="56">
                  <c:v>0.27884369041839296</c:v>
                </c:pt>
                <c:pt idx="57">
                  <c:v>-0.94685451958624078</c:v>
                </c:pt>
                <c:pt idx="58">
                  <c:v>-0.65509774878167371</c:v>
                </c:pt>
                <c:pt idx="59">
                  <c:v>-1.0205901412404936</c:v>
                </c:pt>
                <c:pt idx="60">
                  <c:v>-1.3462917146581659</c:v>
                </c:pt>
                <c:pt idx="61">
                  <c:v>-1.3870056058731151</c:v>
                </c:pt>
                <c:pt idx="62">
                  <c:v>-1.3170514115140877</c:v>
                </c:pt>
                <c:pt idx="63">
                  <c:v>-1.3381135834709907</c:v>
                </c:pt>
                <c:pt idx="64">
                  <c:v>-1.1970082516343024</c:v>
                </c:pt>
                <c:pt idx="65">
                  <c:v>-1.7569355345465856</c:v>
                </c:pt>
                <c:pt idx="66">
                  <c:v>-1.4607072887404862</c:v>
                </c:pt>
                <c:pt idx="67">
                  <c:v>-2.1084577239555169</c:v>
                </c:pt>
                <c:pt idx="68">
                  <c:v>-2.3347899037770876</c:v>
                </c:pt>
                <c:pt idx="69">
                  <c:v>-2.2667325506134861</c:v>
                </c:pt>
                <c:pt idx="70">
                  <c:v>-2.4755817460904241</c:v>
                </c:pt>
                <c:pt idx="71">
                  <c:v>-2.3498769515831905</c:v>
                </c:pt>
                <c:pt idx="72">
                  <c:v>-2.694512259478909</c:v>
                </c:pt>
                <c:pt idx="73">
                  <c:v>-2.1526757064841795</c:v>
                </c:pt>
                <c:pt idx="74">
                  <c:v>-2.0926266229065607</c:v>
                </c:pt>
                <c:pt idx="75">
                  <c:v>-1.8795292472838967</c:v>
                </c:pt>
                <c:pt idx="76">
                  <c:v>-1.6644427253124514</c:v>
                </c:pt>
                <c:pt idx="77">
                  <c:v>-2.3169919305934608</c:v>
                </c:pt>
                <c:pt idx="78">
                  <c:v>-1.2615067945522542</c:v>
                </c:pt>
                <c:pt idx="79">
                  <c:v>-1.3662798656691799</c:v>
                </c:pt>
                <c:pt idx="80">
                  <c:v>-1.3349404891636587</c:v>
                </c:pt>
                <c:pt idx="81">
                  <c:v>-1.2521202470613253</c:v>
                </c:pt>
                <c:pt idx="82">
                  <c:v>-1.1328773127132705</c:v>
                </c:pt>
                <c:pt idx="83">
                  <c:v>-1.0932451310760758</c:v>
                </c:pt>
                <c:pt idx="84">
                  <c:v>-1.3803054886681894</c:v>
                </c:pt>
                <c:pt idx="85">
                  <c:v>-1.6492312298322442</c:v>
                </c:pt>
                <c:pt idx="86">
                  <c:v>-2.5276640579712013</c:v>
                </c:pt>
                <c:pt idx="87">
                  <c:v>-2.7325382294158351</c:v>
                </c:pt>
                <c:pt idx="88">
                  <c:v>-2.8836831541019472</c:v>
                </c:pt>
                <c:pt idx="89">
                  <c:v>-4.0864880357395865</c:v>
                </c:pt>
                <c:pt idx="90">
                  <c:v>-3.803442766978562</c:v>
                </c:pt>
                <c:pt idx="91">
                  <c:v>-5.0869771749688031</c:v>
                </c:pt>
                <c:pt idx="92">
                  <c:v>-4.5978339501853185</c:v>
                </c:pt>
                <c:pt idx="93">
                  <c:v>-5.1269488587675607</c:v>
                </c:pt>
                <c:pt idx="94">
                  <c:v>-6.9978890088969843</c:v>
                </c:pt>
                <c:pt idx="95">
                  <c:v>-7.0453273080185186</c:v>
                </c:pt>
                <c:pt idx="96">
                  <c:v>-7.2873561980556287</c:v>
                </c:pt>
                <c:pt idx="97">
                  <c:v>-6.0255257421190924</c:v>
                </c:pt>
                <c:pt idx="98">
                  <c:v>-6.2680310506123087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6D-4F0C-945E-310B30A36801}"/>
            </c:ext>
          </c:extLst>
        </c:ser>
        <c:ser>
          <c:idx val="1"/>
          <c:order val="1"/>
          <c:tx>
            <c:strRef>
              <c:f>'2'!$E$3</c:f>
              <c:strCache>
                <c:ptCount val="1"/>
                <c:pt idx="0">
                  <c:v>T. mig int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'2'!$E$4:$E$102</c:f>
              <c:numCache>
                <c:formatCode>#,##0.00</c:formatCode>
                <c:ptCount val="99"/>
                <c:pt idx="0">
                  <c:v>-2.1196231052847194</c:v>
                </c:pt>
                <c:pt idx="1">
                  <c:v>-3.2219862789937928</c:v>
                </c:pt>
                <c:pt idx="2">
                  <c:v>-1.6469917772531142</c:v>
                </c:pt>
                <c:pt idx="3">
                  <c:v>-2.377049180327869</c:v>
                </c:pt>
                <c:pt idx="4">
                  <c:v>-3.7310897176603834</c:v>
                </c:pt>
                <c:pt idx="5">
                  <c:v>-2.4419354838709677</c:v>
                </c:pt>
                <c:pt idx="6">
                  <c:v>-2.386983007374158</c:v>
                </c:pt>
                <c:pt idx="7">
                  <c:v>-3.5038240917782026</c:v>
                </c:pt>
                <c:pt idx="8">
                  <c:v>-4.0695280329426673</c:v>
                </c:pt>
                <c:pt idx="9">
                  <c:v>-4.2514168765743072</c:v>
                </c:pt>
                <c:pt idx="10">
                  <c:v>-2.2433489827856024</c:v>
                </c:pt>
                <c:pt idx="11">
                  <c:v>-3.6206896551724141</c:v>
                </c:pt>
                <c:pt idx="12">
                  <c:v>-3.6394891944990175</c:v>
                </c:pt>
                <c:pt idx="13">
                  <c:v>-3.2666769610870907</c:v>
                </c:pt>
                <c:pt idx="14">
                  <c:v>-5.2139489597212263</c:v>
                </c:pt>
                <c:pt idx="15">
                  <c:v>-3.6727040816326531</c:v>
                </c:pt>
                <c:pt idx="16">
                  <c:v>-2.7514477293508079</c:v>
                </c:pt>
                <c:pt idx="17">
                  <c:v>1.1235585676714548</c:v>
                </c:pt>
                <c:pt idx="18">
                  <c:v>-0.25002517876926172</c:v>
                </c:pt>
                <c:pt idx="19">
                  <c:v>5.6407942238267152E-2</c:v>
                </c:pt>
                <c:pt idx="20">
                  <c:v>-1.2888167748377433</c:v>
                </c:pt>
                <c:pt idx="21">
                  <c:v>-2.5248558361503282</c:v>
                </c:pt>
                <c:pt idx="22">
                  <c:v>-1.5874665874665874</c:v>
                </c:pt>
                <c:pt idx="23">
                  <c:v>-2.0576202681388014</c:v>
                </c:pt>
                <c:pt idx="24">
                  <c:v>-3.1900952193972709</c:v>
                </c:pt>
                <c:pt idx="25">
                  <c:v>-4.1686217008797657</c:v>
                </c:pt>
                <c:pt idx="26">
                  <c:v>-3.1336608255737226</c:v>
                </c:pt>
                <c:pt idx="27">
                  <c:v>-4.4442000293298136</c:v>
                </c:pt>
                <c:pt idx="28">
                  <c:v>-5.6819933213460061</c:v>
                </c:pt>
                <c:pt idx="29">
                  <c:v>-6.3503032530784784</c:v>
                </c:pt>
                <c:pt idx="30">
                  <c:v>-4.5227757745235122</c:v>
                </c:pt>
                <c:pt idx="31">
                  <c:v>-5.8685238411084093</c:v>
                </c:pt>
                <c:pt idx="32">
                  <c:v>-6.4759303012404024</c:v>
                </c:pt>
                <c:pt idx="33">
                  <c:v>-6.1117268898248724</c:v>
                </c:pt>
                <c:pt idx="34">
                  <c:v>-6.6770255271920096</c:v>
                </c:pt>
                <c:pt idx="35">
                  <c:v>-13.013977976344963</c:v>
                </c:pt>
                <c:pt idx="36">
                  <c:v>-7.0521474668051338</c:v>
                </c:pt>
                <c:pt idx="37">
                  <c:v>-6.8369802658373136</c:v>
                </c:pt>
                <c:pt idx="38">
                  <c:v>-4.6516953534756595</c:v>
                </c:pt>
                <c:pt idx="39">
                  <c:v>-2.6802756181141527</c:v>
                </c:pt>
                <c:pt idx="40">
                  <c:v>-2.439149937495404</c:v>
                </c:pt>
                <c:pt idx="41">
                  <c:v>-2.3525523319867792</c:v>
                </c:pt>
                <c:pt idx="42">
                  <c:v>-1.7506241738875019</c:v>
                </c:pt>
                <c:pt idx="43">
                  <c:v>-0.93951849677040522</c:v>
                </c:pt>
                <c:pt idx="44">
                  <c:v>-1.0929242513211979</c:v>
                </c:pt>
                <c:pt idx="45">
                  <c:v>-1.4960066097493803</c:v>
                </c:pt>
                <c:pt idx="46">
                  <c:v>-1.1605819761765639</c:v>
                </c:pt>
                <c:pt idx="47">
                  <c:v>1.0378823410223359</c:v>
                </c:pt>
                <c:pt idx="48">
                  <c:v>1.1028556056751022</c:v>
                </c:pt>
                <c:pt idx="49">
                  <c:v>0.85931200926411944</c:v>
                </c:pt>
                <c:pt idx="50">
                  <c:v>1.4793797526152292</c:v>
                </c:pt>
                <c:pt idx="51">
                  <c:v>1.8361535410918992</c:v>
                </c:pt>
                <c:pt idx="52">
                  <c:v>1.7642686025822671</c:v>
                </c:pt>
                <c:pt idx="53">
                  <c:v>2.2314489907263626</c:v>
                </c:pt>
                <c:pt idx="54">
                  <c:v>2.1095399187131521</c:v>
                </c:pt>
                <c:pt idx="55">
                  <c:v>0.7639719881662298</c:v>
                </c:pt>
                <c:pt idx="56">
                  <c:v>2.7410193223107511</c:v>
                </c:pt>
                <c:pt idx="57">
                  <c:v>2.098071217036876</c:v>
                </c:pt>
                <c:pt idx="58">
                  <c:v>2.512974751529268</c:v>
                </c:pt>
                <c:pt idx="59">
                  <c:v>1.3680851927908901</c:v>
                </c:pt>
                <c:pt idx="60">
                  <c:v>1.6067959845631805</c:v>
                </c:pt>
                <c:pt idx="61">
                  <c:v>1.5358653123020201</c:v>
                </c:pt>
                <c:pt idx="62">
                  <c:v>1.0055817893154646</c:v>
                </c:pt>
                <c:pt idx="63">
                  <c:v>1.5329913240711295</c:v>
                </c:pt>
                <c:pt idx="64">
                  <c:v>1.9791004465437527</c:v>
                </c:pt>
                <c:pt idx="65">
                  <c:v>1.1586807711882188</c:v>
                </c:pt>
                <c:pt idx="66">
                  <c:v>1.4047414922370194</c:v>
                </c:pt>
                <c:pt idx="67">
                  <c:v>2.5653600935601917</c:v>
                </c:pt>
                <c:pt idx="68">
                  <c:v>2.8578163159135319</c:v>
                </c:pt>
                <c:pt idx="69">
                  <c:v>2.8262821271235392</c:v>
                </c:pt>
                <c:pt idx="70">
                  <c:v>2.869897627127822</c:v>
                </c:pt>
                <c:pt idx="71">
                  <c:v>3.0974077638688597</c:v>
                </c:pt>
                <c:pt idx="72">
                  <c:v>3.7699717096907932</c:v>
                </c:pt>
                <c:pt idx="73">
                  <c:v>3.1898365114281857</c:v>
                </c:pt>
                <c:pt idx="74">
                  <c:v>3.5226223753605366</c:v>
                </c:pt>
                <c:pt idx="75">
                  <c:v>3.7284583440150527</c:v>
                </c:pt>
                <c:pt idx="76">
                  <c:v>3.2521072029992872</c:v>
                </c:pt>
                <c:pt idx="77">
                  <c:v>2.5444808804026078</c:v>
                </c:pt>
                <c:pt idx="78">
                  <c:v>1.9541251305804108</c:v>
                </c:pt>
                <c:pt idx="79">
                  <c:v>1.4577658586294331</c:v>
                </c:pt>
                <c:pt idx="80">
                  <c:v>0.9708054030204607</c:v>
                </c:pt>
                <c:pt idx="81">
                  <c:v>1.8066400615840079</c:v>
                </c:pt>
                <c:pt idx="82">
                  <c:v>1.9990034331987185</c:v>
                </c:pt>
                <c:pt idx="83">
                  <c:v>-0.32771447649555352</c:v>
                </c:pt>
                <c:pt idx="84">
                  <c:v>-1.0095542717774355</c:v>
                </c:pt>
                <c:pt idx="85">
                  <c:v>-4.0004826388732061E-2</c:v>
                </c:pt>
                <c:pt idx="86">
                  <c:v>-8.7694467317368213E-2</c:v>
                </c:pt>
                <c:pt idx="87">
                  <c:v>-0.23539685006768465</c:v>
                </c:pt>
                <c:pt idx="88">
                  <c:v>0.28429768940283595</c:v>
                </c:pt>
                <c:pt idx="89">
                  <c:v>0.18156405109601462</c:v>
                </c:pt>
                <c:pt idx="90">
                  <c:v>0.21166419508014259</c:v>
                </c:pt>
                <c:pt idx="91">
                  <c:v>0.34588829377358571</c:v>
                </c:pt>
                <c:pt idx="92">
                  <c:v>0.55733309875889991</c:v>
                </c:pt>
                <c:pt idx="93">
                  <c:v>0.24068634513828421</c:v>
                </c:pt>
                <c:pt idx="94">
                  <c:v>0.48091804864180504</c:v>
                </c:pt>
                <c:pt idx="95">
                  <c:v>0.79182827852777604</c:v>
                </c:pt>
                <c:pt idx="96">
                  <c:v>0.85682132078367179</c:v>
                </c:pt>
                <c:pt idx="97">
                  <c:v>0.6686789949862556</c:v>
                </c:pt>
                <c:pt idx="98">
                  <c:v>0.77413929310351226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76D-4F0C-945E-310B30A36801}"/>
            </c:ext>
          </c:extLst>
        </c:ser>
        <c:ser>
          <c:idx val="2"/>
          <c:order val="2"/>
          <c:tx>
            <c:strRef>
              <c:f>'2'!$F$3</c:f>
              <c:strCache>
                <c:ptCount val="1"/>
                <c:pt idx="0">
                  <c:v>T. mig est</c:v>
                </c:pt>
              </c:strCache>
            </c:strRef>
          </c:tx>
          <c:spPr>
            <a:solidFill>
              <a:srgbClr val="C1002A"/>
            </a:solidFill>
            <a:ln w="19050">
              <a:noFill/>
            </a:ln>
            <a:effectLst/>
          </c:spPr>
          <c:invertIfNegative val="0"/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'2'!$F$4:$F$102</c:f>
              <c:numCache>
                <c:formatCode>#,##0.00</c:formatCode>
                <c:ptCount val="99"/>
                <c:pt idx="0">
                  <c:v>-2.5931995083981971</c:v>
                </c:pt>
                <c:pt idx="1">
                  <c:v>-3.0717085919634108</c:v>
                </c:pt>
                <c:pt idx="2">
                  <c:v>-1.4060083041602214</c:v>
                </c:pt>
                <c:pt idx="3">
                  <c:v>-0.45852945950332735</c:v>
                </c:pt>
                <c:pt idx="4">
                  <c:v>-1.5929131947253459</c:v>
                </c:pt>
                <c:pt idx="5">
                  <c:v>-0.25967741935483873</c:v>
                </c:pt>
                <c:pt idx="6">
                  <c:v>0.22202629047771721</c:v>
                </c:pt>
                <c:pt idx="7">
                  <c:v>5.6564690885914592E-2</c:v>
                </c:pt>
                <c:pt idx="8">
                  <c:v>0.12591067469116249</c:v>
                </c:pt>
                <c:pt idx="9">
                  <c:v>-0.16451511335012595</c:v>
                </c:pt>
                <c:pt idx="10">
                  <c:v>-5.242566510172144E-2</c:v>
                </c:pt>
                <c:pt idx="11">
                  <c:v>-0.14722683838803491</c:v>
                </c:pt>
                <c:pt idx="12">
                  <c:v>-0.1969806638403474</c:v>
                </c:pt>
                <c:pt idx="13">
                  <c:v>0.657041383570105</c:v>
                </c:pt>
                <c:pt idx="14">
                  <c:v>0.38203341190939838</c:v>
                </c:pt>
                <c:pt idx="15">
                  <c:v>0.39566326530612245</c:v>
                </c:pt>
                <c:pt idx="16">
                  <c:v>0.30173727522096921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-1.5771342985521719</c:v>
                </c:pt>
                <c:pt idx="21">
                  <c:v>-3.3436070789421355</c:v>
                </c:pt>
                <c:pt idx="22">
                  <c:v>-5.7261657261657266</c:v>
                </c:pt>
                <c:pt idx="23">
                  <c:v>-4.7969242902208205</c:v>
                </c:pt>
                <c:pt idx="24">
                  <c:v>-2.7446745852557179</c:v>
                </c:pt>
                <c:pt idx="25">
                  <c:v>-3.870967741935484</c:v>
                </c:pt>
                <c:pt idx="26">
                  <c:v>-3.6410294009824771</c:v>
                </c:pt>
                <c:pt idx="27">
                  <c:v>-1.9189030649655374</c:v>
                </c:pt>
                <c:pt idx="28">
                  <c:v>-1.9103886095923086</c:v>
                </c:pt>
                <c:pt idx="29">
                  <c:v>-2.234148134534093</c:v>
                </c:pt>
                <c:pt idx="30">
                  <c:v>-2.5844432997277211</c:v>
                </c:pt>
                <c:pt idx="31">
                  <c:v>-2.5329795858206205</c:v>
                </c:pt>
                <c:pt idx="32">
                  <c:v>-1.6723272297696397</c:v>
                </c:pt>
                <c:pt idx="33">
                  <c:v>-1.8465972068277543</c:v>
                </c:pt>
                <c:pt idx="34">
                  <c:v>-2.7110617832038475</c:v>
                </c:pt>
                <c:pt idx="35">
                  <c:v>-2.3224945311631009</c:v>
                </c:pt>
                <c:pt idx="36">
                  <c:v>-1.3634003412209779</c:v>
                </c:pt>
                <c:pt idx="37">
                  <c:v>-0.25695138657484545</c:v>
                </c:pt>
                <c:pt idx="38">
                  <c:v>-0.69439314471448621</c:v>
                </c:pt>
                <c:pt idx="39">
                  <c:v>-0.72957736099340431</c:v>
                </c:pt>
                <c:pt idx="40">
                  <c:v>9.4124567982939916E-2</c:v>
                </c:pt>
                <c:pt idx="41">
                  <c:v>0.47080426000734482</c:v>
                </c:pt>
                <c:pt idx="42">
                  <c:v>0.76589807607578209</c:v>
                </c:pt>
                <c:pt idx="43">
                  <c:v>1.1450381679389314</c:v>
                </c:pt>
                <c:pt idx="44">
                  <c:v>0.643716970052848</c:v>
                </c:pt>
                <c:pt idx="45">
                  <c:v>0.14688331956302211</c:v>
                </c:pt>
                <c:pt idx="46">
                  <c:v>0.55611219691793679</c:v>
                </c:pt>
                <c:pt idx="47">
                  <c:v>0.61296281516838813</c:v>
                </c:pt>
                <c:pt idx="48">
                  <c:v>0.53728862840581892</c:v>
                </c:pt>
                <c:pt idx="49">
                  <c:v>0.92785494871003982</c:v>
                </c:pt>
                <c:pt idx="50">
                  <c:v>0.7975286670242373</c:v>
                </c:pt>
                <c:pt idx="51">
                  <c:v>0.77025388312471099</c:v>
                </c:pt>
                <c:pt idx="52">
                  <c:v>0.47299235079338581</c:v>
                </c:pt>
                <c:pt idx="53">
                  <c:v>0.61672498404837628</c:v>
                </c:pt>
                <c:pt idx="54">
                  <c:v>0.49899278696344079</c:v>
                </c:pt>
                <c:pt idx="55">
                  <c:v>0.38978162661542337</c:v>
                </c:pt>
                <c:pt idx="56">
                  <c:v>0.12314416784974712</c:v>
                </c:pt>
                <c:pt idx="57">
                  <c:v>0.28921844548974796</c:v>
                </c:pt>
                <c:pt idx="58">
                  <c:v>0.12437670311280967</c:v>
                </c:pt>
                <c:pt idx="59">
                  <c:v>2.825163020734931E-3</c:v>
                </c:pt>
                <c:pt idx="60">
                  <c:v>0.19061288041830349</c:v>
                </c:pt>
                <c:pt idx="61">
                  <c:v>0.39155041264475021</c:v>
                </c:pt>
                <c:pt idx="62">
                  <c:v>0.30442279816698015</c:v>
                </c:pt>
                <c:pt idx="63">
                  <c:v>0.35809664247462369</c:v>
                </c:pt>
                <c:pt idx="64">
                  <c:v>0.86423293710371041</c:v>
                </c:pt>
                <c:pt idx="65">
                  <c:v>0.43923388363664639</c:v>
                </c:pt>
                <c:pt idx="66">
                  <c:v>1.0514574018088845</c:v>
                </c:pt>
                <c:pt idx="67">
                  <c:v>1.2505431828629474</c:v>
                </c:pt>
                <c:pt idx="68">
                  <c:v>1.3766055167431215</c:v>
                </c:pt>
                <c:pt idx="69">
                  <c:v>1.5923500386256237</c:v>
                </c:pt>
                <c:pt idx="70">
                  <c:v>2.4568378573791394</c:v>
                </c:pt>
                <c:pt idx="71">
                  <c:v>2.3443396863070007</c:v>
                </c:pt>
                <c:pt idx="72">
                  <c:v>2.5434374553760208</c:v>
                </c:pt>
                <c:pt idx="73">
                  <c:v>2.6709124506377782</c:v>
                </c:pt>
                <c:pt idx="74">
                  <c:v>2.9681481965727334</c:v>
                </c:pt>
                <c:pt idx="75">
                  <c:v>2.7166133657377594</c:v>
                </c:pt>
                <c:pt idx="76">
                  <c:v>5.7247780885849595</c:v>
                </c:pt>
                <c:pt idx="77">
                  <c:v>11.342531130334871</c:v>
                </c:pt>
                <c:pt idx="78">
                  <c:v>7.3666348263965586</c:v>
                </c:pt>
                <c:pt idx="79">
                  <c:v>5.7769731759061953</c:v>
                </c:pt>
                <c:pt idx="80">
                  <c:v>4.4108187989389585</c:v>
                </c:pt>
                <c:pt idx="81">
                  <c:v>10.847752661744561</c:v>
                </c:pt>
                <c:pt idx="82">
                  <c:v>9.5560842751150492</c:v>
                </c:pt>
                <c:pt idx="83">
                  <c:v>5.0128657076592571</c:v>
                </c:pt>
                <c:pt idx="84">
                  <c:v>4.2087368105577543</c:v>
                </c:pt>
                <c:pt idx="85">
                  <c:v>1.9434602755300157</c:v>
                </c:pt>
                <c:pt idx="86">
                  <c:v>3.6844572518488379</c:v>
                </c:pt>
                <c:pt idx="87">
                  <c:v>1.555553979077412</c:v>
                </c:pt>
                <c:pt idx="88">
                  <c:v>0.26749828048357743</c:v>
                </c:pt>
                <c:pt idx="89">
                  <c:v>-0.91106247067821622</c:v>
                </c:pt>
                <c:pt idx="90">
                  <c:v>-0.30414516646900491</c:v>
                </c:pt>
                <c:pt idx="91">
                  <c:v>0.73362318641580937</c:v>
                </c:pt>
                <c:pt idx="92">
                  <c:v>9.5186453851637792E-2</c:v>
                </c:pt>
                <c:pt idx="93">
                  <c:v>1.7995425640613083</c:v>
                </c:pt>
                <c:pt idx="94">
                  <c:v>1.158454526010094</c:v>
                </c:pt>
                <c:pt idx="95">
                  <c:v>3.1726768958454157</c:v>
                </c:pt>
                <c:pt idx="96">
                  <c:v>4.8252569117817306</c:v>
                </c:pt>
                <c:pt idx="97">
                  <c:v>5.5010980625835</c:v>
                </c:pt>
                <c:pt idx="98">
                  <c:v>4.8122172274002111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1038560527"/>
        <c:axId val="1038567599"/>
      </c:barChart>
      <c:lineChart>
        <c:grouping val="standard"/>
        <c:varyColors val="0"/>
        <c:ser>
          <c:idx val="3"/>
          <c:order val="3"/>
          <c:tx>
            <c:strRef>
              <c:f>'2'!$G$3</c:f>
              <c:strCache>
                <c:ptCount val="1"/>
                <c:pt idx="0">
                  <c:v>T. totale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'2'!$C$4:$C$102</c:f>
              <c:numCache>
                <c:formatCode>0</c:formatCode>
                <c:ptCount val="99"/>
                <c:pt idx="0">
                  <c:v>1926</c:v>
                </c:pt>
                <c:pt idx="1">
                  <c:v>1927</c:v>
                </c:pt>
                <c:pt idx="2">
                  <c:v>1928</c:v>
                </c:pt>
                <c:pt idx="3">
                  <c:v>1929</c:v>
                </c:pt>
                <c:pt idx="4">
                  <c:v>1930</c:v>
                </c:pt>
                <c:pt idx="5">
                  <c:v>1931</c:v>
                </c:pt>
                <c:pt idx="6">
                  <c:v>1932</c:v>
                </c:pt>
                <c:pt idx="7">
                  <c:v>1933</c:v>
                </c:pt>
                <c:pt idx="8">
                  <c:v>1934</c:v>
                </c:pt>
                <c:pt idx="9">
                  <c:v>1935</c:v>
                </c:pt>
                <c:pt idx="10">
                  <c:v>1936</c:v>
                </c:pt>
                <c:pt idx="11">
                  <c:v>1937</c:v>
                </c:pt>
                <c:pt idx="12">
                  <c:v>1938</c:v>
                </c:pt>
                <c:pt idx="13">
                  <c:v>1939</c:v>
                </c:pt>
                <c:pt idx="14">
                  <c:v>1940</c:v>
                </c:pt>
                <c:pt idx="15">
                  <c:v>1941</c:v>
                </c:pt>
                <c:pt idx="16">
                  <c:v>1942</c:v>
                </c:pt>
                <c:pt idx="17">
                  <c:v>1943</c:v>
                </c:pt>
                <c:pt idx="18">
                  <c:v>1944</c:v>
                </c:pt>
                <c:pt idx="19">
                  <c:v>1945</c:v>
                </c:pt>
                <c:pt idx="20">
                  <c:v>1946</c:v>
                </c:pt>
                <c:pt idx="21">
                  <c:v>1947</c:v>
                </c:pt>
                <c:pt idx="22">
                  <c:v>1948</c:v>
                </c:pt>
                <c:pt idx="23">
                  <c:v>1949</c:v>
                </c:pt>
                <c:pt idx="24">
                  <c:v>1950</c:v>
                </c:pt>
                <c:pt idx="25">
                  <c:v>1951</c:v>
                </c:pt>
                <c:pt idx="26">
                  <c:v>1952</c:v>
                </c:pt>
                <c:pt idx="27">
                  <c:v>1953</c:v>
                </c:pt>
                <c:pt idx="28">
                  <c:v>1954</c:v>
                </c:pt>
                <c:pt idx="29">
                  <c:v>1955</c:v>
                </c:pt>
                <c:pt idx="30">
                  <c:v>1956</c:v>
                </c:pt>
                <c:pt idx="31">
                  <c:v>1957</c:v>
                </c:pt>
                <c:pt idx="32">
                  <c:v>1958</c:v>
                </c:pt>
                <c:pt idx="33">
                  <c:v>1959</c:v>
                </c:pt>
                <c:pt idx="34">
                  <c:v>1960</c:v>
                </c:pt>
                <c:pt idx="35">
                  <c:v>1961</c:v>
                </c:pt>
                <c:pt idx="36">
                  <c:v>1962</c:v>
                </c:pt>
                <c:pt idx="37">
                  <c:v>1963</c:v>
                </c:pt>
                <c:pt idx="38">
                  <c:v>1964</c:v>
                </c:pt>
                <c:pt idx="39">
                  <c:v>1965</c:v>
                </c:pt>
                <c:pt idx="40">
                  <c:v>1966</c:v>
                </c:pt>
                <c:pt idx="41">
                  <c:v>1967</c:v>
                </c:pt>
                <c:pt idx="42">
                  <c:v>1968</c:v>
                </c:pt>
                <c:pt idx="43">
                  <c:v>1969</c:v>
                </c:pt>
                <c:pt idx="44">
                  <c:v>1970</c:v>
                </c:pt>
                <c:pt idx="45">
                  <c:v>1971</c:v>
                </c:pt>
                <c:pt idx="46">
                  <c:v>1972</c:v>
                </c:pt>
                <c:pt idx="47">
                  <c:v>1973</c:v>
                </c:pt>
                <c:pt idx="48">
                  <c:v>1974</c:v>
                </c:pt>
                <c:pt idx="49">
                  <c:v>1975</c:v>
                </c:pt>
                <c:pt idx="50">
                  <c:v>1976</c:v>
                </c:pt>
                <c:pt idx="51">
                  <c:v>1977</c:v>
                </c:pt>
                <c:pt idx="52">
                  <c:v>1978</c:v>
                </c:pt>
                <c:pt idx="53">
                  <c:v>1979</c:v>
                </c:pt>
                <c:pt idx="54">
                  <c:v>1980</c:v>
                </c:pt>
                <c:pt idx="55">
                  <c:v>1981</c:v>
                </c:pt>
                <c:pt idx="56">
                  <c:v>1982</c:v>
                </c:pt>
                <c:pt idx="57">
                  <c:v>1983</c:v>
                </c:pt>
                <c:pt idx="58">
                  <c:v>1984</c:v>
                </c:pt>
                <c:pt idx="59">
                  <c:v>1985</c:v>
                </c:pt>
                <c:pt idx="60">
                  <c:v>1986</c:v>
                </c:pt>
                <c:pt idx="61">
                  <c:v>1987</c:v>
                </c:pt>
                <c:pt idx="62">
                  <c:v>1988</c:v>
                </c:pt>
                <c:pt idx="63">
                  <c:v>1989</c:v>
                </c:pt>
                <c:pt idx="64">
                  <c:v>1990</c:v>
                </c:pt>
                <c:pt idx="65">
                  <c:v>1991</c:v>
                </c:pt>
                <c:pt idx="66">
                  <c:v>1992</c:v>
                </c:pt>
                <c:pt idx="67">
                  <c:v>1993</c:v>
                </c:pt>
                <c:pt idx="68">
                  <c:v>1994</c:v>
                </c:pt>
                <c:pt idx="69">
                  <c:v>1995</c:v>
                </c:pt>
                <c:pt idx="70">
                  <c:v>1996</c:v>
                </c:pt>
                <c:pt idx="71">
                  <c:v>1997</c:v>
                </c:pt>
                <c:pt idx="72">
                  <c:v>1998</c:v>
                </c:pt>
                <c:pt idx="73">
                  <c:v>1999</c:v>
                </c:pt>
                <c:pt idx="74">
                  <c:v>2000</c:v>
                </c:pt>
                <c:pt idx="75">
                  <c:v>2001</c:v>
                </c:pt>
                <c:pt idx="76">
                  <c:v>2002</c:v>
                </c:pt>
                <c:pt idx="77">
                  <c:v>2003</c:v>
                </c:pt>
                <c:pt idx="78">
                  <c:v>2004</c:v>
                </c:pt>
                <c:pt idx="79">
                  <c:v>2005</c:v>
                </c:pt>
                <c:pt idx="80">
                  <c:v>2006</c:v>
                </c:pt>
                <c:pt idx="81">
                  <c:v>2007</c:v>
                </c:pt>
                <c:pt idx="82">
                  <c:v>2008</c:v>
                </c:pt>
                <c:pt idx="83">
                  <c:v>2009</c:v>
                </c:pt>
                <c:pt idx="84">
                  <c:v>2010</c:v>
                </c:pt>
                <c:pt idx="85">
                  <c:v>2011</c:v>
                </c:pt>
                <c:pt idx="86">
                  <c:v>2012</c:v>
                </c:pt>
                <c:pt idx="87">
                  <c:v>2013</c:v>
                </c:pt>
                <c:pt idx="88">
                  <c:v>2014</c:v>
                </c:pt>
                <c:pt idx="89">
                  <c:v>2015</c:v>
                </c:pt>
                <c:pt idx="90">
                  <c:v>2016</c:v>
                </c:pt>
                <c:pt idx="91">
                  <c:v>2017</c:v>
                </c:pt>
                <c:pt idx="92">
                  <c:v>2018</c:v>
                </c:pt>
                <c:pt idx="93">
                  <c:v>2019</c:v>
                </c:pt>
                <c:pt idx="94">
                  <c:v>2020</c:v>
                </c:pt>
                <c:pt idx="95">
                  <c:v>2021</c:v>
                </c:pt>
                <c:pt idx="96">
                  <c:v>2022</c:v>
                </c:pt>
                <c:pt idx="97">
                  <c:v>2023</c:v>
                </c:pt>
                <c:pt idx="98">
                  <c:v>2024</c:v>
                </c:pt>
              </c:numCache>
            </c:numRef>
          </c:cat>
          <c:val>
            <c:numRef>
              <c:f>'2'!$G$4:$G$102</c:f>
              <c:numCache>
                <c:formatCode>#,##0.00</c:formatCode>
                <c:ptCount val="99"/>
                <c:pt idx="0">
                  <c:v>7.4027038099139695</c:v>
                </c:pt>
                <c:pt idx="1">
                  <c:v>7.3431885004900366</c:v>
                </c:pt>
                <c:pt idx="2">
                  <c:v>9.3372954489945457</c:v>
                </c:pt>
                <c:pt idx="3">
                  <c:v>6.5476383703944165</c:v>
                </c:pt>
                <c:pt idx="4">
                  <c:v>8.3100072809643226</c:v>
                </c:pt>
                <c:pt idx="5">
                  <c:v>9.5185483870967751</c:v>
                </c:pt>
                <c:pt idx="6">
                  <c:v>6.8058672651490859</c:v>
                </c:pt>
                <c:pt idx="7">
                  <c:v>8.1548757170172088</c:v>
                </c:pt>
                <c:pt idx="8">
                  <c:v>7.4421919543870763</c:v>
                </c:pt>
                <c:pt idx="9">
                  <c:v>6.7120591939546594</c:v>
                </c:pt>
                <c:pt idx="10">
                  <c:v>6.8857589984350547</c:v>
                </c:pt>
                <c:pt idx="11">
                  <c:v>6.3377648525135024</c:v>
                </c:pt>
                <c:pt idx="12">
                  <c:v>7.7093888946334399</c:v>
                </c:pt>
                <c:pt idx="13">
                  <c:v>8.7206609017912289</c:v>
                </c:pt>
                <c:pt idx="14">
                  <c:v>4.3799323562570471</c:v>
                </c:pt>
                <c:pt idx="15">
                  <c:v>3.6030612244897955</c:v>
                </c:pt>
                <c:pt idx="16">
                  <c:v>3.5080768058518745</c:v>
                </c:pt>
                <c:pt idx="17">
                  <c:v>8.4551385798098337</c:v>
                </c:pt>
                <c:pt idx="18">
                  <c:v>0.74780944707422692</c:v>
                </c:pt>
                <c:pt idx="19">
                  <c:v>5.640794223826715</c:v>
                </c:pt>
                <c:pt idx="20">
                  <c:v>6.7136794807788318</c:v>
                </c:pt>
                <c:pt idx="21">
                  <c:v>3.5688009544641082</c:v>
                </c:pt>
                <c:pt idx="22">
                  <c:v>2.846005346005346</c:v>
                </c:pt>
                <c:pt idx="23">
                  <c:v>1.5740832018927444</c:v>
                </c:pt>
                <c:pt idx="24">
                  <c:v>3.0641994699126336</c:v>
                </c:pt>
                <c:pt idx="25">
                  <c:v>-0.45307917888563048</c:v>
                </c:pt>
                <c:pt idx="26">
                  <c:v>0.10264682161448786</c:v>
                </c:pt>
                <c:pt idx="27">
                  <c:v>2.6396832380114386E-2</c:v>
                </c:pt>
                <c:pt idx="28">
                  <c:v>-0.51374261494991014</c:v>
                </c:pt>
                <c:pt idx="29">
                  <c:v>-1.2475647858849477</c:v>
                </c:pt>
                <c:pt idx="30">
                  <c:v>-1.0022812568989625</c:v>
                </c:pt>
                <c:pt idx="31">
                  <c:v>-2.1350136340187191</c:v>
                </c:pt>
                <c:pt idx="32">
                  <c:v>-1.3799468399291199</c:v>
                </c:pt>
                <c:pt idx="33">
                  <c:v>-0.92514593955516145</c:v>
                </c:pt>
                <c:pt idx="34">
                  <c:v>-2.7347391786903441</c:v>
                </c:pt>
                <c:pt idx="35">
                  <c:v>-8.1094508916984918</c:v>
                </c:pt>
                <c:pt idx="36">
                  <c:v>-2.5695423188190785</c:v>
                </c:pt>
                <c:pt idx="37">
                  <c:v>-1.1470250657188346</c:v>
                </c:pt>
                <c:pt idx="38">
                  <c:v>2.1304572652729554</c:v>
                </c:pt>
                <c:pt idx="39">
                  <c:v>2.8387191864107004</c:v>
                </c:pt>
                <c:pt idx="40">
                  <c:v>4.0517685123906171</c:v>
                </c:pt>
                <c:pt idx="41">
                  <c:v>3.419757620271759</c:v>
                </c:pt>
                <c:pt idx="42">
                  <c:v>3.758261124981642</c:v>
                </c:pt>
                <c:pt idx="43">
                  <c:v>5.1174398120963005</c:v>
                </c:pt>
                <c:pt idx="44">
                  <c:v>4.2270992366412212</c:v>
                </c:pt>
                <c:pt idx="45">
                  <c:v>3.5105113375562285</c:v>
                </c:pt>
                <c:pt idx="46">
                  <c:v>3.6634532076280424</c:v>
                </c:pt>
                <c:pt idx="47">
                  <c:v>5.2375158023781649</c:v>
                </c:pt>
                <c:pt idx="48">
                  <c:v>5.5244292305316263</c:v>
                </c:pt>
                <c:pt idx="49">
                  <c:v>4.9805464315283094</c:v>
                </c:pt>
                <c:pt idx="50">
                  <c:v>4.7291294471653424</c:v>
                </c:pt>
                <c:pt idx="51">
                  <c:v>4.7890320428478779</c:v>
                </c:pt>
                <c:pt idx="52">
                  <c:v>4.0657366624004609</c:v>
                </c:pt>
                <c:pt idx="53">
                  <c:v>3.8973889130346637</c:v>
                </c:pt>
                <c:pt idx="54">
                  <c:v>2.8704506834710588</c:v>
                </c:pt>
                <c:pt idx="55">
                  <c:v>1.11052328892067</c:v>
                </c:pt>
                <c:pt idx="56">
                  <c:v>3.1430071805788908</c:v>
                </c:pt>
                <c:pt idx="57">
                  <c:v>1.4404351429403828</c:v>
                </c:pt>
                <c:pt idx="58">
                  <c:v>1.9822537058604042</c:v>
                </c:pt>
                <c:pt idx="59">
                  <c:v>0.35032021457113144</c:v>
                </c:pt>
                <c:pt idx="60">
                  <c:v>0.45111715032331828</c:v>
                </c:pt>
                <c:pt idx="61">
                  <c:v>0.54041011907365522</c:v>
                </c:pt>
                <c:pt idx="62">
                  <c:v>-7.046824031643059E-3</c:v>
                </c:pt>
                <c:pt idx="63">
                  <c:v>0.55297438307476265</c:v>
                </c:pt>
                <c:pt idx="64">
                  <c:v>1.6463251320131607</c:v>
                </c:pt>
                <c:pt idx="65">
                  <c:v>-0.15902087972172047</c:v>
                </c:pt>
                <c:pt idx="66">
                  <c:v>0.99549160530541769</c:v>
                </c:pt>
                <c:pt idx="67">
                  <c:v>1.7074455524676222</c:v>
                </c:pt>
                <c:pt idx="68">
                  <c:v>1.8996319288795658</c:v>
                </c:pt>
                <c:pt idx="69">
                  <c:v>2.1518996151356768</c:v>
                </c:pt>
                <c:pt idx="70">
                  <c:v>2.8511537384165373</c:v>
                </c:pt>
                <c:pt idx="71">
                  <c:v>3.0918704985926699</c:v>
                </c:pt>
                <c:pt idx="72">
                  <c:v>3.618896905587905</c:v>
                </c:pt>
                <c:pt idx="73">
                  <c:v>3.7080732555817844</c:v>
                </c:pt>
                <c:pt idx="74">
                  <c:v>4.3981439490267089</c:v>
                </c:pt>
                <c:pt idx="75">
                  <c:v>4.5655424624689154</c:v>
                </c:pt>
                <c:pt idx="76">
                  <c:v>7.3124425662717956</c:v>
                </c:pt>
                <c:pt idx="77">
                  <c:v>11.570020080144019</c:v>
                </c:pt>
                <c:pt idx="78">
                  <c:v>8.0592531624247155</c:v>
                </c:pt>
                <c:pt idx="79">
                  <c:v>5.8684591688664485</c:v>
                </c:pt>
                <c:pt idx="80">
                  <c:v>4.04668371279576</c:v>
                </c:pt>
                <c:pt idx="81">
                  <c:v>11.402272476267244</c:v>
                </c:pt>
                <c:pt idx="82">
                  <c:v>10.422210395600498</c:v>
                </c:pt>
                <c:pt idx="83">
                  <c:v>3.5919061000876278</c:v>
                </c:pt>
                <c:pt idx="84">
                  <c:v>1.8188770501121292</c:v>
                </c:pt>
                <c:pt idx="85">
                  <c:v>0.25422421930903938</c:v>
                </c:pt>
                <c:pt idx="86">
                  <c:v>1.0690987265602683</c:v>
                </c:pt>
                <c:pt idx="87">
                  <c:v>-1.412381100406108</c:v>
                </c:pt>
                <c:pt idx="88">
                  <c:v>-2.3318871842155335</c:v>
                </c:pt>
                <c:pt idx="89">
                  <c:v>-4.8159864553217888</c:v>
                </c:pt>
                <c:pt idx="90">
                  <c:v>-3.8959237383674243</c:v>
                </c:pt>
                <c:pt idx="91">
                  <c:v>-4.0074656947794072</c:v>
                </c:pt>
                <c:pt idx="92">
                  <c:v>-3.9453143975747804</c:v>
                </c:pt>
                <c:pt idx="93">
                  <c:v>-5.0438626135965361</c:v>
                </c:pt>
                <c:pt idx="94">
                  <c:v>-9.58913390910649</c:v>
                </c:pt>
                <c:pt idx="95">
                  <c:v>-5.812998454560387</c:v>
                </c:pt>
                <c:pt idx="96">
                  <c:v>-1.9196028333660895</c:v>
                </c:pt>
                <c:pt idx="97">
                  <c:v>-1.0461590728010774</c:v>
                </c:pt>
                <c:pt idx="98">
                  <c:v>-1.4855105354148479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6D-4F0C-945E-310B30A368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38560527"/>
        <c:axId val="1038567599"/>
      </c:lineChart>
      <c:catAx>
        <c:axId val="1038560527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7599"/>
        <c:crosses val="autoZero"/>
        <c:auto val="1"/>
        <c:lblAlgn val="ctr"/>
        <c:lblOffset val="20"/>
        <c:tickLblSkip val="10"/>
        <c:tickMarkSkip val="5"/>
        <c:noMultiLvlLbl val="0"/>
      </c:catAx>
      <c:valAx>
        <c:axId val="1038567599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/>
                  <a:t>per 1.000</a:t>
                </a:r>
              </a:p>
            </c:rich>
          </c:tx>
          <c:layout>
            <c:manualLayout>
              <c:xMode val="edge"/>
              <c:yMode val="edge"/>
              <c:x val="0"/>
              <c:y val="5.959596234621010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85605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2925925925925928E-2"/>
          <c:y val="1.441624586837246E-3"/>
          <c:w val="0.94480222222222243"/>
          <c:h val="7.348657407407407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3046587926509188E-2"/>
          <c:y val="0.13425925925925927"/>
          <c:w val="0.91859230096237965"/>
          <c:h val="0.7750736366287546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'2'!$J$3</c:f>
              <c:strCache>
                <c:ptCount val="1"/>
                <c:pt idx="0">
                  <c:v>Marche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'2'!$J$4:$J$6</c:f>
              <c:numCache>
                <c:formatCode>#,##0.0_ ;\-#,##0.0\ </c:formatCode>
                <c:ptCount val="3"/>
                <c:pt idx="0">
                  <c:v>-6.7262540413614404</c:v>
                </c:pt>
                <c:pt idx="1">
                  <c:v>4.5990574033606162</c:v>
                </c:pt>
                <c:pt idx="2">
                  <c:v>-3.989215382922584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D2-4047-9573-B7CF7A2350D8}"/>
            </c:ext>
          </c:extLst>
        </c:ser>
        <c:ser>
          <c:idx val="1"/>
          <c:order val="1"/>
          <c:tx>
            <c:strRef>
              <c:f>'2'!$K$3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strRef>
              <c:f>'2'!$I$4:$I$6</c:f>
              <c:strCache>
                <c:ptCount val="3"/>
                <c:pt idx="0">
                  <c:v>T. nat.</c:v>
                </c:pt>
                <c:pt idx="1">
                  <c:v>T. mig.</c:v>
                </c:pt>
                <c:pt idx="2">
                  <c:v>T. totale</c:v>
                </c:pt>
              </c:strCache>
            </c:strRef>
          </c:cat>
          <c:val>
            <c:numRef>
              <c:f>'2'!$K$4:$K$6</c:f>
              <c:numCache>
                <c:formatCode>#,##0.0</c:formatCode>
                <c:ptCount val="3"/>
                <c:pt idx="0">
                  <c:v>-5.1860056371856853</c:v>
                </c:pt>
                <c:pt idx="1">
                  <c:v>3.5610658215673934</c:v>
                </c:pt>
                <c:pt idx="2">
                  <c:v>-2.3619615210242557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BD2-4047-9573-B7CF7A2350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55554128"/>
        <c:axId val="255554960"/>
      </c:barChart>
      <c:catAx>
        <c:axId val="2555541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960"/>
        <c:crosses val="autoZero"/>
        <c:auto val="1"/>
        <c:lblAlgn val="ctr"/>
        <c:lblOffset val="100"/>
        <c:noMultiLvlLbl val="0"/>
      </c:catAx>
      <c:valAx>
        <c:axId val="255554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#,##0_ ;\-#,##0\ 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555541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478789049930605"/>
          <c:y val="4.4306719144826E-2"/>
          <c:w val="0.57043243163970669"/>
          <c:h val="8.06629712646419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981481481481482"/>
          <c:y val="0.13715440205144147"/>
          <c:w val="0.83398809523809525"/>
          <c:h val="0.71122675754581899"/>
        </c:manualLayout>
      </c:layout>
      <c:lineChart>
        <c:grouping val="standard"/>
        <c:varyColors val="0"/>
        <c:ser>
          <c:idx val="0"/>
          <c:order val="0"/>
          <c:tx>
            <c:strRef>
              <c:f>'3'!$C$3</c:f>
              <c:strCache>
                <c:ptCount val="1"/>
                <c:pt idx="0">
                  <c:v>Marche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dPt>
            <c:idx val="0"/>
            <c:marker>
              <c:symbol val="circle"/>
              <c:size val="3"/>
              <c:spPr>
                <a:solidFill>
                  <a:srgbClr val="C1002A"/>
                </a:solidFill>
                <a:ln w="9525">
                  <a:solidFill>
                    <a:srgbClr val="0070C0"/>
                  </a:solidFill>
                </a:ln>
                <a:effectLst/>
              </c:spPr>
            </c:marker>
            <c:bubble3D val="0"/>
            <c:spPr>
              <a:ln w="28575" cap="rnd">
                <a:solidFill>
                  <a:srgbClr val="C00000"/>
                </a:solidFill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2-84F7-4A2E-8740-0B165E3F45E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'3'!$C$4:$C$20</c:f>
              <c:numCache>
                <c:formatCode>0.00</c:formatCode>
                <c:ptCount val="17"/>
                <c:pt idx="0">
                  <c:v>22.848505569251255</c:v>
                </c:pt>
                <c:pt idx="2">
                  <c:v>22.300926973891247</c:v>
                </c:pt>
                <c:pt idx="3">
                  <c:v>22.021502172299392</c:v>
                </c:pt>
                <c:pt idx="4">
                  <c:v>22.169017216187029</c:v>
                </c:pt>
                <c:pt idx="5">
                  <c:v>24.480134282945183</c:v>
                </c:pt>
                <c:pt idx="6">
                  <c:v>23.821285003747363</c:v>
                </c:pt>
                <c:pt idx="8">
                  <c:v>34.778677717084193</c:v>
                </c:pt>
                <c:pt idx="9">
                  <c:v>47.295742642318558</c:v>
                </c:pt>
                <c:pt idx="10">
                  <c:v>55.823032763789072</c:v>
                </c:pt>
                <c:pt idx="11">
                  <c:v>80.909517464011557</c:v>
                </c:pt>
                <c:pt idx="12">
                  <c:v>130.52429654907144</c:v>
                </c:pt>
                <c:pt idx="13">
                  <c:v>168.93383418242357</c:v>
                </c:pt>
                <c:pt idx="14">
                  <c:v>171.8083453125607</c:v>
                </c:pt>
                <c:pt idx="15">
                  <c:v>212.59110077553882</c:v>
                </c:pt>
                <c:pt idx="16">
                  <c:v>235.43923200153026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D3-49D6-9EE7-10180D9DF206}"/>
            </c:ext>
          </c:extLst>
        </c:ser>
        <c:ser>
          <c:idx val="1"/>
          <c:order val="1"/>
          <c:tx>
            <c:strRef>
              <c:f>'3'!$D$3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dPt>
            <c:idx val="1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1-8FD3-49D6-9EE7-10180D9DF206}"/>
              </c:ext>
            </c:extLst>
          </c:dPt>
          <c:dPt>
            <c:idx val="7"/>
            <c:marker>
              <c:symbol val="none"/>
            </c:marker>
            <c:bubble3D val="0"/>
            <c:extLst>
              <c:ext xmlns:c16="http://schemas.microsoft.com/office/drawing/2014/chart" uri="{C3380CC4-5D6E-409C-BE32-E72D297353CC}">
                <c16:uniqueId val="{00000002-8FD3-49D6-9EE7-10180D9DF206}"/>
              </c:ext>
            </c:extLst>
          </c:dPt>
          <c:cat>
            <c:numRef>
              <c:f>'3'!$B$4:$B$20</c:f>
              <c:numCache>
                <c:formatCode>General</c:formatCode>
                <c:ptCount val="17"/>
                <c:pt idx="0">
                  <c:v>1881</c:v>
                </c:pt>
                <c:pt idx="2">
                  <c:v>1901</c:v>
                </c:pt>
                <c:pt idx="3">
                  <c:v>1911</c:v>
                </c:pt>
                <c:pt idx="4">
                  <c:v>1921</c:v>
                </c:pt>
                <c:pt idx="5">
                  <c:v>1931</c:v>
                </c:pt>
                <c:pt idx="6">
                  <c:v>1936</c:v>
                </c:pt>
                <c:pt idx="8">
                  <c:v>1951</c:v>
                </c:pt>
                <c:pt idx="9">
                  <c:v>1961</c:v>
                </c:pt>
                <c:pt idx="10">
                  <c:v>1971</c:v>
                </c:pt>
                <c:pt idx="11">
                  <c:v>1981</c:v>
                </c:pt>
                <c:pt idx="12">
                  <c:v>1991</c:v>
                </c:pt>
                <c:pt idx="13">
                  <c:v>2001</c:v>
                </c:pt>
                <c:pt idx="14">
                  <c:v>2011</c:v>
                </c:pt>
                <c:pt idx="15">
                  <c:v>2021</c:v>
                </c:pt>
                <c:pt idx="16">
                  <c:v>2024</c:v>
                </c:pt>
              </c:numCache>
            </c:numRef>
          </c:cat>
          <c:val>
            <c:numRef>
              <c:f>'3'!$D$4:$D$20</c:f>
              <c:numCache>
                <c:formatCode>0.00</c:formatCode>
                <c:ptCount val="17"/>
                <c:pt idx="0">
                  <c:v>15.913783293408484</c:v>
                </c:pt>
                <c:pt idx="2">
                  <c:v>18.0854183246778</c:v>
                </c:pt>
                <c:pt idx="3">
                  <c:v>19.129833000447871</c:v>
                </c:pt>
                <c:pt idx="4">
                  <c:v>21.610463789294357</c:v>
                </c:pt>
                <c:pt idx="5">
                  <c:v>24.626870770154216</c:v>
                </c:pt>
                <c:pt idx="6">
                  <c:v>24.276084370347093</c:v>
                </c:pt>
                <c:pt idx="8">
                  <c:v>33.531266062719183</c:v>
                </c:pt>
                <c:pt idx="9">
                  <c:v>41.871290228037921</c:v>
                </c:pt>
                <c:pt idx="10">
                  <c:v>47.600159347126329</c:v>
                </c:pt>
                <c:pt idx="11">
                  <c:v>61.719691936105484</c:v>
                </c:pt>
                <c:pt idx="12">
                  <c:v>96.572418060878178</c:v>
                </c:pt>
                <c:pt idx="13">
                  <c:v>131.37888373522264</c:v>
                </c:pt>
                <c:pt idx="14">
                  <c:v>148.74979627177038</c:v>
                </c:pt>
                <c:pt idx="15">
                  <c:v>187.60732436602069</c:v>
                </c:pt>
                <c:pt idx="16">
                  <c:v>207.68896342461426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D3-49D6-9EE7-10180D9DF20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222639984"/>
        <c:axId val="1228573456"/>
      </c:lineChart>
      <c:catAx>
        <c:axId val="1222639984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8573456"/>
        <c:crosses val="autoZero"/>
        <c:auto val="1"/>
        <c:lblAlgn val="ctr"/>
        <c:lblOffset val="100"/>
        <c:noMultiLvlLbl val="0"/>
      </c:catAx>
      <c:valAx>
        <c:axId val="1228573456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22263998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5137599206349203"/>
          <c:y val="1.1972222222222204E-3"/>
          <c:w val="0.60905357142857153"/>
          <c:h val="0.1312620583239901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2015976451834762"/>
          <c:y val="9.3728510741483792E-2"/>
          <c:w val="0.71831401195285405"/>
          <c:h val="0.8036944939458339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'4'!$C$3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41B39D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5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FFC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B-8355-4713-9E17-112419A442D0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'4'!$C$4:$C$24</c:f>
              <c:numCache>
                <c:formatCode>0.0</c:formatCode>
                <c:ptCount val="21"/>
                <c:pt idx="0">
                  <c:v>82.075000000000003</c:v>
                </c:pt>
                <c:pt idx="1">
                  <c:v>82.593999999999994</c:v>
                </c:pt>
                <c:pt idx="2">
                  <c:v>82.605999999999995</c:v>
                </c:pt>
                <c:pt idx="3">
                  <c:v>82.864999999999995</c:v>
                </c:pt>
                <c:pt idx="4">
                  <c:v>83.091999999999999</c:v>
                </c:pt>
                <c:pt idx="5">
                  <c:v>83.106999999999999</c:v>
                </c:pt>
                <c:pt idx="6">
                  <c:v>83.507000000000005</c:v>
                </c:pt>
                <c:pt idx="7">
                  <c:v>83.591999999999999</c:v>
                </c:pt>
                <c:pt idx="8">
                  <c:v>83.641000000000005</c:v>
                </c:pt>
                <c:pt idx="9">
                  <c:v>83.688999999999993</c:v>
                </c:pt>
                <c:pt idx="10">
                  <c:v>83.695999999999998</c:v>
                </c:pt>
                <c:pt idx="11">
                  <c:v>83.72</c:v>
                </c:pt>
                <c:pt idx="12">
                  <c:v>83.741</c:v>
                </c:pt>
                <c:pt idx="13">
                  <c:v>84.102000000000004</c:v>
                </c:pt>
                <c:pt idx="14">
                  <c:v>84.105000000000004</c:v>
                </c:pt>
                <c:pt idx="15">
                  <c:v>84.218999999999994</c:v>
                </c:pt>
                <c:pt idx="16">
                  <c:v>84.262</c:v>
                </c:pt>
                <c:pt idx="17">
                  <c:v>84.308999999999997</c:v>
                </c:pt>
                <c:pt idx="18">
                  <c:v>84.424000000000007</c:v>
                </c:pt>
                <c:pt idx="19">
                  <c:v>84.448999999999998</c:v>
                </c:pt>
                <c:pt idx="20">
                  <c:v>84.799000000000007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3A-405E-87D1-48AD5D8F4DC5}"/>
            </c:ext>
          </c:extLst>
        </c:ser>
        <c:ser>
          <c:idx val="1"/>
          <c:order val="1"/>
          <c:tx>
            <c:strRef>
              <c:f>'4'!$D$3</c:f>
              <c:strCache>
                <c:ptCount val="1"/>
                <c:pt idx="0">
                  <c:v>1974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A3A-405E-87D1-48AD5D8F4DC5}"/>
              </c:ext>
            </c:extLst>
          </c:dPt>
          <c:dPt>
            <c:idx val="13"/>
            <c:invertIfNegative val="0"/>
            <c:bubble3D val="0"/>
            <c:spPr>
              <a:solidFill>
                <a:srgbClr val="0070C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A3A-405E-87D1-48AD5D8F4DC5}"/>
              </c:ext>
            </c:extLst>
          </c:dPt>
          <c:dPt>
            <c:idx val="19"/>
            <c:invertIfNegative val="0"/>
            <c:bubble3D val="0"/>
            <c:spPr>
              <a:solidFill>
                <a:srgbClr val="C0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9-7E69-48B9-8AC6-273EC309EBD4}"/>
              </c:ext>
            </c:extLst>
          </c:dPt>
          <c:cat>
            <c:strRef>
              <c:f>'4'!$B$4:$B$24</c:f>
              <c:strCache>
                <c:ptCount val="21"/>
                <c:pt idx="0">
                  <c:v>Campania</c:v>
                </c:pt>
                <c:pt idx="1">
                  <c:v>Molise</c:v>
                </c:pt>
                <c:pt idx="2">
                  <c:v>Sicilia</c:v>
                </c:pt>
                <c:pt idx="3">
                  <c:v>Calabria</c:v>
                </c:pt>
                <c:pt idx="4">
                  <c:v>Basilicata</c:v>
                </c:pt>
                <c:pt idx="5">
                  <c:v>Sardegna</c:v>
                </c:pt>
                <c:pt idx="6">
                  <c:v>Puglia</c:v>
                </c:pt>
                <c:pt idx="7">
                  <c:v>Piemonte</c:v>
                </c:pt>
                <c:pt idx="8">
                  <c:v>Lazio</c:v>
                </c:pt>
                <c:pt idx="9">
                  <c:v>ITALIA</c:v>
                </c:pt>
                <c:pt idx="10">
                  <c:v>Abruzzo</c:v>
                </c:pt>
                <c:pt idx="11">
                  <c:v>V. d'Aosta</c:v>
                </c:pt>
                <c:pt idx="12">
                  <c:v>Liguria</c:v>
                </c:pt>
                <c:pt idx="13">
                  <c:v>Umbria</c:v>
                </c:pt>
                <c:pt idx="14">
                  <c:v>Friuli-V.G.</c:v>
                </c:pt>
                <c:pt idx="15">
                  <c:v>Emilia-Rom.</c:v>
                </c:pt>
                <c:pt idx="16">
                  <c:v>Lombardia</c:v>
                </c:pt>
                <c:pt idx="17">
                  <c:v>Toscana</c:v>
                </c:pt>
                <c:pt idx="18">
                  <c:v>Veneto</c:v>
                </c:pt>
                <c:pt idx="19">
                  <c:v>Marche</c:v>
                </c:pt>
                <c:pt idx="20">
                  <c:v>Trentino-A.A.</c:v>
                </c:pt>
              </c:strCache>
            </c:strRef>
          </c:cat>
          <c:val>
            <c:numRef>
              <c:f>'4'!$D$4:$D$24</c:f>
              <c:numCache>
                <c:formatCode>0.0</c:formatCode>
                <c:ptCount val="21"/>
                <c:pt idx="0">
                  <c:v>71.314999999999998</c:v>
                </c:pt>
                <c:pt idx="1">
                  <c:v>73.768000000000001</c:v>
                </c:pt>
                <c:pt idx="2">
                  <c:v>73.165000000000006</c:v>
                </c:pt>
                <c:pt idx="3">
                  <c:v>73.873000000000005</c:v>
                </c:pt>
                <c:pt idx="4">
                  <c:v>73.375</c:v>
                </c:pt>
                <c:pt idx="5">
                  <c:v>73.777000000000001</c:v>
                </c:pt>
                <c:pt idx="6">
                  <c:v>73.149000000000001</c:v>
                </c:pt>
                <c:pt idx="7">
                  <c:v>71.960999999999999</c:v>
                </c:pt>
                <c:pt idx="8">
                  <c:v>73.552999999999997</c:v>
                </c:pt>
                <c:pt idx="9">
                  <c:v>72.671999999999997</c:v>
                </c:pt>
                <c:pt idx="10">
                  <c:v>73.768000000000001</c:v>
                </c:pt>
                <c:pt idx="11">
                  <c:v>71.960999999999999</c:v>
                </c:pt>
                <c:pt idx="12">
                  <c:v>72.430999999999997</c:v>
                </c:pt>
                <c:pt idx="13">
                  <c:v>74.335999999999999</c:v>
                </c:pt>
                <c:pt idx="14">
                  <c:v>71.858999999999995</c:v>
                </c:pt>
                <c:pt idx="15">
                  <c:v>73.224000000000004</c:v>
                </c:pt>
                <c:pt idx="16">
                  <c:v>71.712000000000003</c:v>
                </c:pt>
                <c:pt idx="17">
                  <c:v>74.197999999999993</c:v>
                </c:pt>
                <c:pt idx="18">
                  <c:v>72.384</c:v>
                </c:pt>
                <c:pt idx="19">
                  <c:v>74.316999999999993</c:v>
                </c:pt>
                <c:pt idx="20">
                  <c:v>71.965999999999994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3A-405E-87D1-48AD5D8F4DC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0"/>
        <c:overlap val="100"/>
        <c:axId val="1098222720"/>
        <c:axId val="1098228960"/>
      </c:barChart>
      <c:catAx>
        <c:axId val="10982227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8960"/>
        <c:crosses val="autoZero"/>
        <c:auto val="1"/>
        <c:lblAlgn val="ctr"/>
        <c:lblOffset val="100"/>
        <c:tickLblSkip val="1"/>
        <c:noMultiLvlLbl val="0"/>
      </c:catAx>
      <c:valAx>
        <c:axId val="1098228960"/>
        <c:scaling>
          <c:orientation val="minMax"/>
          <c:max val="85"/>
          <c:min val="65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Anni</a:t>
                </a:r>
              </a:p>
            </c:rich>
          </c:tx>
          <c:layout>
            <c:manualLayout>
              <c:xMode val="edge"/>
              <c:yMode val="edge"/>
              <c:x val="9.9990937283519016E-2"/>
              <c:y val="0.911650580939156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98222720"/>
        <c:crossesAt val="1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30901380264133"/>
          <c:y val="5.4106607310751547E-3"/>
          <c:w val="0.25597580627139982"/>
          <c:h val="9.451590691247824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711772486772486"/>
          <c:y val="0.11363452374578359"/>
          <c:w val="0.82088492063492047"/>
          <c:h val="0.7459069444444445"/>
        </c:manualLayout>
      </c:layout>
      <c:lineChart>
        <c:grouping val="standard"/>
        <c:varyColors val="0"/>
        <c:ser>
          <c:idx val="0"/>
          <c:order val="0"/>
          <c:tx>
            <c:strRef>
              <c:f>'5'!$B$4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chemeClr val="accent1">
                  <a:lumMod val="5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'5'!$C$4:$AU$4</c:f>
              <c:numCache>
                <c:formatCode>0.0</c:formatCode>
                <c:ptCount val="45"/>
                <c:pt idx="0">
                  <c:v>100</c:v>
                </c:pt>
                <c:pt idx="1">
                  <c:v>100.78086567443879</c:v>
                </c:pt>
                <c:pt idx="2">
                  <c:v>101.41684313837888</c:v>
                </c:pt>
                <c:pt idx="3">
                  <c:v>102.67084194299576</c:v>
                </c:pt>
                <c:pt idx="4">
                  <c:v>105.50288410026344</c:v>
                </c:pt>
                <c:pt idx="5">
                  <c:v>108.64118833249898</c:v>
                </c:pt>
                <c:pt idx="6">
                  <c:v>111.38533389869873</c:v>
                </c:pt>
                <c:pt idx="7">
                  <c:v>114.71006208287578</c:v>
                </c:pt>
                <c:pt idx="8">
                  <c:v>119.23965992322279</c:v>
                </c:pt>
                <c:pt idx="9">
                  <c:v>122.66371342196449</c:v>
                </c:pt>
                <c:pt idx="10">
                  <c:v>125.08519411476473</c:v>
                </c:pt>
                <c:pt idx="11">
                  <c:v>126.82407840043982</c:v>
                </c:pt>
                <c:pt idx="12">
                  <c:v>127.78865717835448</c:v>
                </c:pt>
                <c:pt idx="13">
                  <c:v>126.6593317092801</c:v>
                </c:pt>
                <c:pt idx="14">
                  <c:v>129.45528205157103</c:v>
                </c:pt>
                <c:pt idx="15">
                  <c:v>133.24036730166381</c:v>
                </c:pt>
                <c:pt idx="16">
                  <c:v>135.03322939413661</c:v>
                </c:pt>
                <c:pt idx="17">
                  <c:v>137.6335929548479</c:v>
                </c:pt>
                <c:pt idx="18">
                  <c:v>140.11701673299436</c:v>
                </c:pt>
                <c:pt idx="19">
                  <c:v>142.46816847512846</c:v>
                </c:pt>
                <c:pt idx="20">
                  <c:v>147.99893196601741</c:v>
                </c:pt>
                <c:pt idx="21">
                  <c:v>150.96842329048107</c:v>
                </c:pt>
                <c:pt idx="22">
                  <c:v>151.37593184789623</c:v>
                </c:pt>
                <c:pt idx="23">
                  <c:v>151.47668665626568</c:v>
                </c:pt>
                <c:pt idx="24">
                  <c:v>153.70947741458843</c:v>
                </c:pt>
                <c:pt idx="25">
                  <c:v>154.88137488242924</c:v>
                </c:pt>
                <c:pt idx="26">
                  <c:v>157.66844248689381</c:v>
                </c:pt>
                <c:pt idx="27">
                  <c:v>159.97400710904463</c:v>
                </c:pt>
                <c:pt idx="28">
                  <c:v>158.33725143348877</c:v>
                </c:pt>
                <c:pt idx="29">
                  <c:v>149.93721638603631</c:v>
                </c:pt>
                <c:pt idx="30">
                  <c:v>152.22991495690263</c:v>
                </c:pt>
                <c:pt idx="31">
                  <c:v>153.28861792546351</c:v>
                </c:pt>
                <c:pt idx="32">
                  <c:v>148.49798260372177</c:v>
                </c:pt>
                <c:pt idx="33">
                  <c:v>145.79825199585818</c:v>
                </c:pt>
                <c:pt idx="34">
                  <c:v>145.79622887408377</c:v>
                </c:pt>
                <c:pt idx="35">
                  <c:v>147.08749888662314</c:v>
                </c:pt>
                <c:pt idx="36">
                  <c:v>148.90582556143022</c:v>
                </c:pt>
                <c:pt idx="37">
                  <c:v>151.2938282158853</c:v>
                </c:pt>
                <c:pt idx="38">
                  <c:v>152.54449367281146</c:v>
                </c:pt>
                <c:pt idx="39">
                  <c:v>153.19915748700009</c:v>
                </c:pt>
                <c:pt idx="40">
                  <c:v>139.61311729103724</c:v>
                </c:pt>
                <c:pt idx="41">
                  <c:v>152.08205150721545</c:v>
                </c:pt>
                <c:pt idx="42">
                  <c:v>159.41419593804881</c:v>
                </c:pt>
                <c:pt idx="43">
                  <c:v>160.96959202224627</c:v>
                </c:pt>
                <c:pt idx="44">
                  <c:v>162.08458292017585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90-4846-B3E0-E3961722E1E2}"/>
            </c:ext>
          </c:extLst>
        </c:ser>
        <c:ser>
          <c:idx val="1"/>
          <c:order val="1"/>
          <c:tx>
            <c:strRef>
              <c:f>'5'!$B$5</c:f>
              <c:strCache>
                <c:ptCount val="1"/>
                <c:pt idx="0">
                  <c:v>Marche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'5'!$C$3:$AU$3</c:f>
              <c:numCache>
                <c:formatCode>General</c:formatCode>
                <c:ptCount val="45"/>
                <c:pt idx="0">
                  <c:v>1980</c:v>
                </c:pt>
                <c:pt idx="1">
                  <c:v>1981</c:v>
                </c:pt>
                <c:pt idx="2">
                  <c:v>1982</c:v>
                </c:pt>
                <c:pt idx="3">
                  <c:v>1983</c:v>
                </c:pt>
                <c:pt idx="4">
                  <c:v>1984</c:v>
                </c:pt>
                <c:pt idx="5">
                  <c:v>1985</c:v>
                </c:pt>
                <c:pt idx="6">
                  <c:v>1986</c:v>
                </c:pt>
                <c:pt idx="7">
                  <c:v>1987</c:v>
                </c:pt>
                <c:pt idx="8">
                  <c:v>1988</c:v>
                </c:pt>
                <c:pt idx="9">
                  <c:v>1989</c:v>
                </c:pt>
                <c:pt idx="10">
                  <c:v>1990</c:v>
                </c:pt>
                <c:pt idx="11">
                  <c:v>1991</c:v>
                </c:pt>
                <c:pt idx="12">
                  <c:v>1992</c:v>
                </c:pt>
                <c:pt idx="13">
                  <c:v>1993</c:v>
                </c:pt>
                <c:pt idx="14">
                  <c:v>1994</c:v>
                </c:pt>
                <c:pt idx="15">
                  <c:v>1995</c:v>
                </c:pt>
                <c:pt idx="16">
                  <c:v>1996</c:v>
                </c:pt>
                <c:pt idx="17">
                  <c:v>1997</c:v>
                </c:pt>
                <c:pt idx="18">
                  <c:v>1998</c:v>
                </c:pt>
                <c:pt idx="19">
                  <c:v>1999</c:v>
                </c:pt>
                <c:pt idx="20">
                  <c:v>2000</c:v>
                </c:pt>
                <c:pt idx="21">
                  <c:v>2001</c:v>
                </c:pt>
                <c:pt idx="22">
                  <c:v>2002</c:v>
                </c:pt>
                <c:pt idx="23">
                  <c:v>2003</c:v>
                </c:pt>
                <c:pt idx="24">
                  <c:v>2004</c:v>
                </c:pt>
                <c:pt idx="25">
                  <c:v>2005</c:v>
                </c:pt>
                <c:pt idx="26">
                  <c:v>2006</c:v>
                </c:pt>
                <c:pt idx="27">
                  <c:v>2007</c:v>
                </c:pt>
                <c:pt idx="28">
                  <c:v>2008</c:v>
                </c:pt>
                <c:pt idx="29">
                  <c:v>2009</c:v>
                </c:pt>
                <c:pt idx="30">
                  <c:v>2010</c:v>
                </c:pt>
                <c:pt idx="31">
                  <c:v>2011</c:v>
                </c:pt>
                <c:pt idx="32">
                  <c:v>2012</c:v>
                </c:pt>
                <c:pt idx="33">
                  <c:v>2013</c:v>
                </c:pt>
                <c:pt idx="34">
                  <c:v>2014</c:v>
                </c:pt>
                <c:pt idx="35">
                  <c:v>2015</c:v>
                </c:pt>
                <c:pt idx="36">
                  <c:v>2016</c:v>
                </c:pt>
                <c:pt idx="37">
                  <c:v>2017</c:v>
                </c:pt>
                <c:pt idx="38">
                  <c:v>2018</c:v>
                </c:pt>
                <c:pt idx="39">
                  <c:v>2019</c:v>
                </c:pt>
                <c:pt idx="40">
                  <c:v>2020</c:v>
                </c:pt>
                <c:pt idx="41">
                  <c:v>2021</c:v>
                </c:pt>
                <c:pt idx="42">
                  <c:v>2022</c:v>
                </c:pt>
                <c:pt idx="43">
                  <c:v>2023</c:v>
                </c:pt>
                <c:pt idx="44">
                  <c:v>2024</c:v>
                </c:pt>
              </c:numCache>
            </c:numRef>
          </c:cat>
          <c:val>
            <c:numRef>
              <c:f>'5'!$C$5:$AU$5</c:f>
              <c:numCache>
                <c:formatCode>0.0</c:formatCode>
                <c:ptCount val="45"/>
                <c:pt idx="0">
                  <c:v>100</c:v>
                </c:pt>
                <c:pt idx="1">
                  <c:v>99.888438207251838</c:v>
                </c:pt>
                <c:pt idx="2">
                  <c:v>99.638837049978321</c:v>
                </c:pt>
                <c:pt idx="3">
                  <c:v>100.85352366509083</c:v>
                </c:pt>
                <c:pt idx="4">
                  <c:v>101.26585661790905</c:v>
                </c:pt>
                <c:pt idx="5">
                  <c:v>104.08435885128777</c:v>
                </c:pt>
                <c:pt idx="6">
                  <c:v>107.16555212208938</c:v>
                </c:pt>
                <c:pt idx="7">
                  <c:v>110.51330452330819</c:v>
                </c:pt>
                <c:pt idx="8">
                  <c:v>112.41699786720898</c:v>
                </c:pt>
                <c:pt idx="9">
                  <c:v>116.28983510783273</c:v>
                </c:pt>
                <c:pt idx="10">
                  <c:v>118.9789252929595</c:v>
                </c:pt>
                <c:pt idx="11">
                  <c:v>120.46314627308578</c:v>
                </c:pt>
                <c:pt idx="12">
                  <c:v>123.399160192368</c:v>
                </c:pt>
                <c:pt idx="13">
                  <c:v>122.57181628757586</c:v>
                </c:pt>
                <c:pt idx="14">
                  <c:v>128.16181550393421</c:v>
                </c:pt>
                <c:pt idx="15">
                  <c:v>134.85548908259986</c:v>
                </c:pt>
                <c:pt idx="16">
                  <c:v>138.75214703499722</c:v>
                </c:pt>
                <c:pt idx="17">
                  <c:v>141.09369675411142</c:v>
                </c:pt>
                <c:pt idx="18">
                  <c:v>142.52184257040156</c:v>
                </c:pt>
                <c:pt idx="19">
                  <c:v>147.45632759427616</c:v>
                </c:pt>
                <c:pt idx="20">
                  <c:v>153.62561281084868</c:v>
                </c:pt>
                <c:pt idx="21">
                  <c:v>156.72748603286968</c:v>
                </c:pt>
                <c:pt idx="22">
                  <c:v>159.74737780848949</c:v>
                </c:pt>
                <c:pt idx="23">
                  <c:v>158.86371938621804</c:v>
                </c:pt>
                <c:pt idx="24">
                  <c:v>161.87417966800405</c:v>
                </c:pt>
                <c:pt idx="25">
                  <c:v>163.35746344824543</c:v>
                </c:pt>
                <c:pt idx="26">
                  <c:v>169.10994918731799</c:v>
                </c:pt>
                <c:pt idx="27">
                  <c:v>171.97240756586643</c:v>
                </c:pt>
                <c:pt idx="28">
                  <c:v>166.95594109559059</c:v>
                </c:pt>
                <c:pt idx="29">
                  <c:v>158.89636686487339</c:v>
                </c:pt>
                <c:pt idx="30">
                  <c:v>159.38970654233199</c:v>
                </c:pt>
                <c:pt idx="31">
                  <c:v>159.40748128071101</c:v>
                </c:pt>
                <c:pt idx="32">
                  <c:v>153.48522865263067</c:v>
                </c:pt>
                <c:pt idx="33">
                  <c:v>149.82145604797478</c:v>
                </c:pt>
                <c:pt idx="34">
                  <c:v>152.36433188546366</c:v>
                </c:pt>
                <c:pt idx="35">
                  <c:v>151.30220057987631</c:v>
                </c:pt>
                <c:pt idx="36">
                  <c:v>152.13362303629921</c:v>
                </c:pt>
                <c:pt idx="37">
                  <c:v>154.75848032018925</c:v>
                </c:pt>
                <c:pt idx="38">
                  <c:v>155.52170582119876</c:v>
                </c:pt>
                <c:pt idx="39">
                  <c:v>156.53486590880311</c:v>
                </c:pt>
                <c:pt idx="40">
                  <c:v>142.37456616668962</c:v>
                </c:pt>
                <c:pt idx="41">
                  <c:v>154.27130738869892</c:v>
                </c:pt>
                <c:pt idx="42">
                  <c:v>160.84324484202071</c:v>
                </c:pt>
                <c:pt idx="43">
                  <c:v>161.6891772889571</c:v>
                </c:pt>
                <c:pt idx="44">
                  <c:v>161.61662733638963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90-4846-B3E0-E3961722E1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34961712"/>
        <c:axId val="34960464"/>
      </c:lineChart>
      <c:catAx>
        <c:axId val="34961712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0464"/>
        <c:crosses val="autoZero"/>
        <c:auto val="1"/>
        <c:lblAlgn val="ctr"/>
        <c:lblOffset val="100"/>
        <c:tickLblSkip val="4"/>
        <c:tickMarkSkip val="4"/>
        <c:noMultiLvlLbl val="0"/>
      </c:catAx>
      <c:valAx>
        <c:axId val="34960464"/>
        <c:scaling>
          <c:orientation val="minMax"/>
          <c:min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6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 sz="600"/>
                  <a:t>1980=100</a:t>
                </a:r>
              </a:p>
            </c:rich>
          </c:tx>
          <c:layout>
            <c:manualLayout>
              <c:xMode val="edge"/>
              <c:yMode val="edge"/>
              <c:x val="1.6798941798941799E-2"/>
              <c:y val="2.07990576645071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6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3496171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84434523809524"/>
          <c:y val="1.2956481481481491E-2"/>
          <c:w val="0.60044101094853164"/>
          <c:h val="8.751683889275579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3576572323251122E-2"/>
          <c:y val="0.11599555263925343"/>
          <c:w val="0.90912798104171766"/>
          <c:h val="0.7980861767279090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'5'!$E$10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pattFill prst="dkUpDiag">
                <a:fgClr>
                  <a:srgbClr val="41B39D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820A-45DF-9D4B-4739FE3DABA9}"/>
              </c:ext>
            </c:extLst>
          </c:dPt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'5'!$E$11:$E$30</c:f>
              <c:numCache>
                <c:formatCode>0.00</c:formatCode>
                <c:ptCount val="20"/>
                <c:pt idx="0">
                  <c:v>141.98482437738528</c:v>
                </c:pt>
                <c:pt idx="1">
                  <c:v>134.90758328398252</c:v>
                </c:pt>
                <c:pt idx="2">
                  <c:v>125.20784005248231</c:v>
                </c:pt>
                <c:pt idx="3">
                  <c:v>119.32844715878876</c:v>
                </c:pt>
                <c:pt idx="4">
                  <c:v>116.20036217513344</c:v>
                </c:pt>
                <c:pt idx="5">
                  <c:v>110.77096122556608</c:v>
                </c:pt>
                <c:pt idx="6">
                  <c:v>105.41430990041205</c:v>
                </c:pt>
                <c:pt idx="7">
                  <c:v>104.33265241498937</c:v>
                </c:pt>
                <c:pt idx="8">
                  <c:v>103.66931924729887</c:v>
                </c:pt>
                <c:pt idx="9">
                  <c:v>103.52576446342682</c:v>
                </c:pt>
                <c:pt idx="10">
                  <c:v>91.440265673653442</c:v>
                </c:pt>
                <c:pt idx="11">
                  <c:v>86.88484107136064</c:v>
                </c:pt>
                <c:pt idx="12">
                  <c:v>86.135597505812513</c:v>
                </c:pt>
                <c:pt idx="13">
                  <c:v>75.494933010993435</c:v>
                </c:pt>
                <c:pt idx="14">
                  <c:v>74.022457775165194</c:v>
                </c:pt>
                <c:pt idx="15">
                  <c:v>73.455096819518843</c:v>
                </c:pt>
                <c:pt idx="16">
                  <c:v>66.522545366014867</c:v>
                </c:pt>
                <c:pt idx="17">
                  <c:v>65.115379694945489</c:v>
                </c:pt>
                <c:pt idx="18">
                  <c:v>63.230149361285825</c:v>
                </c:pt>
                <c:pt idx="19">
                  <c:v>58.090240890110564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5"/>
        <c:axId val="1007466400"/>
        <c:axId val="1005835768"/>
      </c:barChart>
      <c:lineChart>
        <c:grouping val="standard"/>
        <c:varyColors val="0"/>
        <c:ser>
          <c:idx val="0"/>
          <c:order val="0"/>
          <c:tx>
            <c:strRef>
              <c:f>'5'!$D$10</c:f>
              <c:strCache>
                <c:ptCount val="1"/>
                <c:pt idx="0">
                  <c:v>1980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4"/>
            <c:spPr>
              <a:solidFill>
                <a:schemeClr val="bg1"/>
              </a:solidFill>
              <a:ln w="9525">
                <a:solidFill>
                  <a:srgbClr val="C00000"/>
                </a:solidFill>
                <a:prstDash val="solid"/>
              </a:ln>
              <a:effectLst/>
            </c:spPr>
          </c:marker>
          <c:cat>
            <c:strRef>
              <c:f>'5'!$C$11:$C$30</c:f>
              <c:strCache>
                <c:ptCount val="20"/>
                <c:pt idx="0">
                  <c:v>TAA</c:v>
                </c:pt>
                <c:pt idx="1">
                  <c:v>LOM</c:v>
                </c:pt>
                <c:pt idx="2">
                  <c:v>VDA</c:v>
                </c:pt>
                <c:pt idx="3">
                  <c:v>EMR</c:v>
                </c:pt>
                <c:pt idx="4">
                  <c:v>LAZ</c:v>
                </c:pt>
                <c:pt idx="5">
                  <c:v>VEN</c:v>
                </c:pt>
                <c:pt idx="6">
                  <c:v>TOS</c:v>
                </c:pt>
                <c:pt idx="7">
                  <c:v>LIG</c:v>
                </c:pt>
                <c:pt idx="8">
                  <c:v>PIE</c:v>
                </c:pt>
                <c:pt idx="9">
                  <c:v>FVG</c:v>
                </c:pt>
                <c:pt idx="10">
                  <c:v>MAR</c:v>
                </c:pt>
                <c:pt idx="11">
                  <c:v>UMB</c:v>
                </c:pt>
                <c:pt idx="12">
                  <c:v>ABR</c:v>
                </c:pt>
                <c:pt idx="13">
                  <c:v>SAR</c:v>
                </c:pt>
                <c:pt idx="14">
                  <c:v>MOL</c:v>
                </c:pt>
                <c:pt idx="15">
                  <c:v>BAS</c:v>
                </c:pt>
                <c:pt idx="16">
                  <c:v>CAM</c:v>
                </c:pt>
                <c:pt idx="17">
                  <c:v>PUG</c:v>
                </c:pt>
                <c:pt idx="18">
                  <c:v>SIC</c:v>
                </c:pt>
                <c:pt idx="19">
                  <c:v>CAL</c:v>
                </c:pt>
              </c:strCache>
            </c:strRef>
          </c:cat>
          <c:val>
            <c:numRef>
              <c:f>'5'!$D$11:$D$30</c:f>
              <c:numCache>
                <c:formatCode>0.00</c:formatCode>
                <c:ptCount val="20"/>
                <c:pt idx="0">
                  <c:v>149.30472193287761</c:v>
                </c:pt>
                <c:pt idx="1">
                  <c:v>125.11263399392858</c:v>
                </c:pt>
                <c:pt idx="2">
                  <c:v>176.41712211270649</c:v>
                </c:pt>
                <c:pt idx="3">
                  <c:v>117.76698066075613</c:v>
                </c:pt>
                <c:pt idx="4">
                  <c:v>119.57578601462022</c:v>
                </c:pt>
                <c:pt idx="5">
                  <c:v>105.36763735270354</c:v>
                </c:pt>
                <c:pt idx="6">
                  <c:v>106.41060243182538</c:v>
                </c:pt>
                <c:pt idx="7">
                  <c:v>114.53652846875787</c:v>
                </c:pt>
                <c:pt idx="8">
                  <c:v>107.67930233357623</c:v>
                </c:pt>
                <c:pt idx="9">
                  <c:v>95.675189555475498</c:v>
                </c:pt>
                <c:pt idx="10">
                  <c:v>92.316300807073929</c:v>
                </c:pt>
                <c:pt idx="11">
                  <c:v>103.32698646976564</c:v>
                </c:pt>
                <c:pt idx="12">
                  <c:v>88.078630084804459</c:v>
                </c:pt>
                <c:pt idx="13">
                  <c:v>77.918558223729562</c:v>
                </c:pt>
                <c:pt idx="14">
                  <c:v>81.663094846308198</c:v>
                </c:pt>
                <c:pt idx="15">
                  <c:v>60.875797363006953</c:v>
                </c:pt>
                <c:pt idx="16">
                  <c:v>75.21308615093551</c:v>
                </c:pt>
                <c:pt idx="17">
                  <c:v>69.537312853130985</c:v>
                </c:pt>
                <c:pt idx="18">
                  <c:v>75.759749257013283</c:v>
                </c:pt>
                <c:pt idx="19">
                  <c:v>58.622669689557441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34B-4E3A-8E39-DCA9A5D84AD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7466400"/>
        <c:axId val="1005835768"/>
      </c:lineChart>
      <c:catAx>
        <c:axId val="1007466400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5835768"/>
        <c:crossesAt val="100"/>
        <c:auto val="1"/>
        <c:lblAlgn val="ctr"/>
        <c:lblOffset val="100"/>
        <c:noMultiLvlLbl val="0"/>
      </c:catAx>
      <c:valAx>
        <c:axId val="1005835768"/>
        <c:scaling>
          <c:orientation val="minMax"/>
          <c:max val="180"/>
          <c:min val="5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Italia=100</a:t>
                </a:r>
              </a:p>
            </c:rich>
          </c:tx>
          <c:layout>
            <c:manualLayout>
              <c:xMode val="edge"/>
              <c:yMode val="edge"/>
              <c:x val="1.4226619614606252E-2"/>
              <c:y val="7.89728182134406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07466400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310475883533291"/>
          <c:y val="1.9410647187214507E-2"/>
          <c:w val="0.26056955281339156"/>
          <c:h val="8.143703703703704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11460858764958"/>
          <c:y val="7.1275371811990368E-2"/>
          <c:w val="0.57251133659293874"/>
          <c:h val="0.728859783644879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'6'!$D$3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rgbClr val="095CA1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'6'!$D$4:$D$8</c:f>
              <c:numCache>
                <c:formatCode>0.0</c:formatCode>
                <c:ptCount val="5"/>
                <c:pt idx="0">
                  <c:v>13.947797716150081</c:v>
                </c:pt>
                <c:pt idx="1">
                  <c:v>12.898040235455399</c:v>
                </c:pt>
                <c:pt idx="3">
                  <c:v>0.359195402298851</c:v>
                </c:pt>
                <c:pt idx="4">
                  <c:v>0.49350460846215255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FE-4C64-91B7-894A8530C9BF}"/>
            </c:ext>
          </c:extLst>
        </c:ser>
        <c:ser>
          <c:idx val="1"/>
          <c:order val="1"/>
          <c:tx>
            <c:strRef>
              <c:f>'6'!$E$3</c:f>
              <c:strCache>
                <c:ptCount val="1"/>
                <c:pt idx="0">
                  <c:v>Alfabeti  (max lic.elem.)</c:v>
                </c:pt>
              </c:strCache>
            </c:strRef>
          </c:tx>
          <c:spPr>
            <a:solidFill>
              <a:srgbClr val="96B5DB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'6'!$E$4:$E$8</c:f>
              <c:numCache>
                <c:formatCode>0.0</c:formatCode>
                <c:ptCount val="5"/>
                <c:pt idx="0">
                  <c:v>78.140293637846696</c:v>
                </c:pt>
                <c:pt idx="1">
                  <c:v>76.896527268858904</c:v>
                </c:pt>
                <c:pt idx="3">
                  <c:v>17.528735632183899</c:v>
                </c:pt>
                <c:pt idx="4">
                  <c:v>16.612236011321578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CFE-4C64-91B7-894A8530C9BF}"/>
            </c:ext>
          </c:extLst>
        </c:ser>
        <c:ser>
          <c:idx val="2"/>
          <c:order val="2"/>
          <c:tx>
            <c:strRef>
              <c:f>'6'!$F$3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rgbClr val="41B39D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'6'!$F$4:$F$8</c:f>
              <c:numCache>
                <c:formatCode>0.0</c:formatCode>
                <c:ptCount val="5"/>
                <c:pt idx="0">
                  <c:v>4.1598694942903753</c:v>
                </c:pt>
                <c:pt idx="1">
                  <c:v>5.9454859223186212</c:v>
                </c:pt>
                <c:pt idx="3">
                  <c:v>27.083333333333332</c:v>
                </c:pt>
                <c:pt idx="4">
                  <c:v>28.623267290804851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FE-4C64-91B7-894A8530C9BF}"/>
            </c:ext>
          </c:extLst>
        </c:ser>
        <c:ser>
          <c:idx val="3"/>
          <c:order val="3"/>
          <c:tx>
            <c:strRef>
              <c:f>'6'!$G$3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rgbClr val="E5B946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'6'!$G$4:$G$8</c:f>
              <c:numCache>
                <c:formatCode>0.0</c:formatCode>
                <c:ptCount val="5"/>
                <c:pt idx="0">
                  <c:v>3.0179445350734095</c:v>
                </c:pt>
                <c:pt idx="1">
                  <c:v>3.2623342237772155</c:v>
                </c:pt>
                <c:pt idx="3">
                  <c:v>37.5</c:v>
                </c:pt>
                <c:pt idx="4">
                  <c:v>37.4283329704623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FE-4C64-91B7-894A8530C9BF}"/>
            </c:ext>
          </c:extLst>
        </c:ser>
        <c:ser>
          <c:idx val="4"/>
          <c:order val="4"/>
          <c:tx>
            <c:strRef>
              <c:f>'6'!$H$3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rgbClr val="C1002A"/>
            </a:solidFill>
            <a:ln w="3175">
              <a:solidFill>
                <a:schemeClr val="bg1"/>
              </a:solidFill>
            </a:ln>
            <a:effectLst/>
          </c:spPr>
          <c:invertIfNegative val="0"/>
          <c:cat>
            <c:multiLvlStrRef>
              <c:f>'6'!$B$4:$C$8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'6'!$H$4:$H$8</c:f>
              <c:numCache>
                <c:formatCode>0.0</c:formatCode>
                <c:ptCount val="5"/>
                <c:pt idx="0">
                  <c:v>0.73409461663947795</c:v>
                </c:pt>
                <c:pt idx="1">
                  <c:v>0.99761234958984424</c:v>
                </c:pt>
                <c:pt idx="3">
                  <c:v>17.52873563218391</c:v>
                </c:pt>
                <c:pt idx="4">
                  <c:v>16.840844763770956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FE-4C64-91B7-894A8530C9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774838648"/>
        <c:axId val="774839008"/>
      </c:barChart>
      <c:catAx>
        <c:axId val="7748386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317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9008"/>
        <c:crosses val="autoZero"/>
        <c:auto val="1"/>
        <c:lblAlgn val="ctr"/>
        <c:lblOffset val="100"/>
        <c:noMultiLvlLbl val="0"/>
      </c:catAx>
      <c:valAx>
        <c:axId val="774839008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74838648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1033385945012861"/>
          <c:y val="0.37078536097884596"/>
          <c:w val="0.28523055555555554"/>
          <c:h val="0.369394115028265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2807394545072489E-2"/>
          <c:y val="0.11750903061526619"/>
          <c:w val="0.86196098035743018"/>
          <c:h val="0.64143229629300647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'7'!$H$3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 w="9525">
              <a:solidFill>
                <a:srgbClr val="41B39D"/>
              </a:solidFill>
            </a:ln>
            <a:effectLst/>
          </c:spPr>
          <c:invertIfNegative val="0"/>
          <c:cat>
            <c:multiLvlStrRef>
              <c:f>'7'!$B$4:$C$8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'7'!$H$4:$H$8</c:f>
              <c:numCache>
                <c:formatCode>General</c:formatCode>
                <c:ptCount val="5"/>
                <c:pt idx="0">
                  <c:v>61.2</c:v>
                </c:pt>
                <c:pt idx="1">
                  <c:v>53.8</c:v>
                </c:pt>
                <c:pt idx="3">
                  <c:v>67.5</c:v>
                </c:pt>
                <c:pt idx="4">
                  <c:v>62.5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E84-4C18-825C-7FA31FD54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785920096"/>
        <c:axId val="785920928"/>
      </c:barChart>
      <c:lineChart>
        <c:grouping val="standard"/>
        <c:varyColors val="0"/>
        <c:ser>
          <c:idx val="0"/>
          <c:order val="0"/>
          <c:tx>
            <c:strRef>
              <c:f>'7'!$D$3</c:f>
              <c:strCache>
                <c:ptCount val="1"/>
                <c:pt idx="0">
                  <c:v>Maschi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rgbClr val="96B5DB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'7'!$D$4:$D$8</c:f>
              <c:numCache>
                <c:formatCode>General</c:formatCode>
                <c:ptCount val="5"/>
                <c:pt idx="0">
                  <c:v>78.3</c:v>
                </c:pt>
                <c:pt idx="1">
                  <c:v>74.599999999999994</c:v>
                </c:pt>
                <c:pt idx="3">
                  <c:v>72.2</c:v>
                </c:pt>
                <c:pt idx="4">
                  <c:v>71.2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E84-4C18-825C-7FA31FD54AA9}"/>
            </c:ext>
          </c:extLst>
        </c:ser>
        <c:ser>
          <c:idx val="1"/>
          <c:order val="1"/>
          <c:tx>
            <c:strRef>
              <c:f>'7'!$E$3</c:f>
              <c:strCache>
                <c:ptCount val="1"/>
                <c:pt idx="0">
                  <c:v>Femmine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1002A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multiLvlStrRef>
              <c:f>'7'!$B$4:$C$8</c:f>
              <c:multiLvlStrCache>
                <c:ptCount val="5"/>
                <c:lvl>
                  <c:pt idx="0">
                    <c:v>Marche</c:v>
                  </c:pt>
                  <c:pt idx="1">
                    <c:v>Italia</c:v>
                  </c:pt>
                  <c:pt idx="3">
                    <c:v>Marche</c:v>
                  </c:pt>
                  <c:pt idx="4">
                    <c:v>Italia</c:v>
                  </c:pt>
                </c:lvl>
                <c:lvl>
                  <c:pt idx="0">
                    <c:v>1977</c:v>
                  </c:pt>
                  <c:pt idx="2">
                    <c:v> </c:v>
                  </c:pt>
                  <c:pt idx="3">
                    <c:v>2025</c:v>
                  </c:pt>
                </c:lvl>
              </c:multiLvlStrCache>
            </c:multiLvlStrRef>
          </c:cat>
          <c:val>
            <c:numRef>
              <c:f>'7'!$E$4:$E$8</c:f>
              <c:numCache>
                <c:formatCode>General</c:formatCode>
                <c:ptCount val="5"/>
                <c:pt idx="0">
                  <c:v>44.9</c:v>
                </c:pt>
                <c:pt idx="1">
                  <c:v>33.5</c:v>
                </c:pt>
                <c:pt idx="3">
                  <c:v>62.7</c:v>
                </c:pt>
                <c:pt idx="4">
                  <c:v>53.8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E84-4C18-825C-7FA31FD54A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 cap="flat" cmpd="sng" algn="ctr">
              <a:solidFill>
                <a:schemeClr val="tx1">
                  <a:lumMod val="75000"/>
                  <a:lumOff val="25000"/>
                </a:schemeClr>
              </a:solidFill>
              <a:prstDash val="dashDot"/>
              <a:round/>
            </a:ln>
            <a:effectLst/>
          </c:spPr>
        </c:hiLowLines>
        <c:marker val="1"/>
        <c:smooth val="0"/>
        <c:axId val="785920096"/>
        <c:axId val="785920928"/>
      </c:lineChart>
      <c:catAx>
        <c:axId val="785920096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928"/>
        <c:crosses val="autoZero"/>
        <c:auto val="1"/>
        <c:lblAlgn val="ctr"/>
        <c:lblOffset val="100"/>
        <c:noMultiLvlLbl val="0"/>
      </c:catAx>
      <c:valAx>
        <c:axId val="785920928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85920096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923705808080803"/>
          <c:y val="3.4909235986435268E-4"/>
          <c:w val="0.43693434343434345"/>
          <c:h val="8.618999691710643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7820468112166409E-2"/>
          <c:y val="0.11748379629629628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'8'!$C$2:$C$2</c:f>
              <c:strCache>
                <c:ptCount val="1"/>
                <c:pt idx="0">
                  <c:v>Agric-Mar</c:v>
                </c:pt>
              </c:strCache>
            </c:strRef>
          </c:tx>
          <c:spPr>
            <a:ln w="19050" cap="rnd">
              <a:solidFill>
                <a:srgbClr val="41B39D"/>
              </a:solidFill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'8'!$C$3:$C$21</c:f>
              <c:numCache>
                <c:formatCode>General</c:formatCode>
                <c:ptCount val="19"/>
                <c:pt idx="0">
                  <c:v>73.3</c:v>
                </c:pt>
                <c:pt idx="1">
                  <c:v>72.599999999999994</c:v>
                </c:pt>
                <c:pt idx="2">
                  <c:v>71.8</c:v>
                </c:pt>
                <c:pt idx="4">
                  <c:v>71.2</c:v>
                </c:pt>
                <c:pt idx="5">
                  <c:v>70.599999999999994</c:v>
                </c:pt>
                <c:pt idx="6">
                  <c:v>69.900000000000006</c:v>
                </c:pt>
                <c:pt idx="7">
                  <c:v>68.5</c:v>
                </c:pt>
                <c:pt idx="8">
                  <c:v>66.900000000000006</c:v>
                </c:pt>
                <c:pt idx="10">
                  <c:v>60.2</c:v>
                </c:pt>
                <c:pt idx="11">
                  <c:v>45.6</c:v>
                </c:pt>
                <c:pt idx="12">
                  <c:v>25.3</c:v>
                </c:pt>
                <c:pt idx="13">
                  <c:v>11.5</c:v>
                </c:pt>
                <c:pt idx="14">
                  <c:v>7.6</c:v>
                </c:pt>
                <c:pt idx="15">
                  <c:v>5</c:v>
                </c:pt>
                <c:pt idx="16">
                  <c:v>4.3</c:v>
                </c:pt>
                <c:pt idx="17">
                  <c:v>3.2</c:v>
                </c:pt>
                <c:pt idx="18" formatCode="0.0">
                  <c:v>2.9237321643391492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F3-430C-8527-14C31F8841D7}"/>
            </c:ext>
          </c:extLst>
        </c:ser>
        <c:ser>
          <c:idx val="1"/>
          <c:order val="1"/>
          <c:tx>
            <c:strRef>
              <c:f>'8'!$D$2:$D$2</c:f>
              <c:strCache>
                <c:ptCount val="1"/>
                <c:pt idx="0">
                  <c:v>Agric-ITA</c:v>
                </c:pt>
              </c:strCache>
            </c:strRef>
          </c:tx>
          <c:spPr>
            <a:ln w="19050" cap="rnd">
              <a:solidFill>
                <a:srgbClr val="41B39D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'8'!$D$3:$D$21</c:f>
              <c:numCache>
                <c:formatCode>General</c:formatCode>
                <c:ptCount val="19"/>
                <c:pt idx="0">
                  <c:v>69.7</c:v>
                </c:pt>
                <c:pt idx="1">
                  <c:v>67.5</c:v>
                </c:pt>
                <c:pt idx="2">
                  <c:v>65.400000000000006</c:v>
                </c:pt>
                <c:pt idx="4">
                  <c:v>61.7</c:v>
                </c:pt>
                <c:pt idx="5">
                  <c:v>58.4</c:v>
                </c:pt>
                <c:pt idx="6">
                  <c:v>55.7</c:v>
                </c:pt>
                <c:pt idx="7">
                  <c:v>51.7</c:v>
                </c:pt>
                <c:pt idx="8">
                  <c:v>49.4</c:v>
                </c:pt>
                <c:pt idx="10">
                  <c:v>42.2</c:v>
                </c:pt>
                <c:pt idx="11">
                  <c:v>29</c:v>
                </c:pt>
                <c:pt idx="12">
                  <c:v>17.2</c:v>
                </c:pt>
                <c:pt idx="13">
                  <c:v>11.1</c:v>
                </c:pt>
                <c:pt idx="14">
                  <c:v>7.6</c:v>
                </c:pt>
                <c:pt idx="15">
                  <c:v>5.5</c:v>
                </c:pt>
                <c:pt idx="16">
                  <c:v>5.5</c:v>
                </c:pt>
                <c:pt idx="17">
                  <c:v>3.6</c:v>
                </c:pt>
                <c:pt idx="18" formatCode="0.0">
                  <c:v>3.4351130984197469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DF3-430C-8527-14C31F8841D7}"/>
            </c:ext>
          </c:extLst>
        </c:ser>
        <c:ser>
          <c:idx val="2"/>
          <c:order val="2"/>
          <c:tx>
            <c:strRef>
              <c:f>'8'!$E$2:$E$2</c:f>
              <c:strCache>
                <c:ptCount val="1"/>
                <c:pt idx="0">
                  <c:v>Ind-Mar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olid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'8'!$E$3:$E$21</c:f>
              <c:numCache>
                <c:formatCode>General</c:formatCode>
                <c:ptCount val="19"/>
                <c:pt idx="0">
                  <c:v>16.600000000000001</c:v>
                </c:pt>
                <c:pt idx="1">
                  <c:v>17.3</c:v>
                </c:pt>
                <c:pt idx="2">
                  <c:v>17.5</c:v>
                </c:pt>
                <c:pt idx="4">
                  <c:v>18</c:v>
                </c:pt>
                <c:pt idx="5">
                  <c:v>17.7</c:v>
                </c:pt>
                <c:pt idx="6">
                  <c:v>17.8</c:v>
                </c:pt>
                <c:pt idx="7">
                  <c:v>18.100000000000001</c:v>
                </c:pt>
                <c:pt idx="8">
                  <c:v>18.600000000000001</c:v>
                </c:pt>
                <c:pt idx="10">
                  <c:v>21.8</c:v>
                </c:pt>
                <c:pt idx="11">
                  <c:v>30.4</c:v>
                </c:pt>
                <c:pt idx="12">
                  <c:v>40.799999999999997</c:v>
                </c:pt>
                <c:pt idx="13">
                  <c:v>44.7</c:v>
                </c:pt>
                <c:pt idx="14">
                  <c:v>42.3</c:v>
                </c:pt>
                <c:pt idx="15">
                  <c:v>41.5</c:v>
                </c:pt>
                <c:pt idx="16">
                  <c:v>35.4</c:v>
                </c:pt>
                <c:pt idx="17">
                  <c:v>31.4</c:v>
                </c:pt>
                <c:pt idx="18" formatCode="0.0">
                  <c:v>31.704899941691295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DF3-430C-8527-14C31F8841D7}"/>
            </c:ext>
          </c:extLst>
        </c:ser>
        <c:ser>
          <c:idx val="3"/>
          <c:order val="3"/>
          <c:tx>
            <c:strRef>
              <c:f>'8'!$F$2:$F$2</c:f>
              <c:strCache>
                <c:ptCount val="1"/>
                <c:pt idx="0">
                  <c:v>Ind-ITA</c:v>
                </c:pt>
              </c:strCache>
            </c:strRef>
          </c:tx>
          <c:spPr>
            <a:ln w="19050" cap="rnd">
              <a:solidFill>
                <a:srgbClr val="E5B946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'8'!$B$3:$B$21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'8'!$F$3:$F$21</c:f>
              <c:numCache>
                <c:formatCode>General</c:formatCode>
                <c:ptCount val="19"/>
                <c:pt idx="0">
                  <c:v>18.100000000000001</c:v>
                </c:pt>
                <c:pt idx="1">
                  <c:v>19.2</c:v>
                </c:pt>
                <c:pt idx="2">
                  <c:v>20.2</c:v>
                </c:pt>
                <c:pt idx="4">
                  <c:v>22.3</c:v>
                </c:pt>
                <c:pt idx="5">
                  <c:v>23.7</c:v>
                </c:pt>
                <c:pt idx="6">
                  <c:v>24.8</c:v>
                </c:pt>
                <c:pt idx="7">
                  <c:v>26.3</c:v>
                </c:pt>
                <c:pt idx="8">
                  <c:v>27.3</c:v>
                </c:pt>
                <c:pt idx="10">
                  <c:v>32.1</c:v>
                </c:pt>
                <c:pt idx="11">
                  <c:v>40.4</c:v>
                </c:pt>
                <c:pt idx="12">
                  <c:v>44.3</c:v>
                </c:pt>
                <c:pt idx="13">
                  <c:v>39.5</c:v>
                </c:pt>
                <c:pt idx="14">
                  <c:v>35.6</c:v>
                </c:pt>
                <c:pt idx="15">
                  <c:v>33.5</c:v>
                </c:pt>
                <c:pt idx="16">
                  <c:v>27.1</c:v>
                </c:pt>
                <c:pt idx="17">
                  <c:v>24.2</c:v>
                </c:pt>
                <c:pt idx="18" formatCode="0.0">
                  <c:v>24.373506933770937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1DF3-430C-8527-14C31F884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816137566137566E-2"/>
          <c:y val="0.11748411457474704"/>
          <c:w val="0.87178571428571427"/>
          <c:h val="0.71870154440279954"/>
        </c:manualLayout>
      </c:layout>
      <c:lineChart>
        <c:grouping val="standard"/>
        <c:varyColors val="0"/>
        <c:ser>
          <c:idx val="0"/>
          <c:order val="0"/>
          <c:tx>
            <c:strRef>
              <c:f>'8'!$I$2:$I$2</c:f>
              <c:strCache>
                <c:ptCount val="1"/>
                <c:pt idx="0">
                  <c:v>Servizi-Marche</c:v>
                </c:pt>
              </c:strCache>
            </c:strRef>
          </c:tx>
          <c:spPr>
            <a:ln w="19050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'8'!$I$3:$I$21</c:f>
              <c:numCache>
                <c:formatCode>General</c:formatCode>
                <c:ptCount val="19"/>
                <c:pt idx="0">
                  <c:v>10.1</c:v>
                </c:pt>
                <c:pt idx="1">
                  <c:v>10.1</c:v>
                </c:pt>
                <c:pt idx="2">
                  <c:v>10.7</c:v>
                </c:pt>
                <c:pt idx="4">
                  <c:v>10.8</c:v>
                </c:pt>
                <c:pt idx="5">
                  <c:v>11.7</c:v>
                </c:pt>
                <c:pt idx="6">
                  <c:v>12.3</c:v>
                </c:pt>
                <c:pt idx="7">
                  <c:v>13.4</c:v>
                </c:pt>
                <c:pt idx="8">
                  <c:v>14.5</c:v>
                </c:pt>
                <c:pt idx="10">
                  <c:v>18</c:v>
                </c:pt>
                <c:pt idx="11">
                  <c:v>24</c:v>
                </c:pt>
                <c:pt idx="12">
                  <c:v>33.799999999999997</c:v>
                </c:pt>
                <c:pt idx="13">
                  <c:v>43.8</c:v>
                </c:pt>
                <c:pt idx="14">
                  <c:v>50.1</c:v>
                </c:pt>
                <c:pt idx="15">
                  <c:v>53.5</c:v>
                </c:pt>
                <c:pt idx="16">
                  <c:v>60.3</c:v>
                </c:pt>
                <c:pt idx="17">
                  <c:v>65.3</c:v>
                </c:pt>
                <c:pt idx="18" formatCode="0.0">
                  <c:v>65.271367893969568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05-460B-9C66-6E7BAA0EA9A6}"/>
            </c:ext>
          </c:extLst>
        </c:ser>
        <c:ser>
          <c:idx val="1"/>
          <c:order val="1"/>
          <c:tx>
            <c:strRef>
              <c:f>'8'!$J$2:$J$2</c:f>
              <c:strCache>
                <c:ptCount val="1"/>
                <c:pt idx="0">
                  <c:v>Servizi-Italia</c:v>
                </c:pt>
              </c:strCache>
            </c:strRef>
          </c:tx>
          <c:spPr>
            <a:ln w="19050" cap="rnd">
              <a:solidFill>
                <a:srgbClr val="095CA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'8'!$H$3:$H$21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3">
                  <c:v>1891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9">
                  <c:v>1941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'8'!$J$3:$J$21</c:f>
              <c:numCache>
                <c:formatCode>General</c:formatCode>
                <c:ptCount val="19"/>
                <c:pt idx="0">
                  <c:v>12.2</c:v>
                </c:pt>
                <c:pt idx="1">
                  <c:v>13.3</c:v>
                </c:pt>
                <c:pt idx="2">
                  <c:v>14.4</c:v>
                </c:pt>
                <c:pt idx="4">
                  <c:v>16</c:v>
                </c:pt>
                <c:pt idx="5">
                  <c:v>17.899999999999999</c:v>
                </c:pt>
                <c:pt idx="6">
                  <c:v>19.5</c:v>
                </c:pt>
                <c:pt idx="7">
                  <c:v>22</c:v>
                </c:pt>
                <c:pt idx="8">
                  <c:v>23.3</c:v>
                </c:pt>
                <c:pt idx="10">
                  <c:v>25.7</c:v>
                </c:pt>
                <c:pt idx="11">
                  <c:v>30.6</c:v>
                </c:pt>
                <c:pt idx="12">
                  <c:v>38.4</c:v>
                </c:pt>
                <c:pt idx="13">
                  <c:v>49.4</c:v>
                </c:pt>
                <c:pt idx="14">
                  <c:v>56.7</c:v>
                </c:pt>
                <c:pt idx="15">
                  <c:v>61</c:v>
                </c:pt>
                <c:pt idx="16">
                  <c:v>67.400000000000006</c:v>
                </c:pt>
                <c:pt idx="17">
                  <c:v>72.2</c:v>
                </c:pt>
                <c:pt idx="18" formatCode="0.0">
                  <c:v>72.19137996780934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05-460B-9C66-6E7BAA0EA9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5730975"/>
        <c:axId val="545731391"/>
      </c:lineChart>
      <c:catAx>
        <c:axId val="545730975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1391"/>
        <c:crosses val="autoZero"/>
        <c:auto val="1"/>
        <c:lblAlgn val="ctr"/>
        <c:lblOffset val="100"/>
        <c:tickLblSkip val="1"/>
        <c:noMultiLvlLbl val="0"/>
      </c:catAx>
      <c:valAx>
        <c:axId val="545731391"/>
        <c:scaling>
          <c:orientation val="minMax"/>
          <c:max val="85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45730975"/>
        <c:crosses val="autoZero"/>
        <c:crossBetween val="midCat"/>
        <c:majorUnit val="1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3.6755106054258052E-2"/>
          <c:y val="9.8226851851851184E-3"/>
          <c:w val="0.95598069193587742"/>
          <c:h val="8.447985942159080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75107806283219"/>
          <c:y val="0.16666660012464651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'9'!$K$4</c:f>
              <c:strCache>
                <c:ptCount val="1"/>
                <c:pt idx="0">
                  <c:v>Marche</c:v>
                </c:pt>
              </c:strCache>
            </c:strRef>
          </c:tx>
          <c:spPr>
            <a:ln w="28575" cap="rnd">
              <a:solidFill>
                <a:srgbClr val="C00000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'9'!$K$5:$K$11</c:f>
              <c:numCache>
                <c:formatCode>#,##0.0</c:formatCode>
                <c:ptCount val="7"/>
                <c:pt idx="0">
                  <c:v>89.325099083576035</c:v>
                </c:pt>
                <c:pt idx="1">
                  <c:v>74.706926541018362</c:v>
                </c:pt>
                <c:pt idx="2">
                  <c:v>62.158675553644379</c:v>
                </c:pt>
                <c:pt idx="3">
                  <c:v>57.234501290452769</c:v>
                </c:pt>
                <c:pt idx="4">
                  <c:v>41.774014191893336</c:v>
                </c:pt>
                <c:pt idx="5">
                  <c:v>29.108834705859074</c:v>
                </c:pt>
                <c:pt idx="6">
                  <c:v>22.381736879265709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F63-4ABE-A66F-F6D13F138602}"/>
            </c:ext>
          </c:extLst>
        </c:ser>
        <c:ser>
          <c:idx val="1"/>
          <c:order val="1"/>
          <c:tx>
            <c:strRef>
              <c:f>'9'!$L$4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'9'!$J$5:$J$11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'9'!$L$5:$L$11</c:f>
              <c:numCache>
                <c:formatCode>#,##0.0</c:formatCode>
                <c:ptCount val="7"/>
                <c:pt idx="0">
                  <c:v>84.82222974045942</c:v>
                </c:pt>
                <c:pt idx="1">
                  <c:v>66.633322587050117</c:v>
                </c:pt>
                <c:pt idx="2">
                  <c:v>57.80319225708773</c:v>
                </c:pt>
                <c:pt idx="3">
                  <c:v>53.248482674575307</c:v>
                </c:pt>
                <c:pt idx="4">
                  <c:v>42.043033950043707</c:v>
                </c:pt>
                <c:pt idx="5">
                  <c:v>27.272116661538266</c:v>
                </c:pt>
                <c:pt idx="6">
                  <c:v>18.93971677143265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F63-4ABE-A66F-F6D13F1386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ysClr val="window" lastClr="FFFFFF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966426071741033"/>
          <c:y val="0.16666666666666666"/>
          <c:w val="0.83700240594925635"/>
          <c:h val="0.66190925925925925"/>
        </c:manualLayout>
      </c:layout>
      <c:lineChart>
        <c:grouping val="standard"/>
        <c:varyColors val="0"/>
        <c:ser>
          <c:idx val="0"/>
          <c:order val="0"/>
          <c:tx>
            <c:strRef>
              <c:f>'9'!$K$21</c:f>
              <c:strCache>
                <c:ptCount val="1"/>
                <c:pt idx="0">
                  <c:v>Marche</c:v>
                </c:pt>
              </c:strCache>
            </c:strRef>
          </c:tx>
          <c:spPr>
            <a:ln w="28575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'9'!$K$22:$K$29</c:f>
              <c:numCache>
                <c:formatCode>#,##0.0</c:formatCode>
                <c:ptCount val="8"/>
                <c:pt idx="0">
                  <c:v>34.735108172032049</c:v>
                </c:pt>
                <c:pt idx="1">
                  <c:v>43.557510002740891</c:v>
                </c:pt>
                <c:pt idx="2">
                  <c:v>53.343688198432176</c:v>
                </c:pt>
                <c:pt idx="3">
                  <c:v>74.252132157958869</c:v>
                </c:pt>
                <c:pt idx="4">
                  <c:v>72.942267727351577</c:v>
                </c:pt>
                <c:pt idx="5">
                  <c:v>76.543602362746554</c:v>
                </c:pt>
                <c:pt idx="6">
                  <c:v>91.938138698089105</c:v>
                </c:pt>
                <c:pt idx="7">
                  <c:v>96.262650035302414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A5C-4208-B718-51F2F4EB564A}"/>
            </c:ext>
          </c:extLst>
        </c:ser>
        <c:ser>
          <c:idx val="1"/>
          <c:order val="1"/>
          <c:tx>
            <c:strRef>
              <c:f>'9'!$L$21</c:f>
              <c:strCache>
                <c:ptCount val="1"/>
                <c:pt idx="0">
                  <c:v>Italia</c:v>
                </c:pt>
              </c:strCache>
            </c:strRef>
          </c:tx>
          <c:spPr>
            <a:ln w="28575" cap="rnd">
              <a:solidFill>
                <a:srgbClr val="095CA1"/>
              </a:solidFill>
              <a:round/>
            </a:ln>
            <a:effectLst/>
          </c:spPr>
          <c:marker>
            <c:symbol val="none"/>
          </c:marker>
          <c:cat>
            <c:numRef>
              <c:f>'9'!$J$22:$J$29</c:f>
              <c:numCache>
                <c:formatCode>General</c:formatCode>
                <c:ptCount val="8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2023</c:v>
                </c:pt>
              </c:numCache>
            </c:numRef>
          </c:cat>
          <c:val>
            <c:numRef>
              <c:f>'9'!$L$22:$L$29</c:f>
              <c:numCache>
                <c:formatCode>#,##0.0</c:formatCode>
                <c:ptCount val="8"/>
                <c:pt idx="0">
                  <c:v>34.335442741602606</c:v>
                </c:pt>
                <c:pt idx="1">
                  <c:v>40.199437538668995</c:v>
                </c:pt>
                <c:pt idx="2">
                  <c:v>44.131037762715088</c:v>
                </c:pt>
                <c:pt idx="3">
                  <c:v>53.826525285300676</c:v>
                </c:pt>
                <c:pt idx="4">
                  <c:v>55.685076504326119</c:v>
                </c:pt>
                <c:pt idx="5">
                  <c:v>62.57914626046464</c:v>
                </c:pt>
                <c:pt idx="6">
                  <c:v>80.35596747867676</c:v>
                </c:pt>
                <c:pt idx="7">
                  <c:v>87.150100102264716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CA5C-4208-B718-51F2F4EB56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24884943"/>
        <c:axId val="1024885423"/>
      </c:lineChart>
      <c:catAx>
        <c:axId val="10248849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5423"/>
        <c:crosses val="autoZero"/>
        <c:auto val="1"/>
        <c:lblAlgn val="ctr"/>
        <c:lblOffset val="100"/>
        <c:noMultiLvlLbl val="0"/>
      </c:catAx>
      <c:valAx>
        <c:axId val="1024885423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700"/>
                  <a:t>per</a:t>
                </a:r>
                <a:r>
                  <a:rPr lang="en-US" sz="700" baseline="0"/>
                  <a:t> 1.000 </a:t>
                </a:r>
                <a:endParaRPr lang="en-US" sz="700"/>
              </a:p>
            </c:rich>
          </c:tx>
          <c:layout>
            <c:manualLayout>
              <c:xMode val="edge"/>
              <c:yMode val="edge"/>
              <c:x val="2.7777777777777779E-3"/>
              <c:y val="1.72041666666666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24884943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"/>
          <c:y val="1.3980555555555555E-2"/>
          <c:w val="0.99550496031746027"/>
          <c:h val="0.1193990740740740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7305555555555553E-2"/>
          <c:y val="0.13523148148148148"/>
          <c:w val="0.86649735449735454"/>
          <c:h val="0.5296662037037036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'10'!$D$2</c:f>
              <c:strCache>
                <c:ptCount val="1"/>
                <c:pt idx="0">
                  <c:v>Marche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'10'!$D$3:$D$7</c:f>
              <c:numCache>
                <c:formatCode>#,##0.0</c:formatCode>
                <c:ptCount val="5"/>
                <c:pt idx="0">
                  <c:v>7.3149870886533668</c:v>
                </c:pt>
                <c:pt idx="1">
                  <c:v>23.209611465451967</c:v>
                </c:pt>
                <c:pt idx="2">
                  <c:v>9.802657909158075</c:v>
                </c:pt>
                <c:pt idx="3">
                  <c:v>21.916187107095642</c:v>
                </c:pt>
                <c:pt idx="4">
                  <c:v>37.756556429640945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E0-4457-B7B3-B777BE1115AF}"/>
            </c:ext>
          </c:extLst>
        </c:ser>
        <c:ser>
          <c:idx val="1"/>
          <c:order val="1"/>
          <c:tx>
            <c:strRef>
              <c:f>'10'!$E$2</c:f>
              <c:strCache>
                <c:ptCount val="1"/>
                <c:pt idx="0">
                  <c:v>Italia</c:v>
                </c:pt>
              </c:strCache>
            </c:strRef>
          </c:tx>
          <c:spPr>
            <a:solidFill>
              <a:srgbClr val="095CA1"/>
            </a:solidFill>
            <a:ln>
              <a:noFill/>
            </a:ln>
            <a:effectLst/>
          </c:spPr>
          <c:invertIfNegative val="0"/>
          <c:cat>
            <c:multiLvlStrRef>
              <c:f>'10'!$B$3:$C$7</c:f>
              <c:multiLvlStrCache>
                <c:ptCount val="5"/>
                <c:lvl>
                  <c:pt idx="0">
                    <c:v>Alta
tecn</c:v>
                  </c:pt>
                  <c:pt idx="1">
                    <c:v>Bassa tecn</c:v>
                  </c:pt>
                  <c:pt idx="2">
                    <c:v>
Altra</c:v>
                  </c:pt>
                  <c:pt idx="3">
                    <c:v>Intens. Conosc</c:v>
                  </c:pt>
                  <c:pt idx="4">
                    <c:v>Altri</c:v>
                  </c:pt>
                </c:lvl>
                <c:lvl>
                  <c:pt idx="0">
                    <c:v>Manifattura </c:v>
                  </c:pt>
                  <c:pt idx="2">
                    <c:v>Industria</c:v>
                  </c:pt>
                  <c:pt idx="3">
                    <c:v>Servizi</c:v>
                  </c:pt>
                </c:lvl>
              </c:multiLvlStrCache>
            </c:multiLvlStrRef>
          </c:cat>
          <c:val>
            <c:numRef>
              <c:f>'10'!$E$3:$E$7</c:f>
              <c:numCache>
                <c:formatCode>#,##0.0</c:formatCode>
                <c:ptCount val="5"/>
                <c:pt idx="0">
                  <c:v>6.3594478498222431</c:v>
                </c:pt>
                <c:pt idx="1">
                  <c:v>14.335683517239115</c:v>
                </c:pt>
                <c:pt idx="2">
                  <c:v>10.42</c:v>
                </c:pt>
                <c:pt idx="3">
                  <c:v>25.68955238471332</c:v>
                </c:pt>
                <c:pt idx="4">
                  <c:v>43.187465639923964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E0-4457-B7B3-B777BE1115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384272543"/>
        <c:axId val="1384273023"/>
      </c:barChart>
      <c:catAx>
        <c:axId val="138427254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3023"/>
        <c:crosses val="autoZero"/>
        <c:auto val="1"/>
        <c:lblAlgn val="ctr"/>
        <c:lblOffset val="100"/>
        <c:noMultiLvlLbl val="0"/>
      </c:catAx>
      <c:valAx>
        <c:axId val="138427302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84272543"/>
        <c:crosses val="autoZero"/>
        <c:crossBetween val="between"/>
        <c:majorUnit val="15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071097883597881"/>
          <c:y val="4.768009259259267E-2"/>
          <c:w val="0.35631872043928975"/>
          <c:h val="6.75202877668202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7699074074074075"/>
          <c:y val="0.12935185185185186"/>
          <c:w val="0.76113611111111112"/>
          <c:h val="0.7570424037778625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'11'!$D$2</c:f>
              <c:strCache>
                <c:ptCount val="1"/>
                <c:pt idx="0">
                  <c:v>Minima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Marche</c:v>
                  </c:pt>
                  <c:pt idx="3">
                    <c:v>Italia</c:v>
                  </c:pt>
                  <c:pt idx="4">
                    <c:v>Marche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'11'!$D$3:$D$7</c:f>
              <c:numCache>
                <c:formatCode>#,##0.00</c:formatCode>
                <c:ptCount val="5"/>
                <c:pt idx="0">
                  <c:v>45.434047804201981</c:v>
                </c:pt>
                <c:pt idx="1">
                  <c:v>65.66584547769348</c:v>
                </c:pt>
                <c:pt idx="3">
                  <c:v>26.799949386308995</c:v>
                </c:pt>
                <c:pt idx="4">
                  <c:v>37.777777777777779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33A-4623-ACF7-6790CC645F8C}"/>
            </c:ext>
          </c:extLst>
        </c:ser>
        <c:ser>
          <c:idx val="1"/>
          <c:order val="1"/>
          <c:tx>
            <c:strRef>
              <c:f>'11'!$E$2</c:f>
              <c:strCache>
                <c:ptCount val="1"/>
                <c:pt idx="0">
                  <c:v>Bassa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Marche</c:v>
                  </c:pt>
                  <c:pt idx="3">
                    <c:v>Italia</c:v>
                  </c:pt>
                  <c:pt idx="4">
                    <c:v>Marche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'11'!$E$3:$E$7</c:f>
              <c:numCache>
                <c:formatCode>#,##0.00</c:formatCode>
                <c:ptCount val="5"/>
                <c:pt idx="0">
                  <c:v>16.87973429416656</c:v>
                </c:pt>
                <c:pt idx="1">
                  <c:v>27.089516950636295</c:v>
                </c:pt>
                <c:pt idx="3">
                  <c:v>18.575224598253829</c:v>
                </c:pt>
                <c:pt idx="4">
                  <c:v>33.777777777777779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33A-4623-ACF7-6790CC645F8C}"/>
            </c:ext>
          </c:extLst>
        </c:ser>
        <c:ser>
          <c:idx val="2"/>
          <c:order val="2"/>
          <c:tx>
            <c:strRef>
              <c:f>'11'!$F$2</c:f>
              <c:strCache>
                <c:ptCount val="1"/>
                <c:pt idx="0">
                  <c:v>Moderata</c:v>
                </c:pt>
              </c:strCache>
            </c:strRef>
          </c:tx>
          <c:spPr>
            <a:solidFill>
              <a:schemeClr val="accent4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Marche</c:v>
                  </c:pt>
                  <c:pt idx="3">
                    <c:v>Italia</c:v>
                  </c:pt>
                  <c:pt idx="4">
                    <c:v>Marche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'11'!$F$3:$F$7</c:f>
              <c:numCache>
                <c:formatCode>#,##0.00</c:formatCode>
                <c:ptCount val="5"/>
                <c:pt idx="0">
                  <c:v>16.035299666734975</c:v>
                </c:pt>
                <c:pt idx="1">
                  <c:v>4.9022500210237236</c:v>
                </c:pt>
                <c:pt idx="3">
                  <c:v>19.815260027837532</c:v>
                </c:pt>
                <c:pt idx="4">
                  <c:v>20.888888888888889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833A-4623-ACF7-6790CC645F8C}"/>
            </c:ext>
          </c:extLst>
        </c:ser>
        <c:ser>
          <c:idx val="3"/>
          <c:order val="3"/>
          <c:tx>
            <c:strRef>
              <c:f>'11'!$G$2</c:f>
              <c:strCache>
                <c:ptCount val="1"/>
                <c:pt idx="0">
                  <c:v>Alta</c:v>
                </c:pt>
              </c:strCache>
            </c:strRef>
          </c:tx>
          <c:spPr>
            <a:solidFill>
              <a:srgbClr val="FF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Marche</c:v>
                  </c:pt>
                  <c:pt idx="3">
                    <c:v>Italia</c:v>
                  </c:pt>
                  <c:pt idx="4">
                    <c:v>Marche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'11'!$G$3:$G$7</c:f>
              <c:numCache>
                <c:formatCode>#,##0.00</c:formatCode>
                <c:ptCount val="5"/>
                <c:pt idx="0">
                  <c:v>13.994354434822897</c:v>
                </c:pt>
                <c:pt idx="1">
                  <c:v>2.3423875506464968</c:v>
                </c:pt>
                <c:pt idx="3">
                  <c:v>19.865873718840945</c:v>
                </c:pt>
                <c:pt idx="4">
                  <c:v>7.5555555555555554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33A-4623-ACF7-6790CC645F8C}"/>
            </c:ext>
          </c:extLst>
        </c:ser>
        <c:ser>
          <c:idx val="4"/>
          <c:order val="4"/>
          <c:tx>
            <c:strRef>
              <c:f>'11'!$H$2</c:f>
              <c:strCache>
                <c:ptCount val="1"/>
                <c:pt idx="0">
                  <c:v>Massima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cat>
            <c:multiLvlStrRef>
              <c:f>'11'!$B$3:$C$7</c:f>
              <c:multiLvlStrCache>
                <c:ptCount val="5"/>
                <c:lvl>
                  <c:pt idx="0">
                    <c:v>Italia</c:v>
                  </c:pt>
                  <c:pt idx="1">
                    <c:v>Marche</c:v>
                  </c:pt>
                  <c:pt idx="3">
                    <c:v>Italia</c:v>
                  </c:pt>
                  <c:pt idx="4">
                    <c:v>Marche</c:v>
                  </c:pt>
                </c:lvl>
                <c:lvl>
                  <c:pt idx="0">
                    <c:v>Popolazione</c:v>
                  </c:pt>
                  <c:pt idx="2">
                    <c:v> </c:v>
                  </c:pt>
                  <c:pt idx="3">
                    <c:v>Comuni</c:v>
                  </c:pt>
                </c:lvl>
              </c:multiLvlStrCache>
            </c:multiLvlStrRef>
          </c:cat>
          <c:val>
            <c:numRef>
              <c:f>'11'!$H$3:$H$7</c:f>
              <c:numCache>
                <c:formatCode>#,##0.00</c:formatCode>
                <c:ptCount val="5"/>
                <c:pt idx="0">
                  <c:v>7.6565638000735863</c:v>
                </c:pt>
                <c:pt idx="1">
                  <c:v>0</c:v>
                </c:pt>
                <c:pt idx="3">
                  <c:v>14.943692268758699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33A-4623-ACF7-6790CC645F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317220944"/>
        <c:axId val="1036804064"/>
      </c:barChart>
      <c:catAx>
        <c:axId val="1317220944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036804064"/>
        <c:crosses val="autoZero"/>
        <c:auto val="1"/>
        <c:lblAlgn val="ctr"/>
        <c:lblOffset val="100"/>
        <c:noMultiLvlLbl val="0"/>
      </c:catAx>
      <c:valAx>
        <c:axId val="1036804064"/>
        <c:scaling>
          <c:orientation val="minMax"/>
          <c:max val="100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317220944"/>
        <c:crosses val="autoZero"/>
        <c:crossBetween val="between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5962839506172841"/>
          <c:y val="3.0738888888888836E-2"/>
          <c:w val="0.59833580246913576"/>
          <c:h val="8.48435446334904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0070552126764569E-2"/>
          <c:y val="0.16518892670554314"/>
          <c:w val="0.86938758571614716"/>
          <c:h val="0.65135308952430504"/>
        </c:manualLayout>
      </c:layout>
      <c:lineChart>
        <c:grouping val="standard"/>
        <c:varyColors val="0"/>
        <c:ser>
          <c:idx val="0"/>
          <c:order val="0"/>
          <c:tx>
            <c:strRef>
              <c:f>'12'!$B$3</c:f>
              <c:strCache>
                <c:ptCount val="1"/>
                <c:pt idx="0">
                  <c:v>Ancona</c:v>
                </c:pt>
              </c:strCache>
            </c:strRef>
          </c:tx>
          <c:spPr>
            <a:ln w="28575" cap="rnd">
              <a:solidFill>
                <a:srgbClr val="0E7863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'12'!$C$3:$U$3</c:f>
              <c:numCache>
                <c:formatCode>#,##0.00</c:formatCode>
                <c:ptCount val="19"/>
                <c:pt idx="0">
                  <c:v>100</c:v>
                </c:pt>
                <c:pt idx="1">
                  <c:v>98.703928716079375</c:v>
                </c:pt>
                <c:pt idx="2">
                  <c:v>104.02133771029955</c:v>
                </c:pt>
                <c:pt idx="4">
                  <c:v>116.82867557715673</c:v>
                </c:pt>
                <c:pt idx="5">
                  <c:v>133.25232887808829</c:v>
                </c:pt>
                <c:pt idx="6">
                  <c:v>139.55042527339003</c:v>
                </c:pt>
                <c:pt idx="7">
                  <c:v>150.32401782098015</c:v>
                </c:pt>
                <c:pt idx="8">
                  <c:v>161.36087484811665</c:v>
                </c:pt>
                <c:pt idx="10">
                  <c:v>173.6735520453625</c:v>
                </c:pt>
                <c:pt idx="11">
                  <c:v>203.50344268934788</c:v>
                </c:pt>
                <c:pt idx="12">
                  <c:v>222.33697853381935</c:v>
                </c:pt>
                <c:pt idx="13">
                  <c:v>215.67436208991495</c:v>
                </c:pt>
                <c:pt idx="14">
                  <c:v>205.12353179424866</c:v>
                </c:pt>
                <c:pt idx="15">
                  <c:v>203.54394491697042</c:v>
                </c:pt>
                <c:pt idx="16">
                  <c:v>203.52369380315918</c:v>
                </c:pt>
                <c:pt idx="17">
                  <c:v>199.27095990279466</c:v>
                </c:pt>
                <c:pt idx="18">
                  <c:v>201.55933576346698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E61-483B-9CED-FB21C51DC6F1}"/>
            </c:ext>
          </c:extLst>
        </c:ser>
        <c:ser>
          <c:idx val="1"/>
          <c:order val="1"/>
          <c:tx>
            <c:strRef>
              <c:f>'12'!$B$4</c:f>
              <c:strCache>
                <c:ptCount val="1"/>
                <c:pt idx="0">
                  <c:v>Altri comuni</c:v>
                </c:pt>
              </c:strCache>
            </c:strRef>
          </c:tx>
          <c:spPr>
            <a:ln w="28575" cap="rnd">
              <a:solidFill>
                <a:srgbClr val="E5B946"/>
              </a:solidFill>
              <a:round/>
            </a:ln>
            <a:effectLst/>
          </c:spPr>
          <c:marker>
            <c:symbol val="none"/>
          </c:marker>
          <c:cat>
            <c:numRef>
              <c:f>'12'!$C$2:$U$2</c:f>
              <c:numCache>
                <c:formatCode>General</c:formatCode>
                <c:ptCount val="19"/>
                <c:pt idx="0">
                  <c:v>1861</c:v>
                </c:pt>
                <c:pt idx="1">
                  <c:v>1871</c:v>
                </c:pt>
                <c:pt idx="2">
                  <c:v>1881</c:v>
                </c:pt>
                <c:pt idx="4">
                  <c:v>1901</c:v>
                </c:pt>
                <c:pt idx="5">
                  <c:v>1911</c:v>
                </c:pt>
                <c:pt idx="6">
                  <c:v>1921</c:v>
                </c:pt>
                <c:pt idx="7">
                  <c:v>1931</c:v>
                </c:pt>
                <c:pt idx="8">
                  <c:v>1936</c:v>
                </c:pt>
                <c:pt idx="10">
                  <c:v>1951</c:v>
                </c:pt>
                <c:pt idx="11">
                  <c:v>1961</c:v>
                </c:pt>
                <c:pt idx="12">
                  <c:v>1971</c:v>
                </c:pt>
                <c:pt idx="13">
                  <c:v>1981</c:v>
                </c:pt>
                <c:pt idx="14">
                  <c:v>1991</c:v>
                </c:pt>
                <c:pt idx="15">
                  <c:v>2001</c:v>
                </c:pt>
                <c:pt idx="16">
                  <c:v>2011</c:v>
                </c:pt>
                <c:pt idx="17">
                  <c:v>2021</c:v>
                </c:pt>
                <c:pt idx="18">
                  <c:v>2024</c:v>
                </c:pt>
              </c:numCache>
            </c:numRef>
          </c:cat>
          <c:val>
            <c:numRef>
              <c:f>'12'!$C$4:$U$4</c:f>
              <c:numCache>
                <c:formatCode>#,##0.00</c:formatCode>
                <c:ptCount val="19"/>
                <c:pt idx="0">
                  <c:v>100</c:v>
                </c:pt>
                <c:pt idx="1">
                  <c:v>105.7734141432942</c:v>
                </c:pt>
                <c:pt idx="2">
                  <c:v>107.17401672812721</c:v>
                </c:pt>
                <c:pt idx="4">
                  <c:v>119.97138303688797</c:v>
                </c:pt>
                <c:pt idx="5">
                  <c:v>125.54238451426778</c:v>
                </c:pt>
                <c:pt idx="6">
                  <c:v>131.69503158335561</c:v>
                </c:pt>
                <c:pt idx="7">
                  <c:v>135.61299628910112</c:v>
                </c:pt>
                <c:pt idx="8">
                  <c:v>139.39950909112059</c:v>
                </c:pt>
                <c:pt idx="10">
                  <c:v>148.69653222898225</c:v>
                </c:pt>
                <c:pt idx="11">
                  <c:v>145.0065725951863</c:v>
                </c:pt>
                <c:pt idx="12">
                  <c:v>145.43582704186687</c:v>
                </c:pt>
                <c:pt idx="13">
                  <c:v>151.86766399497458</c:v>
                </c:pt>
                <c:pt idx="14">
                  <c:v>154.45249700452521</c:v>
                </c:pt>
                <c:pt idx="15">
                  <c:v>159.42789339599594</c:v>
                </c:pt>
                <c:pt idx="16">
                  <c:v>167.57209497109221</c:v>
                </c:pt>
                <c:pt idx="17">
                  <c:v>161.53461372916254</c:v>
                </c:pt>
                <c:pt idx="18">
                  <c:v>160.70518711538685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E61-483B-9CED-FB21C51DC6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267425071"/>
        <c:axId val="267435151"/>
      </c:lineChart>
      <c:catAx>
        <c:axId val="26742507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35151"/>
        <c:crosses val="autoZero"/>
        <c:auto val="1"/>
        <c:lblAlgn val="ctr"/>
        <c:lblOffset val="100"/>
        <c:noMultiLvlLbl val="0"/>
      </c:catAx>
      <c:valAx>
        <c:axId val="26743515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1861=100</a:t>
                </a:r>
              </a:p>
            </c:rich>
          </c:tx>
          <c:layout>
            <c:manualLayout>
              <c:xMode val="edge"/>
              <c:yMode val="edge"/>
              <c:x val="0"/>
              <c:y val="4.9811037163895455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267425071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2108642565922415"/>
          <c:y val="2.3496123393677154E-2"/>
          <c:w val="0.53232006558497491"/>
          <c:h val="0.1030651090408597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7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r>
              <a:rPr lang="en-US" sz="700"/>
              <a:t>65 anni e più</a:t>
            </a:r>
          </a:p>
        </c:rich>
      </c:tx>
      <c:layout>
        <c:manualLayout>
          <c:xMode val="edge"/>
          <c:yMode val="edge"/>
          <c:x val="0.37236422149556614"/>
          <c:y val="0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0.19682026143790848"/>
          <c:y val="9.4074074074074074E-2"/>
          <c:w val="0.75840767973856205"/>
          <c:h val="0.64415555555555559"/>
        </c:manualLayout>
      </c:layout>
      <c:barChart>
        <c:barDir val="col"/>
        <c:grouping val="stacked"/>
        <c:varyColors val="0"/>
        <c:ser>
          <c:idx val="2"/>
          <c:order val="0"/>
          <c:tx>
            <c:strRef>
              <c:f>'12'!$B$11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4D20-4C80-8100-D149DC2A993C}"/>
              </c:ext>
            </c:extLst>
          </c:dPt>
          <c:dPt>
            <c:idx val="1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8-9E70-4ABF-BA19-8BCB2D0D31F2}"/>
              </c:ext>
            </c:extLst>
          </c:dPt>
          <c:dPt>
            <c:idx val="2"/>
            <c:invertIfNegative val="0"/>
            <c:bubble3D val="0"/>
            <c:spPr>
              <a:solidFill>
                <a:srgbClr val="0E7863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4D20-4C80-8100-D149DC2A993C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E-9E70-4ABF-BA19-8BCB2D0D31F2}"/>
              </c:ext>
            </c:extLst>
          </c:dPt>
          <c:cat>
            <c:multiLvlStrRef>
              <c:f>'12'!$C$7:$F$8</c:f>
              <c:multiLvlStrCache>
                <c:ptCount val="4"/>
                <c:lvl>
                  <c:pt idx="0">
                    <c:v>Ancona</c:v>
                  </c:pt>
                  <c:pt idx="1">
                    <c:v>Altri comuni</c:v>
                  </c:pt>
                  <c:pt idx="2">
                    <c:v>Ancona</c:v>
                  </c:pt>
                  <c:pt idx="3">
                    <c:v>Altri comuni</c:v>
                  </c:pt>
                </c:lvl>
                <c:lvl>
                  <c:pt idx="0">
                    <c:v>1881</c:v>
                  </c:pt>
                  <c:pt idx="2">
                    <c:v>2024</c:v>
                  </c:pt>
                </c:lvl>
              </c:multiLvlStrCache>
            </c:multiLvlStrRef>
          </c:cat>
          <c:val>
            <c:numRef>
              <c:f>'12'!$C$11:$F$11</c:f>
              <c:numCache>
                <c:formatCode>#,##0.00</c:formatCode>
                <c:ptCount val="4"/>
                <c:pt idx="0">
                  <c:v>6.0403528253263215</c:v>
                </c:pt>
                <c:pt idx="1">
                  <c:v>6.7977118501486178</c:v>
                </c:pt>
                <c:pt idx="2">
                  <c:v>25.4307616569379</c:v>
                </c:pt>
                <c:pt idx="3">
                  <c:v>26.687603004173749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0-4C80-8100-D149DC2A99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overlap val="100"/>
        <c:axId val="620796351"/>
        <c:axId val="620815071"/>
      </c:barChart>
      <c:catAx>
        <c:axId val="620796351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815071"/>
        <c:crosses val="autoZero"/>
        <c:auto val="1"/>
        <c:lblAlgn val="ctr"/>
        <c:lblOffset val="100"/>
        <c:noMultiLvlLbl val="0"/>
      </c:catAx>
      <c:valAx>
        <c:axId val="620815071"/>
        <c:scaling>
          <c:orientation val="minMax"/>
          <c:max val="30"/>
        </c:scaling>
        <c:delete val="0"/>
        <c:axPos val="l"/>
        <c:majorGridlines>
          <c:spPr>
            <a:ln w="952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620796351"/>
        <c:crosses val="autoZero"/>
        <c:crossBetween val="between"/>
        <c:majorUnit val="5"/>
        <c:minorUnit val="2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270370370370371"/>
          <c:y val="0.11171296296296296"/>
          <c:w val="0.80262037037037037"/>
          <c:h val="0.66812857431823613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'13'!$D$4</c:f>
              <c:strCache>
                <c:ptCount val="1"/>
                <c:pt idx="0">
                  <c:v>Diplomati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Ancona</c:v>
                  </c:pt>
                  <c:pt idx="1">
                    <c:v>Altri comuni</c:v>
                  </c:pt>
                  <c:pt idx="2">
                    <c:v>Ancona</c:v>
                  </c:pt>
                  <c:pt idx="3">
                    <c:v>Altri comuni</c:v>
                  </c:pt>
                  <c:pt idx="4">
                    <c:v>Ancona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'13'!$D$5:$D$10</c:f>
              <c:numCache>
                <c:formatCode>#,##0.0</c:formatCode>
                <c:ptCount val="6"/>
                <c:pt idx="0">
                  <c:v>6.4559662742275465</c:v>
                </c:pt>
                <c:pt idx="1">
                  <c:v>2.7566244412689045</c:v>
                </c:pt>
                <c:pt idx="2">
                  <c:v>26.367487451170362</c:v>
                </c:pt>
                <c:pt idx="3">
                  <c:v>18.420774724773008</c:v>
                </c:pt>
                <c:pt idx="4">
                  <c:v>38.799999999999997</c:v>
                </c:pt>
                <c:pt idx="5">
                  <c:v>37.4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0D9-467D-AC25-06F3EFCCC54F}"/>
            </c:ext>
          </c:extLst>
        </c:ser>
        <c:ser>
          <c:idx val="1"/>
          <c:order val="1"/>
          <c:tx>
            <c:strRef>
              <c:f>'13'!$E$4</c:f>
              <c:strCache>
                <c:ptCount val="1"/>
                <c:pt idx="0">
                  <c:v>Laureati</c:v>
                </c:pt>
              </c:strCache>
            </c:strRef>
          </c:tx>
          <c:spPr>
            <a:solidFill>
              <a:srgbClr val="C1002A"/>
            </a:solidFill>
            <a:ln>
              <a:noFill/>
            </a:ln>
            <a:effectLst/>
          </c:spPr>
          <c:invertIfNegative val="0"/>
          <c:cat>
            <c:multiLvlStrRef>
              <c:f>'13'!$B$5:$C$10</c:f>
              <c:multiLvlStrCache>
                <c:ptCount val="6"/>
                <c:lvl>
                  <c:pt idx="0">
                    <c:v>Ancona</c:v>
                  </c:pt>
                  <c:pt idx="1">
                    <c:v>Altri comuni</c:v>
                  </c:pt>
                  <c:pt idx="2">
                    <c:v>Ancona</c:v>
                  </c:pt>
                  <c:pt idx="3">
                    <c:v>Altri comuni</c:v>
                  </c:pt>
                  <c:pt idx="4">
                    <c:v>Ancona</c:v>
                  </c:pt>
                  <c:pt idx="5">
                    <c:v>Altri comuni</c:v>
                  </c:pt>
                </c:lvl>
                <c:lvl>
                  <c:pt idx="0">
                    <c:v>1951</c:v>
                  </c:pt>
                  <c:pt idx="2">
                    <c:v>1991</c:v>
                  </c:pt>
                  <c:pt idx="4">
                    <c:v>2024</c:v>
                  </c:pt>
                </c:lvl>
              </c:multiLvlStrCache>
            </c:multiLvlStrRef>
          </c:cat>
          <c:val>
            <c:numRef>
              <c:f>'13'!$E$5:$E$10</c:f>
              <c:numCache>
                <c:formatCode>#,##0.0</c:formatCode>
                <c:ptCount val="6"/>
                <c:pt idx="0">
                  <c:v>1.643874350933114</c:v>
                </c:pt>
                <c:pt idx="1">
                  <c:v>0.70561434949462754</c:v>
                </c:pt>
                <c:pt idx="2">
                  <c:v>7.237608352830831</c:v>
                </c:pt>
                <c:pt idx="3">
                  <c:v>3.6095329974631079</c:v>
                </c:pt>
                <c:pt idx="4">
                  <c:v>23.2</c:v>
                </c:pt>
                <c:pt idx="5">
                  <c:v>17.100000000000001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0D9-467D-AC25-06F3EFCCC5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overlap val="100"/>
        <c:axId val="1843720799"/>
        <c:axId val="1843737599"/>
      </c:barChart>
      <c:catAx>
        <c:axId val="184372079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37599"/>
        <c:crosses val="autoZero"/>
        <c:auto val="1"/>
        <c:lblAlgn val="ctr"/>
        <c:lblOffset val="100"/>
        <c:noMultiLvlLbl val="0"/>
      </c:catAx>
      <c:valAx>
        <c:axId val="1843737599"/>
        <c:scaling>
          <c:orientation val="minMax"/>
          <c:max val="7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vert="horz"/>
          <a:lstStyle/>
          <a:p>
            <a:pPr>
              <a:defRPr/>
            </a:pPr>
            <a:endParaRPr lang="it-IT"/>
          </a:p>
        </c:txPr>
        <c:crossAx val="1843720799"/>
        <c:crosses val="autoZero"/>
        <c:crossBetween val="between"/>
        <c:majorUnit val="10"/>
        <c:dispUnits>
          <c:builtInUnit val="hundreds"/>
        </c:dispUnits>
      </c:valAx>
    </c:plotArea>
    <c:legend>
      <c:legendPos val="b"/>
      <c:layout>
        <c:manualLayout>
          <c:xMode val="edge"/>
          <c:yMode val="edge"/>
          <c:x val="0.24445092592592593"/>
          <c:y val="1.7583796296296354E-2"/>
          <c:w val="0.53461666666666663"/>
          <c:h val="9.4592129629629623E-2"/>
        </c:manualLayout>
      </c:layout>
      <c:overlay val="0"/>
      <c:spPr>
        <a:noFill/>
        <a:ln>
          <a:noFill/>
        </a:ln>
        <a:effectLst/>
      </c:spPr>
      <c:txPr>
        <a:bodyPr rot="0" vert="horz"/>
        <a:lstStyle/>
        <a:p>
          <a:pPr>
            <a:defRPr/>
          </a:pPr>
          <a:endParaRPr lang="it-IT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solidFill>
            <a:schemeClr val="tx1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816085602812116E-2"/>
          <c:y val="0.16099072494728611"/>
          <c:w val="0.85960593822145959"/>
          <c:h val="0.6644077351155848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'14'!$B$20</c:f>
              <c:strCache>
                <c:ptCount val="1"/>
                <c:pt idx="0">
                  <c:v>Agricoltura</c:v>
                </c:pt>
              </c:strCache>
            </c:strRef>
          </c:tx>
          <c:spPr>
            <a:solidFill>
              <a:srgbClr val="41B39D"/>
            </a:solidFill>
            <a:ln>
              <a:noFill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41B39D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1-9D92-4767-AE2B-9CE14D16CF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Ancona</c:v>
                  </c:pt>
                  <c:pt idx="1">
                    <c:v>Altri comuni</c:v>
                  </c:pt>
                  <c:pt idx="3">
                    <c:v>Ancona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'14'!$C$20:$G$20</c:f>
              <c:numCache>
                <c:formatCode>#,##0.0</c:formatCode>
                <c:ptCount val="5"/>
                <c:pt idx="0">
                  <c:v>20.5433249524744</c:v>
                </c:pt>
                <c:pt idx="1">
                  <c:v>62.379409055014477</c:v>
                </c:pt>
                <c:pt idx="3">
                  <c:v>1.3370059880239522</c:v>
                </c:pt>
                <c:pt idx="4">
                  <c:v>3.0878138927321692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D92-4767-AE2B-9CE14D16CF49}"/>
            </c:ext>
          </c:extLst>
        </c:ser>
        <c:ser>
          <c:idx val="1"/>
          <c:order val="1"/>
          <c:tx>
            <c:strRef>
              <c:f>'14'!$B$21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rgbClr val="E5B946"/>
            </a:solidFill>
            <a:ln>
              <a:noFill/>
            </a:ln>
            <a:effectLst/>
          </c:spPr>
          <c:invertIfNegative val="0"/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D92-4767-AE2B-9CE14D16CF49}"/>
              </c:ext>
            </c:extLst>
          </c:dPt>
          <c:dPt>
            <c:idx val="3"/>
            <c:invertIfNegative val="0"/>
            <c:bubble3D val="0"/>
            <c:spPr>
              <a:solidFill>
                <a:srgbClr val="E5B946"/>
              </a:solidFill>
              <a:ln w="28575" cap="rnd">
                <a:noFill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5-9D92-4767-AE2B-9CE14D16CF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Ancona</c:v>
                  </c:pt>
                  <c:pt idx="1">
                    <c:v>Altri comuni</c:v>
                  </c:pt>
                  <c:pt idx="3">
                    <c:v>Ancona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'14'!$C$21:$G$21</c:f>
              <c:numCache>
                <c:formatCode>#,##0.0</c:formatCode>
                <c:ptCount val="5"/>
                <c:pt idx="0">
                  <c:v>28.585883362972957</c:v>
                </c:pt>
                <c:pt idx="1">
                  <c:v>21.578869439326137</c:v>
                </c:pt>
                <c:pt idx="3">
                  <c:v>18.127604790419163</c:v>
                </c:pt>
                <c:pt idx="4">
                  <c:v>31.184890111426796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D92-4767-AE2B-9CE14D16CF49}"/>
            </c:ext>
          </c:extLst>
        </c:ser>
        <c:ser>
          <c:idx val="2"/>
          <c:order val="2"/>
          <c:tx>
            <c:strRef>
              <c:f>'14'!$B$22</c:f>
              <c:strCache>
                <c:ptCount val="1"/>
                <c:pt idx="0">
                  <c:v>Servizi</c:v>
                </c:pt>
              </c:strCache>
            </c:strRef>
          </c:tx>
          <c:spPr>
            <a:solidFill>
              <a:srgbClr val="095CA1"/>
            </a:solidFill>
            <a:ln>
              <a:noFill/>
              <a:prstDash val="solid"/>
            </a:ln>
            <a:effectLst/>
          </c:spPr>
          <c:invertIfNegative val="0"/>
          <c:dPt>
            <c:idx val="3"/>
            <c:invertIfNegative val="0"/>
            <c:bubble3D val="0"/>
            <c:spPr>
              <a:solidFill>
                <a:srgbClr val="095CA1"/>
              </a:solidFill>
              <a:ln w="28575" cap="rnd">
                <a:noFill/>
                <a:prstDash val="solid"/>
                <a:round/>
              </a:ln>
              <a:effectLst/>
            </c:spPr>
            <c:extLst>
              <c:ext xmlns:c16="http://schemas.microsoft.com/office/drawing/2014/chart" uri="{C3380CC4-5D6E-409C-BE32-E72D297353CC}">
                <c16:uniqueId val="{00000008-9D92-4767-AE2B-9CE14D16CF49}"/>
              </c:ext>
            </c:extLst>
          </c:dPt>
          <c:cat>
            <c:multiLvlStrRef>
              <c:f>'14'!$C$18:$G$19</c:f>
              <c:multiLvlStrCache>
                <c:ptCount val="5"/>
                <c:lvl>
                  <c:pt idx="0">
                    <c:v>Ancona</c:v>
                  </c:pt>
                  <c:pt idx="1">
                    <c:v>Altri comuni</c:v>
                  </c:pt>
                  <c:pt idx="3">
                    <c:v>Ancona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'14'!$C$22:$G$22</c:f>
              <c:numCache>
                <c:formatCode>#,##0.0</c:formatCode>
                <c:ptCount val="5"/>
                <c:pt idx="0">
                  <c:v>50.870791684552643</c:v>
                </c:pt>
                <c:pt idx="1">
                  <c:v>16.041721505659385</c:v>
                </c:pt>
                <c:pt idx="3">
                  <c:v>80.535389221556898</c:v>
                </c:pt>
                <c:pt idx="4">
                  <c:v>65.727295995841018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D92-4767-AE2B-9CE14D16CF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509079823"/>
        <c:axId val="509109775"/>
      </c:barChart>
      <c:catAx>
        <c:axId val="50907982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109775"/>
        <c:crosses val="autoZero"/>
        <c:auto val="1"/>
        <c:lblAlgn val="ctr"/>
        <c:lblOffset val="100"/>
        <c:noMultiLvlLbl val="0"/>
      </c:catAx>
      <c:valAx>
        <c:axId val="509109775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2"/>
              </a:solidFill>
              <a:round/>
            </a:ln>
            <a:effectLst/>
          </c:spPr>
        </c:majorGridlines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09079823"/>
        <c:crosses val="autoZero"/>
        <c:crossBetween val="between"/>
        <c:majorUnit val="20"/>
        <c:dispUnits>
          <c:builtInUnit val="hundred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</c:dispUnitsLbl>
        </c:dispUnits>
      </c:valAx>
      <c:spPr>
        <a:noFill/>
        <a:ln w="28575">
          <a:noFill/>
          <a:prstDash val="solid"/>
        </a:ln>
        <a:effectLst/>
      </c:spPr>
    </c:plotArea>
    <c:legend>
      <c:legendPos val="b"/>
      <c:layout>
        <c:manualLayout>
          <c:xMode val="edge"/>
          <c:yMode val="edge"/>
          <c:x val="0.33666111706300328"/>
          <c:y val="1.5649731925888307E-2"/>
          <c:w val="0.50591083900576694"/>
          <c:h val="8.801284422442763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2"/>
          <c:order val="2"/>
          <c:tx>
            <c:strRef>
              <c:f>'14'!$F$4</c:f>
              <c:strCache>
                <c:ptCount val="1"/>
                <c:pt idx="0">
                  <c:v>Totale</c:v>
                </c:pt>
              </c:strCache>
            </c:strRef>
          </c:tx>
          <c:spPr>
            <a:solidFill>
              <a:srgbClr val="A0D9CE"/>
            </a:solidFill>
            <a:ln>
              <a:solidFill>
                <a:srgbClr val="41B39D"/>
              </a:solidFill>
            </a:ln>
            <a:effectLst/>
          </c:spPr>
          <c:invertIfNegative val="0"/>
          <c:cat>
            <c:multiLvlStrRef>
              <c:f>'14'!$B$5:$C$9</c:f>
              <c:multiLvlStrCache>
                <c:ptCount val="5"/>
                <c:lvl>
                  <c:pt idx="0">
                    <c:v>Ancona</c:v>
                  </c:pt>
                  <c:pt idx="1">
                    <c:v>Altri comuni</c:v>
                  </c:pt>
                  <c:pt idx="3">
                    <c:v>Ancona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'14'!$F$5:$F$9</c:f>
              <c:numCache>
                <c:formatCode>0.0</c:formatCode>
                <c:ptCount val="5"/>
                <c:pt idx="0">
                  <c:v>49.3</c:v>
                </c:pt>
                <c:pt idx="1">
                  <c:v>62.8</c:v>
                </c:pt>
                <c:pt idx="3">
                  <c:v>67.400000000000006</c:v>
                </c:pt>
                <c:pt idx="4">
                  <c:v>67.099999999999994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13-476E-B643-47DE04955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62049391"/>
        <c:axId val="162046479"/>
      </c:barChart>
      <c:lineChart>
        <c:grouping val="standard"/>
        <c:varyColors val="0"/>
        <c:ser>
          <c:idx val="0"/>
          <c:order val="0"/>
          <c:tx>
            <c:strRef>
              <c:f>'14'!$D$4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triang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Ancona</c:v>
                  </c:pt>
                  <c:pt idx="1">
                    <c:v>Altri comuni</c:v>
                  </c:pt>
                  <c:pt idx="3">
                    <c:v>Ancona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'14'!$D$5:$D$9</c:f>
              <c:numCache>
                <c:formatCode>0.0</c:formatCode>
                <c:ptCount val="5"/>
                <c:pt idx="0">
                  <c:v>77.599999999999994</c:v>
                </c:pt>
                <c:pt idx="1">
                  <c:v>89.5</c:v>
                </c:pt>
                <c:pt idx="3">
                  <c:v>72.400000000000006</c:v>
                </c:pt>
                <c:pt idx="4">
                  <c:v>72.8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413-476E-B643-47DE04955841}"/>
            </c:ext>
          </c:extLst>
        </c:ser>
        <c:ser>
          <c:idx val="1"/>
          <c:order val="1"/>
          <c:tx>
            <c:strRef>
              <c:f>'14'!$E$4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rgbClr val="C00000"/>
              </a:solidFill>
              <a:ln w="9525">
                <a:solidFill>
                  <a:srgbClr val="C00000"/>
                </a:solidFill>
              </a:ln>
              <a:effectLst/>
            </c:spPr>
          </c:marker>
          <c:cat>
            <c:multiLvlStrRef>
              <c:f>'14'!$B$5:$C$9</c:f>
              <c:multiLvlStrCache>
                <c:ptCount val="5"/>
                <c:lvl>
                  <c:pt idx="0">
                    <c:v>Ancona</c:v>
                  </c:pt>
                  <c:pt idx="1">
                    <c:v>Altri comuni</c:v>
                  </c:pt>
                  <c:pt idx="3">
                    <c:v>Ancona</c:v>
                  </c:pt>
                  <c:pt idx="4">
                    <c:v>Altri comuni</c:v>
                  </c:pt>
                </c:lvl>
                <c:lvl>
                  <c:pt idx="0">
                    <c:v>1951</c:v>
                  </c:pt>
                  <c:pt idx="2">
                    <c:v> </c:v>
                  </c:pt>
                  <c:pt idx="3">
                    <c:v>2024</c:v>
                  </c:pt>
                </c:lvl>
              </c:multiLvlStrCache>
            </c:multiLvlStrRef>
          </c:cat>
          <c:val>
            <c:numRef>
              <c:f>'14'!$E$5:$E$9</c:f>
              <c:numCache>
                <c:formatCode>0.0</c:formatCode>
                <c:ptCount val="5"/>
                <c:pt idx="0">
                  <c:v>23.1</c:v>
                </c:pt>
                <c:pt idx="1">
                  <c:v>37.200000000000003</c:v>
                </c:pt>
                <c:pt idx="3">
                  <c:v>62</c:v>
                </c:pt>
                <c:pt idx="4">
                  <c:v>61.3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13-476E-B643-47DE049558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marker val="1"/>
        <c:smooth val="0"/>
        <c:axId val="162049391"/>
        <c:axId val="162046479"/>
      </c:lineChart>
      <c:catAx>
        <c:axId val="162049391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6479"/>
        <c:crossesAt val="0"/>
        <c:auto val="1"/>
        <c:lblAlgn val="ctr"/>
        <c:lblOffset val="100"/>
        <c:noMultiLvlLbl val="0"/>
      </c:catAx>
      <c:valAx>
        <c:axId val="162046479"/>
        <c:scaling>
          <c:orientation val="minMax"/>
          <c:max val="100"/>
          <c:min val="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162049391"/>
        <c:crosses val="autoZero"/>
        <c:crossBetween val="between"/>
        <c:majorUnit val="20"/>
        <c:dispUnits>
          <c:builtInUnit val="hundreds"/>
        </c:dispUnits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ysClr val="windowText" lastClr="000000"/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496325459317586"/>
          <c:y val="0.1175925925925926"/>
          <c:w val="0.85448118985126864"/>
          <c:h val="0.65554722222222217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App_1!$C$2</c:f>
              <c:strCache>
                <c:ptCount val="1"/>
                <c:pt idx="0">
                  <c:v>0-14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App_1!$C$3:$C$17</c:f>
              <c:numCache>
                <c:formatCode>#,##0</c:formatCode>
                <c:ptCount val="15"/>
                <c:pt idx="0">
                  <c:v>277865</c:v>
                </c:pt>
                <c:pt idx="1">
                  <c:v>362254</c:v>
                </c:pt>
                <c:pt idx="2">
                  <c:v>375869</c:v>
                </c:pt>
                <c:pt idx="3">
                  <c:v>377784</c:v>
                </c:pt>
                <c:pt idx="4">
                  <c:v>384859</c:v>
                </c:pt>
                <c:pt idx="5">
                  <c:v>410956</c:v>
                </c:pt>
                <c:pt idx="6">
                  <c:v>318540</c:v>
                </c:pt>
                <c:pt idx="7">
                  <c:v>280761</c:v>
                </c:pt>
                <c:pt idx="8">
                  <c:v>294563</c:v>
                </c:pt>
                <c:pt idx="9">
                  <c:v>266405</c:v>
                </c:pt>
                <c:pt idx="10">
                  <c:v>202786</c:v>
                </c:pt>
                <c:pt idx="11">
                  <c:v>189811</c:v>
                </c:pt>
                <c:pt idx="12">
                  <c:v>205912</c:v>
                </c:pt>
                <c:pt idx="13">
                  <c:v>179746</c:v>
                </c:pt>
                <c:pt idx="14">
                  <c:v>167292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CF7-4898-9A7B-643D7BF24F9F}"/>
            </c:ext>
          </c:extLst>
        </c:ser>
        <c:ser>
          <c:idx val="1"/>
          <c:order val="1"/>
          <c:tx>
            <c:strRef>
              <c:f>App_1!$D$2</c:f>
              <c:strCache>
                <c:ptCount val="1"/>
                <c:pt idx="0">
                  <c:v>15-64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App_1!$D$3:$D$17</c:f>
              <c:numCache>
                <c:formatCode>#,##0</c:formatCode>
                <c:ptCount val="15"/>
                <c:pt idx="0">
                  <c:v>597926</c:v>
                </c:pt>
                <c:pt idx="1">
                  <c:v>617148</c:v>
                </c:pt>
                <c:pt idx="2">
                  <c:v>633438</c:v>
                </c:pt>
                <c:pt idx="3">
                  <c:v>679554</c:v>
                </c:pt>
                <c:pt idx="4">
                  <c:v>738512</c:v>
                </c:pt>
                <c:pt idx="5">
                  <c:v>769137</c:v>
                </c:pt>
                <c:pt idx="6">
                  <c:v>934706</c:v>
                </c:pt>
                <c:pt idx="7">
                  <c:v>933940</c:v>
                </c:pt>
                <c:pt idx="8">
                  <c:v>900910</c:v>
                </c:pt>
                <c:pt idx="9">
                  <c:v>930452</c:v>
                </c:pt>
                <c:pt idx="10">
                  <c:v>961734</c:v>
                </c:pt>
                <c:pt idx="11">
                  <c:v>960115</c:v>
                </c:pt>
                <c:pt idx="12">
                  <c:v>981633</c:v>
                </c:pt>
                <c:pt idx="13">
                  <c:v>925280</c:v>
                </c:pt>
                <c:pt idx="14">
                  <c:v>919382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CF7-4898-9A7B-643D7BF24F9F}"/>
            </c:ext>
          </c:extLst>
        </c:ser>
        <c:ser>
          <c:idx val="2"/>
          <c:order val="2"/>
          <c:tx>
            <c:strRef>
              <c:f>App_1!$E$2</c:f>
              <c:strCache>
                <c:ptCount val="1"/>
                <c:pt idx="0">
                  <c:v>65+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App_1!$B$3:$B$17</c:f>
              <c:numCache>
                <c:formatCode>0</c:formatCode>
                <c:ptCount val="15"/>
                <c:pt idx="0">
                  <c:v>1881</c:v>
                </c:pt>
                <c:pt idx="1">
                  <c:v>1901</c:v>
                </c:pt>
                <c:pt idx="2">
                  <c:v>1911</c:v>
                </c:pt>
                <c:pt idx="3">
                  <c:v>1921</c:v>
                </c:pt>
                <c:pt idx="4">
                  <c:v>1931</c:v>
                </c:pt>
                <c:pt idx="5">
                  <c:v>1936</c:v>
                </c:pt>
                <c:pt idx="6">
                  <c:v>1951</c:v>
                </c:pt>
                <c:pt idx="7">
                  <c:v>1961</c:v>
                </c:pt>
                <c:pt idx="8">
                  <c:v>1971</c:v>
                </c:pt>
                <c:pt idx="9">
                  <c:v>1981</c:v>
                </c:pt>
                <c:pt idx="10">
                  <c:v>1991</c:v>
                </c:pt>
                <c:pt idx="11">
                  <c:v>2001</c:v>
                </c:pt>
                <c:pt idx="12">
                  <c:v>2011</c:v>
                </c:pt>
                <c:pt idx="13">
                  <c:v>2021</c:v>
                </c:pt>
                <c:pt idx="14">
                  <c:v>2024</c:v>
                </c:pt>
              </c:numCache>
            </c:numRef>
          </c:cat>
          <c:val>
            <c:numRef>
              <c:f>App_1!$E$3:$E$17</c:f>
              <c:numCache>
                <c:formatCode>#,##0</c:formatCode>
                <c:ptCount val="15"/>
                <c:pt idx="0">
                  <c:v>63488</c:v>
                </c:pt>
                <c:pt idx="1">
                  <c:v>80786</c:v>
                </c:pt>
                <c:pt idx="2">
                  <c:v>82772</c:v>
                </c:pt>
                <c:pt idx="3">
                  <c:v>83751</c:v>
                </c:pt>
                <c:pt idx="4">
                  <c:v>94214</c:v>
                </c:pt>
                <c:pt idx="5">
                  <c:v>97895</c:v>
                </c:pt>
                <c:pt idx="6">
                  <c:v>110784</c:v>
                </c:pt>
                <c:pt idx="7">
                  <c:v>132788</c:v>
                </c:pt>
                <c:pt idx="8">
                  <c:v>164434</c:v>
                </c:pt>
                <c:pt idx="9">
                  <c:v>215547</c:v>
                </c:pt>
                <c:pt idx="10">
                  <c:v>264685</c:v>
                </c:pt>
                <c:pt idx="11">
                  <c:v>320655</c:v>
                </c:pt>
                <c:pt idx="12">
                  <c:v>353774</c:v>
                </c:pt>
                <c:pt idx="13">
                  <c:v>382124</c:v>
                </c:pt>
                <c:pt idx="14">
                  <c:v>393871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7CF7-4898-9A7B-643D7BF24F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13835919"/>
        <c:axId val="413839663"/>
      </c:barChart>
      <c:catAx>
        <c:axId val="41383591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9663"/>
        <c:crosses val="autoZero"/>
        <c:auto val="1"/>
        <c:lblAlgn val="ctr"/>
        <c:lblOffset val="100"/>
        <c:noMultiLvlLbl val="0"/>
      </c:catAx>
      <c:valAx>
        <c:axId val="413839663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v.a.</a:t>
                </a:r>
              </a:p>
            </c:rich>
          </c:tx>
          <c:layout>
            <c:manualLayout>
              <c:xMode val="edge"/>
              <c:yMode val="edge"/>
              <c:x val="4.7222222222222221E-2"/>
              <c:y val="1.017037037037037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138359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40450656167979004"/>
          <c:y val="0.88245584587552917"/>
          <c:w val="0.26043132108486439"/>
          <c:h val="8.201570338872414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App_2!$B$30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App_2!$B$31:$B$50</c:f>
              <c:numCache>
                <c:formatCode>General</c:formatCode>
                <c:ptCount val="20"/>
                <c:pt idx="0">
                  <c:v>-5.8056362381921787</c:v>
                </c:pt>
                <c:pt idx="1">
                  <c:v>-4.7766841849728712</c:v>
                </c:pt>
                <c:pt idx="2">
                  <c:v>-4.6093091200245313</c:v>
                </c:pt>
                <c:pt idx="3">
                  <c:v>-4.4914438548223607</c:v>
                </c:pt>
                <c:pt idx="4">
                  <c:v>-3.8957291675539389</c:v>
                </c:pt>
                <c:pt idx="5">
                  <c:v>-3.3051251692915735</c:v>
                </c:pt>
                <c:pt idx="6">
                  <c:v>-3.3184342552448447</c:v>
                </c:pt>
                <c:pt idx="7">
                  <c:v>-2.9984838289282032</c:v>
                </c:pt>
                <c:pt idx="8">
                  <c:v>-2.80981422645463</c:v>
                </c:pt>
                <c:pt idx="9">
                  <c:v>-2.7066421921448711</c:v>
                </c:pt>
                <c:pt idx="10">
                  <c:v>-2.592716416384869</c:v>
                </c:pt>
                <c:pt idx="11">
                  <c:v>-2.3143968109300603</c:v>
                </c:pt>
                <c:pt idx="12">
                  <c:v>-2.106562124683776</c:v>
                </c:pt>
                <c:pt idx="13">
                  <c:v>-1.3732847250023423</c:v>
                </c:pt>
                <c:pt idx="14">
                  <c:v>-1.1223286002674593</c:v>
                </c:pt>
                <c:pt idx="15">
                  <c:v>-0.58123440175126273</c:v>
                </c:pt>
                <c:pt idx="16">
                  <c:v>-0.27278302569824786</c:v>
                </c:pt>
                <c:pt idx="17">
                  <c:v>-6.1647686135552507E-2</c:v>
                </c:pt>
                <c:pt idx="18">
                  <c:v>-1.4586758204785309E-2</c:v>
                </c:pt>
                <c:pt idx="19">
                  <c:v>-1.9165083772710624E-3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F2E-456A-B27A-B0C4BA028B2E}"/>
            </c:ext>
          </c:extLst>
        </c:ser>
        <c:ser>
          <c:idx val="1"/>
          <c:order val="1"/>
          <c:tx>
            <c:strRef>
              <c:f>App_2!$C$30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>
                  <a:lumMod val="85000"/>
                </a:schemeClr>
              </a:solidFill>
            </a:ln>
            <a:effectLst/>
          </c:spPr>
          <c:invertIfNegative val="0"/>
          <c:cat>
            <c:strRef>
              <c:f>App_2!$A$31:$A$50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App_2!$C$31:$C$50</c:f>
              <c:numCache>
                <c:formatCode>General</c:formatCode>
                <c:ptCount val="20"/>
                <c:pt idx="0">
                  <c:v>5.4687566545429762</c:v>
                </c:pt>
                <c:pt idx="1">
                  <c:v>4.5690624441018386</c:v>
                </c:pt>
                <c:pt idx="2">
                  <c:v>4.3555847054113679</c:v>
                </c:pt>
                <c:pt idx="3">
                  <c:v>4.775725930784235</c:v>
                </c:pt>
                <c:pt idx="4">
                  <c:v>4.3110791219836289</c:v>
                </c:pt>
                <c:pt idx="5">
                  <c:v>3.6268856312978595</c:v>
                </c:pt>
                <c:pt idx="6">
                  <c:v>3.6088917470890367</c:v>
                </c:pt>
                <c:pt idx="7">
                  <c:v>3.3813596136319113</c:v>
                </c:pt>
                <c:pt idx="8">
                  <c:v>3.1732055093227487</c:v>
                </c:pt>
                <c:pt idx="9">
                  <c:v>2.9156480779550429</c:v>
                </c:pt>
                <c:pt idx="10">
                  <c:v>2.8166284784627047</c:v>
                </c:pt>
                <c:pt idx="11">
                  <c:v>2.3764703878161173</c:v>
                </c:pt>
                <c:pt idx="12">
                  <c:v>2.1299861159615334</c:v>
                </c:pt>
                <c:pt idx="13">
                  <c:v>1.3691322901849217</c:v>
                </c:pt>
                <c:pt idx="14">
                  <c:v>1.1063576971235338</c:v>
                </c:pt>
                <c:pt idx="15">
                  <c:v>0.52916925750206556</c:v>
                </c:pt>
                <c:pt idx="16">
                  <c:v>0.24286420047529408</c:v>
                </c:pt>
                <c:pt idx="17">
                  <c:v>6.2499467636561869E-2</c:v>
                </c:pt>
                <c:pt idx="18">
                  <c:v>1.7355048083065733E-2</c:v>
                </c:pt>
                <c:pt idx="19">
                  <c:v>4.5783255679253156E-3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F2E-456A-B27A-B0C4BA028B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App_2!$F$30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 w="9525"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App_2!$F$31:$F$50</c:f>
              <c:numCache>
                <c:formatCode>General</c:formatCode>
                <c:ptCount val="20"/>
                <c:pt idx="0">
                  <c:v>-3.4028851107676457</c:v>
                </c:pt>
                <c:pt idx="1">
                  <c:v>-4.0645469934496212</c:v>
                </c:pt>
                <c:pt idx="2">
                  <c:v>-4.4500625597998082</c:v>
                </c:pt>
                <c:pt idx="3">
                  <c:v>-4.5006991977625672</c:v>
                </c:pt>
                <c:pt idx="4">
                  <c:v>-4.5397070729373663</c:v>
                </c:pt>
                <c:pt idx="5">
                  <c:v>-4.4858320453374549</c:v>
                </c:pt>
                <c:pt idx="6">
                  <c:v>-3.5048207845734893</c:v>
                </c:pt>
                <c:pt idx="7">
                  <c:v>-3.3771251931993818</c:v>
                </c:pt>
                <c:pt idx="8">
                  <c:v>-3.673437844998896</c:v>
                </c:pt>
                <c:pt idx="9">
                  <c:v>-2.9138882755575182</c:v>
                </c:pt>
                <c:pt idx="10">
                  <c:v>-2.4861264443953779</c:v>
                </c:pt>
                <c:pt idx="11">
                  <c:v>-1.9953632148377125</c:v>
                </c:pt>
                <c:pt idx="12">
                  <c:v>-1.7337160521086332</c:v>
                </c:pt>
                <c:pt idx="13">
                  <c:v>-1.5591374107602856</c:v>
                </c:pt>
                <c:pt idx="14">
                  <c:v>-1.1447707367336424</c:v>
                </c:pt>
                <c:pt idx="15">
                  <c:v>-0.6485611246044013</c:v>
                </c:pt>
                <c:pt idx="16">
                  <c:v>-0.33230293663060279</c:v>
                </c:pt>
                <c:pt idx="17">
                  <c:v>-0.1154780304703025</c:v>
                </c:pt>
                <c:pt idx="18">
                  <c:v>-1.7958342533303893E-2</c:v>
                </c:pt>
                <c:pt idx="19">
                  <c:v>-2.7231912857878854E-3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D4-40C6-A39A-8133215A692B}"/>
            </c:ext>
          </c:extLst>
        </c:ser>
        <c:ser>
          <c:idx val="1"/>
          <c:order val="1"/>
          <c:tx>
            <c:strRef>
              <c:f>App_2!$G$30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App_2!$E$31:$E$50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App_2!$G$31:$G$50</c:f>
              <c:numCache>
                <c:formatCode>General</c:formatCode>
                <c:ptCount val="20"/>
                <c:pt idx="0">
                  <c:v>3.2717303304629426</c:v>
                </c:pt>
                <c:pt idx="1">
                  <c:v>3.8931331419739457</c:v>
                </c:pt>
                <c:pt idx="2">
                  <c:v>4.3621108412453085</c:v>
                </c:pt>
                <c:pt idx="3">
                  <c:v>4.4332082137337157</c:v>
                </c:pt>
                <c:pt idx="4">
                  <c:v>4.3838963715316108</c:v>
                </c:pt>
                <c:pt idx="5">
                  <c:v>4.4137042761463166</c:v>
                </c:pt>
                <c:pt idx="6">
                  <c:v>3.610068447780967</c:v>
                </c:pt>
                <c:pt idx="7">
                  <c:v>3.5310959004931184</c:v>
                </c:pt>
                <c:pt idx="8">
                  <c:v>3.7537351880473984</c:v>
                </c:pt>
                <c:pt idx="9">
                  <c:v>3.1064252594391699</c:v>
                </c:pt>
                <c:pt idx="10">
                  <c:v>2.761021564730993</c:v>
                </c:pt>
                <c:pt idx="11">
                  <c:v>2.6046220652093912</c:v>
                </c:pt>
                <c:pt idx="12">
                  <c:v>2.2305880621182013</c:v>
                </c:pt>
                <c:pt idx="13">
                  <c:v>1.9412673879443585</c:v>
                </c:pt>
                <c:pt idx="14">
                  <c:v>1.3679988224037682</c:v>
                </c:pt>
                <c:pt idx="15">
                  <c:v>0.78074630161183489</c:v>
                </c:pt>
                <c:pt idx="16">
                  <c:v>0.40362110841245308</c:v>
                </c:pt>
                <c:pt idx="17">
                  <c:v>0.16559947008169573</c:v>
                </c:pt>
                <c:pt idx="18">
                  <c:v>3.1647898726724077E-2</c:v>
                </c:pt>
                <c:pt idx="19">
                  <c:v>4.6367851622874804E-3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D4-40C6-A39A-8133215A69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9567147856517935E-2"/>
          <c:y val="0.11979221347331585"/>
          <c:w val="0.79478712888161707"/>
          <c:h val="0.7728083989501312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App_2!$J$30</c:f>
              <c:strCache>
                <c:ptCount val="1"/>
                <c:pt idx="0">
                  <c:v>M</c:v>
                </c:pt>
              </c:strCache>
            </c:strRef>
          </c:tx>
          <c:spPr>
            <a:solidFill>
              <a:srgbClr val="0070C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App_2!$J$31:$J$50</c:f>
              <c:numCache>
                <c:formatCode>General</c:formatCode>
                <c:ptCount val="20"/>
                <c:pt idx="0">
                  <c:v>-1.5783431080188912</c:v>
                </c:pt>
                <c:pt idx="1">
                  <c:v>-1.9288532634880862</c:v>
                </c:pt>
                <c:pt idx="2">
                  <c:v>-2.2964598271573404</c:v>
                </c:pt>
                <c:pt idx="3">
                  <c:v>-2.51472622433596</c:v>
                </c:pt>
                <c:pt idx="4">
                  <c:v>-2.6050060715900267</c:v>
                </c:pt>
                <c:pt idx="5">
                  <c:v>-2.6732565549183258</c:v>
                </c:pt>
                <c:pt idx="6">
                  <c:v>-2.6695399444400523</c:v>
                </c:pt>
                <c:pt idx="7">
                  <c:v>-2.7366416572568846</c:v>
                </c:pt>
                <c:pt idx="8">
                  <c:v>-3.0314702302879426</c:v>
                </c:pt>
                <c:pt idx="9">
                  <c:v>-3.5863939620621919</c:v>
                </c:pt>
                <c:pt idx="10">
                  <c:v>-3.9524463068041675</c:v>
                </c:pt>
                <c:pt idx="11">
                  <c:v>-3.9617040456318677</c:v>
                </c:pt>
                <c:pt idx="12">
                  <c:v>-3.7315444949227721</c:v>
                </c:pt>
                <c:pt idx="13">
                  <c:v>-3.1524290076717598</c:v>
                </c:pt>
                <c:pt idx="14">
                  <c:v>-2.7725914167921868</c:v>
                </c:pt>
                <c:pt idx="15">
                  <c:v>-2.4162698340296909</c:v>
                </c:pt>
                <c:pt idx="16">
                  <c:v>-1.6944365044129681</c:v>
                </c:pt>
                <c:pt idx="17">
                  <c:v>-1.2281708262295392</c:v>
                </c:pt>
                <c:pt idx="18">
                  <c:v>-0.45011531628693041</c:v>
                </c:pt>
                <c:pt idx="19">
                  <c:v>-8.5819914680138359E-2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44C-49C9-9CDA-CF9AD5088D6E}"/>
            </c:ext>
          </c:extLst>
        </c:ser>
        <c:ser>
          <c:idx val="1"/>
          <c:order val="1"/>
          <c:tx>
            <c:strRef>
              <c:f>App_2!$K$30</c:f>
              <c:strCache>
                <c:ptCount val="1"/>
                <c:pt idx="0">
                  <c:v>F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chemeClr val="bg1"/>
              </a:solidFill>
            </a:ln>
            <a:effectLst/>
          </c:spPr>
          <c:invertIfNegative val="0"/>
          <c:cat>
            <c:strRef>
              <c:f>App_2!$I$31:$I$50</c:f>
              <c:strCache>
                <c:ptCount val="20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85-89</c:v>
                </c:pt>
                <c:pt idx="18">
                  <c:v>90-94</c:v>
                </c:pt>
                <c:pt idx="19">
                  <c:v>95+</c:v>
                </c:pt>
              </c:strCache>
            </c:strRef>
          </c:cat>
          <c:val>
            <c:numRef>
              <c:f>App_2!$K$31:$K$50</c:f>
              <c:numCache>
                <c:formatCode>General</c:formatCode>
                <c:ptCount val="20"/>
                <c:pt idx="0">
                  <c:v>1.5065787384202243</c:v>
                </c:pt>
                <c:pt idx="1">
                  <c:v>1.8249233195683596</c:v>
                </c:pt>
                <c:pt idx="2">
                  <c:v>2.1695544730082852</c:v>
                </c:pt>
                <c:pt idx="3">
                  <c:v>2.3183540416111708</c:v>
                </c:pt>
                <c:pt idx="4">
                  <c:v>2.2899726525043533</c:v>
                </c:pt>
                <c:pt idx="5">
                  <c:v>2.3067311870245697</c:v>
                </c:pt>
                <c:pt idx="6">
                  <c:v>2.4301226549032569</c:v>
                </c:pt>
                <c:pt idx="7">
                  <c:v>2.6675127023609937</c:v>
                </c:pt>
                <c:pt idx="8">
                  <c:v>3.0034267148609683</c:v>
                </c:pt>
                <c:pt idx="9">
                  <c:v>3.6359938182631537</c:v>
                </c:pt>
                <c:pt idx="10">
                  <c:v>4.0034652324604707</c:v>
                </c:pt>
                <c:pt idx="11">
                  <c:v>4.1146256731288391</c:v>
                </c:pt>
                <c:pt idx="12">
                  <c:v>3.8940617349272864</c:v>
                </c:pt>
                <c:pt idx="13">
                  <c:v>3.4646242878467515</c:v>
                </c:pt>
                <c:pt idx="14">
                  <c:v>3.0721502213410479</c:v>
                </c:pt>
                <c:pt idx="15">
                  <c:v>2.8434773148232617</c:v>
                </c:pt>
                <c:pt idx="16">
                  <c:v>2.2639563791564377</c:v>
                </c:pt>
                <c:pt idx="17">
                  <c:v>1.9093241647931571</c:v>
                </c:pt>
                <c:pt idx="18">
                  <c:v>0.94543813093686291</c:v>
                </c:pt>
                <c:pt idx="19">
                  <c:v>0.26948804704282819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44C-49C9-9CDA-CF9AD5088D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100"/>
        <c:axId val="738911871"/>
        <c:axId val="738915199"/>
      </c:barChart>
      <c:catAx>
        <c:axId val="738911871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età</a:t>
                </a:r>
              </a:p>
            </c:rich>
          </c:tx>
          <c:layout>
            <c:manualLayout>
              <c:xMode val="edge"/>
              <c:yMode val="edge"/>
              <c:x val="0"/>
              <c:y val="5.1189814814815143E-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5199"/>
        <c:crosses val="autoZero"/>
        <c:auto val="1"/>
        <c:lblAlgn val="ctr"/>
        <c:lblOffset val="100"/>
        <c:noMultiLvlLbl val="0"/>
      </c:catAx>
      <c:valAx>
        <c:axId val="738915199"/>
        <c:scaling>
          <c:orientation val="minMax"/>
          <c:max val="8"/>
          <c:min val="-8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it-IT" sz="700">
                    <a:latin typeface="Arial Narrow" panose="020B0606020202030204" pitchFamily="34" charset="0"/>
                  </a:rPr>
                  <a:t>%</a:t>
                </a:r>
              </a:p>
            </c:rich>
          </c:tx>
          <c:layout>
            <c:manualLayout>
              <c:xMode val="edge"/>
              <c:yMode val="edge"/>
              <c:x val="0.93906319444444442"/>
              <c:y val="0.9106000000000000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;\ 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1871"/>
        <c:crosses val="autoZero"/>
        <c:crossBetween val="between"/>
        <c:majorUnit val="2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9821850393700775"/>
          <c:h val="0.73340696996208798"/>
        </c:manualLayout>
      </c:layout>
      <c:lineChart>
        <c:grouping val="standard"/>
        <c:varyColors val="0"/>
        <c:ser>
          <c:idx val="0"/>
          <c:order val="0"/>
          <c:tx>
            <c:strRef>
              <c:f>App_3!$B$2</c:f>
              <c:strCache>
                <c:ptCount val="1"/>
                <c:pt idx="0">
                  <c:v>M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App_3!$B$3:$B$54</c:f>
              <c:numCache>
                <c:formatCode>0.0</c:formatCode>
                <c:ptCount val="52"/>
                <c:pt idx="0">
                  <c:v>71.599999999999994</c:v>
                </c:pt>
                <c:pt idx="1">
                  <c:v>71.3</c:v>
                </c:pt>
                <c:pt idx="2">
                  <c:v>71.3</c:v>
                </c:pt>
                <c:pt idx="3">
                  <c:v>72</c:v>
                </c:pt>
                <c:pt idx="4">
                  <c:v>72.099999999999994</c:v>
                </c:pt>
                <c:pt idx="5">
                  <c:v>72.406999999999996</c:v>
                </c:pt>
                <c:pt idx="6">
                  <c:v>72.391000000000005</c:v>
                </c:pt>
                <c:pt idx="7">
                  <c:v>72.8</c:v>
                </c:pt>
                <c:pt idx="8">
                  <c:v>73.497</c:v>
                </c:pt>
                <c:pt idx="9">
                  <c:v>72.781999999999996</c:v>
                </c:pt>
                <c:pt idx="10">
                  <c:v>73.754999999999995</c:v>
                </c:pt>
                <c:pt idx="11">
                  <c:v>73.7</c:v>
                </c:pt>
                <c:pt idx="12">
                  <c:v>74.081000000000003</c:v>
                </c:pt>
                <c:pt idx="13">
                  <c:v>74.5</c:v>
                </c:pt>
                <c:pt idx="14">
                  <c:v>74.793000000000006</c:v>
                </c:pt>
                <c:pt idx="15">
                  <c:v>75</c:v>
                </c:pt>
                <c:pt idx="16">
                  <c:v>75.2</c:v>
                </c:pt>
                <c:pt idx="17">
                  <c:v>75.397000000000006</c:v>
                </c:pt>
                <c:pt idx="18">
                  <c:v>75.847999999999999</c:v>
                </c:pt>
                <c:pt idx="19">
                  <c:v>76</c:v>
                </c:pt>
                <c:pt idx="20">
                  <c:v>76.304000000000002</c:v>
                </c:pt>
                <c:pt idx="21">
                  <c:v>76.400000000000006</c:v>
                </c:pt>
                <c:pt idx="22">
                  <c:v>76.599999999999994</c:v>
                </c:pt>
                <c:pt idx="23">
                  <c:v>76.5</c:v>
                </c:pt>
                <c:pt idx="24">
                  <c:v>76.7</c:v>
                </c:pt>
                <c:pt idx="25">
                  <c:v>77.400000000000006</c:v>
                </c:pt>
                <c:pt idx="26">
                  <c:v>77.811999999999998</c:v>
                </c:pt>
                <c:pt idx="27">
                  <c:v>78.400000000000006</c:v>
                </c:pt>
                <c:pt idx="28">
                  <c:v>78.7</c:v>
                </c:pt>
                <c:pt idx="29">
                  <c:v>78.400000000000006</c:v>
                </c:pt>
                <c:pt idx="30">
                  <c:v>79.099999999999994</c:v>
                </c:pt>
                <c:pt idx="31">
                  <c:v>79.5</c:v>
                </c:pt>
                <c:pt idx="32">
                  <c:v>79.5</c:v>
                </c:pt>
                <c:pt idx="33">
                  <c:v>79.8</c:v>
                </c:pt>
                <c:pt idx="34">
                  <c:v>79.8</c:v>
                </c:pt>
                <c:pt idx="35">
                  <c:v>80</c:v>
                </c:pt>
                <c:pt idx="36">
                  <c:v>80.400000000000006</c:v>
                </c:pt>
                <c:pt idx="37">
                  <c:v>80.5</c:v>
                </c:pt>
                <c:pt idx="38">
                  <c:v>80.7</c:v>
                </c:pt>
                <c:pt idx="39">
                  <c:v>80.8</c:v>
                </c:pt>
                <c:pt idx="40">
                  <c:v>81.099999999999994</c:v>
                </c:pt>
                <c:pt idx="41">
                  <c:v>80.7</c:v>
                </c:pt>
                <c:pt idx="42">
                  <c:v>81.099999999999994</c:v>
                </c:pt>
                <c:pt idx="43">
                  <c:v>81.099999999999994</c:v>
                </c:pt>
                <c:pt idx="44">
                  <c:v>81.7</c:v>
                </c:pt>
                <c:pt idx="45">
                  <c:v>81.900000000000006</c:v>
                </c:pt>
                <c:pt idx="46">
                  <c:v>81</c:v>
                </c:pt>
                <c:pt idx="47">
                  <c:v>81.099999999999994</c:v>
                </c:pt>
                <c:pt idx="48">
                  <c:v>81.2</c:v>
                </c:pt>
                <c:pt idx="49">
                  <c:v>81.900000000000006</c:v>
                </c:pt>
                <c:pt idx="50">
                  <c:v>82.4</c:v>
                </c:pt>
                <c:pt idx="51">
                  <c:v>82.6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8AD-4AC7-BB36-0315BBD65557}"/>
            </c:ext>
          </c:extLst>
        </c:ser>
        <c:ser>
          <c:idx val="1"/>
          <c:order val="1"/>
          <c:tx>
            <c:strRef>
              <c:f>App_3!$C$2</c:f>
              <c:strCache>
                <c:ptCount val="1"/>
                <c:pt idx="0">
                  <c:v>F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App_3!$C$3:$C$54</c:f>
              <c:numCache>
                <c:formatCode>0.0</c:formatCode>
                <c:ptCount val="52"/>
                <c:pt idx="0">
                  <c:v>77.2</c:v>
                </c:pt>
                <c:pt idx="1">
                  <c:v>77.5</c:v>
                </c:pt>
                <c:pt idx="2">
                  <c:v>77.7</c:v>
                </c:pt>
                <c:pt idx="3">
                  <c:v>77.900000000000006</c:v>
                </c:pt>
                <c:pt idx="4">
                  <c:v>78.400000000000006</c:v>
                </c:pt>
                <c:pt idx="5">
                  <c:v>78.453999999999994</c:v>
                </c:pt>
                <c:pt idx="6">
                  <c:v>78.606999999999999</c:v>
                </c:pt>
                <c:pt idx="7">
                  <c:v>79.099999999999994</c:v>
                </c:pt>
                <c:pt idx="8">
                  <c:v>79.379000000000005</c:v>
                </c:pt>
                <c:pt idx="9">
                  <c:v>79.064999999999998</c:v>
                </c:pt>
                <c:pt idx="10">
                  <c:v>79.972999999999999</c:v>
                </c:pt>
                <c:pt idx="11">
                  <c:v>79.8</c:v>
                </c:pt>
                <c:pt idx="12">
                  <c:v>79.921999999999997</c:v>
                </c:pt>
                <c:pt idx="13">
                  <c:v>80.5</c:v>
                </c:pt>
                <c:pt idx="14">
                  <c:v>80.596000000000004</c:v>
                </c:pt>
                <c:pt idx="15">
                  <c:v>81.099999999999994</c:v>
                </c:pt>
                <c:pt idx="16">
                  <c:v>81.2</c:v>
                </c:pt>
                <c:pt idx="17">
                  <c:v>81.222999999999999</c:v>
                </c:pt>
                <c:pt idx="18">
                  <c:v>81.885999999999996</c:v>
                </c:pt>
                <c:pt idx="19">
                  <c:v>82</c:v>
                </c:pt>
                <c:pt idx="20">
                  <c:v>82.275000000000006</c:v>
                </c:pt>
                <c:pt idx="21">
                  <c:v>82.3</c:v>
                </c:pt>
                <c:pt idx="22">
                  <c:v>82.6</c:v>
                </c:pt>
                <c:pt idx="23">
                  <c:v>82.7</c:v>
                </c:pt>
                <c:pt idx="24">
                  <c:v>82.5</c:v>
                </c:pt>
                <c:pt idx="25">
                  <c:v>83.2</c:v>
                </c:pt>
                <c:pt idx="26">
                  <c:v>83.484999999999999</c:v>
                </c:pt>
                <c:pt idx="27">
                  <c:v>83.9</c:v>
                </c:pt>
                <c:pt idx="28">
                  <c:v>84.2</c:v>
                </c:pt>
                <c:pt idx="29">
                  <c:v>84</c:v>
                </c:pt>
                <c:pt idx="30">
                  <c:v>84.6</c:v>
                </c:pt>
                <c:pt idx="31">
                  <c:v>84.9</c:v>
                </c:pt>
                <c:pt idx="32">
                  <c:v>84.9</c:v>
                </c:pt>
                <c:pt idx="33">
                  <c:v>85.1</c:v>
                </c:pt>
                <c:pt idx="34">
                  <c:v>84.9</c:v>
                </c:pt>
                <c:pt idx="35">
                  <c:v>85</c:v>
                </c:pt>
                <c:pt idx="36">
                  <c:v>85.3</c:v>
                </c:pt>
                <c:pt idx="37">
                  <c:v>85.4</c:v>
                </c:pt>
                <c:pt idx="38">
                  <c:v>85.4</c:v>
                </c:pt>
                <c:pt idx="39">
                  <c:v>85.6</c:v>
                </c:pt>
                <c:pt idx="40">
                  <c:v>85.7</c:v>
                </c:pt>
                <c:pt idx="41">
                  <c:v>85.3</c:v>
                </c:pt>
                <c:pt idx="42">
                  <c:v>85.9</c:v>
                </c:pt>
                <c:pt idx="43">
                  <c:v>85.4</c:v>
                </c:pt>
                <c:pt idx="44">
                  <c:v>86</c:v>
                </c:pt>
                <c:pt idx="45">
                  <c:v>86.1</c:v>
                </c:pt>
                <c:pt idx="46">
                  <c:v>85.2</c:v>
                </c:pt>
                <c:pt idx="47">
                  <c:v>85.2</c:v>
                </c:pt>
                <c:pt idx="48">
                  <c:v>85.4</c:v>
                </c:pt>
                <c:pt idx="49">
                  <c:v>85.9</c:v>
                </c:pt>
                <c:pt idx="50">
                  <c:v>86.2</c:v>
                </c:pt>
                <c:pt idx="51">
                  <c:v>86.4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8AD-4AC7-BB36-0315BBD65557}"/>
            </c:ext>
          </c:extLst>
        </c:ser>
        <c:ser>
          <c:idx val="2"/>
          <c:order val="2"/>
          <c:tx>
            <c:strRef>
              <c:f>App_3!$D$2</c:f>
              <c:strCache>
                <c:ptCount val="1"/>
                <c:pt idx="0">
                  <c:v>MF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App_3!$A$3:$A$54</c:f>
              <c:numCache>
                <c:formatCode>General</c:formatCode>
                <c:ptCount val="52"/>
                <c:pt idx="0">
                  <c:v>1974</c:v>
                </c:pt>
                <c:pt idx="1">
                  <c:v>1975</c:v>
                </c:pt>
                <c:pt idx="2">
                  <c:v>1976</c:v>
                </c:pt>
                <c:pt idx="3">
                  <c:v>1977</c:v>
                </c:pt>
                <c:pt idx="4">
                  <c:v>1978</c:v>
                </c:pt>
                <c:pt idx="5">
                  <c:v>1979</c:v>
                </c:pt>
                <c:pt idx="6">
                  <c:v>1980</c:v>
                </c:pt>
                <c:pt idx="7">
                  <c:v>1981</c:v>
                </c:pt>
                <c:pt idx="8">
                  <c:v>1982</c:v>
                </c:pt>
                <c:pt idx="9">
                  <c:v>1983</c:v>
                </c:pt>
                <c:pt idx="10">
                  <c:v>1984</c:v>
                </c:pt>
                <c:pt idx="11">
                  <c:v>1985</c:v>
                </c:pt>
                <c:pt idx="12">
                  <c:v>1986</c:v>
                </c:pt>
                <c:pt idx="13">
                  <c:v>1987</c:v>
                </c:pt>
                <c:pt idx="14">
                  <c:v>1988</c:v>
                </c:pt>
                <c:pt idx="15">
                  <c:v>1989</c:v>
                </c:pt>
                <c:pt idx="16">
                  <c:v>1990</c:v>
                </c:pt>
                <c:pt idx="17">
                  <c:v>1991</c:v>
                </c:pt>
                <c:pt idx="18">
                  <c:v>1992</c:v>
                </c:pt>
                <c:pt idx="19">
                  <c:v>1993</c:v>
                </c:pt>
                <c:pt idx="20">
                  <c:v>1994</c:v>
                </c:pt>
                <c:pt idx="21">
                  <c:v>1995</c:v>
                </c:pt>
                <c:pt idx="22">
                  <c:v>1996</c:v>
                </c:pt>
                <c:pt idx="23">
                  <c:v>1997</c:v>
                </c:pt>
                <c:pt idx="24">
                  <c:v>1998</c:v>
                </c:pt>
                <c:pt idx="25">
                  <c:v>1999</c:v>
                </c:pt>
                <c:pt idx="26">
                  <c:v>2000</c:v>
                </c:pt>
                <c:pt idx="27">
                  <c:v>2001</c:v>
                </c:pt>
                <c:pt idx="28">
                  <c:v>2002</c:v>
                </c:pt>
                <c:pt idx="29">
                  <c:v>2003</c:v>
                </c:pt>
                <c:pt idx="30">
                  <c:v>2004</c:v>
                </c:pt>
                <c:pt idx="31">
                  <c:v>2005</c:v>
                </c:pt>
                <c:pt idx="32">
                  <c:v>2006</c:v>
                </c:pt>
                <c:pt idx="33">
                  <c:v>2007</c:v>
                </c:pt>
                <c:pt idx="34">
                  <c:v>2008</c:v>
                </c:pt>
                <c:pt idx="35">
                  <c:v>2009</c:v>
                </c:pt>
                <c:pt idx="36">
                  <c:v>2010</c:v>
                </c:pt>
                <c:pt idx="37">
                  <c:v>2011</c:v>
                </c:pt>
                <c:pt idx="38">
                  <c:v>2012</c:v>
                </c:pt>
                <c:pt idx="39">
                  <c:v>2013</c:v>
                </c:pt>
                <c:pt idx="40">
                  <c:v>2014</c:v>
                </c:pt>
                <c:pt idx="41">
                  <c:v>2015</c:v>
                </c:pt>
                <c:pt idx="42">
                  <c:v>2016</c:v>
                </c:pt>
                <c:pt idx="43">
                  <c:v>2017</c:v>
                </c:pt>
                <c:pt idx="44">
                  <c:v>2018</c:v>
                </c:pt>
                <c:pt idx="45">
                  <c:v>2019</c:v>
                </c:pt>
                <c:pt idx="46">
                  <c:v>2020</c:v>
                </c:pt>
                <c:pt idx="47">
                  <c:v>2021</c:v>
                </c:pt>
                <c:pt idx="48">
                  <c:v>2022</c:v>
                </c:pt>
                <c:pt idx="49">
                  <c:v>2023</c:v>
                </c:pt>
                <c:pt idx="50">
                  <c:v>2024</c:v>
                </c:pt>
                <c:pt idx="51">
                  <c:v>2025</c:v>
                </c:pt>
              </c:numCache>
            </c:numRef>
          </c:cat>
          <c:val>
            <c:numRef>
              <c:f>App_3!$D$3:$D$54</c:f>
              <c:numCache>
                <c:formatCode>0.0</c:formatCode>
                <c:ptCount val="52"/>
                <c:pt idx="0">
                  <c:v>74.3</c:v>
                </c:pt>
                <c:pt idx="1">
                  <c:v>74.3</c:v>
                </c:pt>
                <c:pt idx="2">
                  <c:v>74.400000000000006</c:v>
                </c:pt>
                <c:pt idx="3">
                  <c:v>74.900000000000006</c:v>
                </c:pt>
                <c:pt idx="4">
                  <c:v>75.2</c:v>
                </c:pt>
                <c:pt idx="5">
                  <c:v>75.36</c:v>
                </c:pt>
                <c:pt idx="6">
                  <c:v>75.427000000000007</c:v>
                </c:pt>
                <c:pt idx="7">
                  <c:v>75.900000000000006</c:v>
                </c:pt>
                <c:pt idx="8">
                  <c:v>76.369</c:v>
                </c:pt>
                <c:pt idx="9">
                  <c:v>75.849999999999994</c:v>
                </c:pt>
                <c:pt idx="10">
                  <c:v>76.790999999999997</c:v>
                </c:pt>
                <c:pt idx="11">
                  <c:v>76.7</c:v>
                </c:pt>
                <c:pt idx="12">
                  <c:v>76.933000000000007</c:v>
                </c:pt>
                <c:pt idx="13">
                  <c:v>77.400000000000006</c:v>
                </c:pt>
                <c:pt idx="14">
                  <c:v>77.626000000000005</c:v>
                </c:pt>
                <c:pt idx="15">
                  <c:v>78</c:v>
                </c:pt>
                <c:pt idx="16">
                  <c:v>78.099999999999994</c:v>
                </c:pt>
                <c:pt idx="17">
                  <c:v>78.242000000000004</c:v>
                </c:pt>
                <c:pt idx="18">
                  <c:v>78.796000000000006</c:v>
                </c:pt>
                <c:pt idx="19">
                  <c:v>78.900000000000006</c:v>
                </c:pt>
                <c:pt idx="20">
                  <c:v>79.22</c:v>
                </c:pt>
                <c:pt idx="21">
                  <c:v>79.3</c:v>
                </c:pt>
                <c:pt idx="22">
                  <c:v>79.5</c:v>
                </c:pt>
                <c:pt idx="23">
                  <c:v>79.5</c:v>
                </c:pt>
                <c:pt idx="24">
                  <c:v>79.5</c:v>
                </c:pt>
                <c:pt idx="25">
                  <c:v>80.2</c:v>
                </c:pt>
                <c:pt idx="26">
                  <c:v>80.582999999999998</c:v>
                </c:pt>
                <c:pt idx="27">
                  <c:v>81.099999999999994</c:v>
                </c:pt>
                <c:pt idx="28">
                  <c:v>81.400000000000006</c:v>
                </c:pt>
                <c:pt idx="29">
                  <c:v>81.099999999999994</c:v>
                </c:pt>
                <c:pt idx="30">
                  <c:v>81.8</c:v>
                </c:pt>
                <c:pt idx="31">
                  <c:v>82.1</c:v>
                </c:pt>
                <c:pt idx="32">
                  <c:v>82.1</c:v>
                </c:pt>
                <c:pt idx="33">
                  <c:v>82.4</c:v>
                </c:pt>
                <c:pt idx="34">
                  <c:v>82.3</c:v>
                </c:pt>
                <c:pt idx="35">
                  <c:v>82.5</c:v>
                </c:pt>
                <c:pt idx="36">
                  <c:v>82.8</c:v>
                </c:pt>
                <c:pt idx="37">
                  <c:v>82.9</c:v>
                </c:pt>
                <c:pt idx="38">
                  <c:v>83</c:v>
                </c:pt>
                <c:pt idx="39">
                  <c:v>83.2</c:v>
                </c:pt>
                <c:pt idx="40">
                  <c:v>83.3</c:v>
                </c:pt>
                <c:pt idx="41">
                  <c:v>83</c:v>
                </c:pt>
                <c:pt idx="42">
                  <c:v>83.4</c:v>
                </c:pt>
                <c:pt idx="43">
                  <c:v>83.2</c:v>
                </c:pt>
                <c:pt idx="44">
                  <c:v>83.8</c:v>
                </c:pt>
                <c:pt idx="45">
                  <c:v>84</c:v>
                </c:pt>
                <c:pt idx="46">
                  <c:v>83</c:v>
                </c:pt>
                <c:pt idx="47">
                  <c:v>83.1</c:v>
                </c:pt>
                <c:pt idx="48">
                  <c:v>83.3</c:v>
                </c:pt>
                <c:pt idx="49">
                  <c:v>83.9</c:v>
                </c:pt>
                <c:pt idx="50">
                  <c:v>84.3</c:v>
                </c:pt>
                <c:pt idx="51">
                  <c:v>84.4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8AD-4AC7-BB36-0315BBD655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6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anni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8.7962962962962965E-2"/>
          <c:w val="0.88155183727034125"/>
          <c:h val="0.73340696996208798"/>
        </c:manualLayout>
      </c:layout>
      <c:barChart>
        <c:barDir val="col"/>
        <c:grouping val="clustered"/>
        <c:varyColors val="0"/>
        <c:ser>
          <c:idx val="3"/>
          <c:order val="0"/>
          <c:tx>
            <c:strRef>
              <c:f>App_4!$B$2</c:f>
              <c:strCache>
                <c:ptCount val="1"/>
                <c:pt idx="0">
                  <c:v>TFT</c:v>
                </c:pt>
              </c:strCache>
            </c:strRef>
          </c:tx>
          <c:invertIfNegative val="0"/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App_4!$B$3:$B$76</c:f>
              <c:numCache>
                <c:formatCode>General</c:formatCode>
                <c:ptCount val="74"/>
                <c:pt idx="0">
                  <c:v>2.0099999999999998</c:v>
                </c:pt>
                <c:pt idx="1">
                  <c:v>1.97</c:v>
                </c:pt>
                <c:pt idx="2">
                  <c:v>1.98</c:v>
                </c:pt>
                <c:pt idx="3">
                  <c:v>1.99</c:v>
                </c:pt>
                <c:pt idx="4">
                  <c:v>2.0299999999999998</c:v>
                </c:pt>
                <c:pt idx="5">
                  <c:v>1.96</c:v>
                </c:pt>
                <c:pt idx="6">
                  <c:v>1.98</c:v>
                </c:pt>
                <c:pt idx="7">
                  <c:v>2.0099999999999998</c:v>
                </c:pt>
                <c:pt idx="8">
                  <c:v>2.0299999999999998</c:v>
                </c:pt>
                <c:pt idx="9">
                  <c:v>2.04</c:v>
                </c:pt>
                <c:pt idx="10">
                  <c:v>2.02</c:v>
                </c:pt>
                <c:pt idx="11">
                  <c:v>2.11</c:v>
                </c:pt>
                <c:pt idx="12">
                  <c:v>2.2400000000000002</c:v>
                </c:pt>
                <c:pt idx="13">
                  <c:v>2.2000000000000002</c:v>
                </c:pt>
                <c:pt idx="14">
                  <c:v>2.16</c:v>
                </c:pt>
                <c:pt idx="15">
                  <c:v>2.1</c:v>
                </c:pt>
                <c:pt idx="16">
                  <c:v>2.1</c:v>
                </c:pt>
                <c:pt idx="17">
                  <c:v>2.13</c:v>
                </c:pt>
                <c:pt idx="18">
                  <c:v>2.11</c:v>
                </c:pt>
                <c:pt idx="19">
                  <c:v>2.11</c:v>
                </c:pt>
                <c:pt idx="20">
                  <c:v>2.0499999999999998</c:v>
                </c:pt>
                <c:pt idx="21">
                  <c:v>2.0099999999999998</c:v>
                </c:pt>
                <c:pt idx="22">
                  <c:v>2.0299999999999998</c:v>
                </c:pt>
                <c:pt idx="23">
                  <c:v>1.94</c:v>
                </c:pt>
                <c:pt idx="24">
                  <c:v>1.85</c:v>
                </c:pt>
                <c:pt idx="25">
                  <c:v>1.77</c:v>
                </c:pt>
                <c:pt idx="26">
                  <c:v>1.71</c:v>
                </c:pt>
                <c:pt idx="27">
                  <c:v>1.62</c:v>
                </c:pt>
                <c:pt idx="28">
                  <c:v>1.52</c:v>
                </c:pt>
                <c:pt idx="29">
                  <c:v>1.45</c:v>
                </c:pt>
                <c:pt idx="30">
                  <c:v>1.43</c:v>
                </c:pt>
                <c:pt idx="31">
                  <c:v>1.37</c:v>
                </c:pt>
                <c:pt idx="32">
                  <c:v>1.3</c:v>
                </c:pt>
                <c:pt idx="33">
                  <c:v>1.3</c:v>
                </c:pt>
                <c:pt idx="34">
                  <c:v>1.25</c:v>
                </c:pt>
                <c:pt idx="35">
                  <c:v>1.19</c:v>
                </c:pt>
                <c:pt idx="36">
                  <c:v>1.22</c:v>
                </c:pt>
                <c:pt idx="37">
                  <c:v>1.19</c:v>
                </c:pt>
                <c:pt idx="38">
                  <c:v>1.23</c:v>
                </c:pt>
                <c:pt idx="39">
                  <c:v>1.2</c:v>
                </c:pt>
                <c:pt idx="40">
                  <c:v>1.18</c:v>
                </c:pt>
                <c:pt idx="41">
                  <c:v>1.1299999999999999</c:v>
                </c:pt>
                <c:pt idx="42">
                  <c:v>1.0900000000000001</c:v>
                </c:pt>
                <c:pt idx="43">
                  <c:v>1.1100000000000001</c:v>
                </c:pt>
                <c:pt idx="44">
                  <c:v>1.0900000000000001</c:v>
                </c:pt>
                <c:pt idx="45">
                  <c:v>1.1399999999999999</c:v>
                </c:pt>
                <c:pt idx="46">
                  <c:v>1.1499999999999999</c:v>
                </c:pt>
                <c:pt idx="47">
                  <c:v>1.1499999999999999</c:v>
                </c:pt>
                <c:pt idx="48">
                  <c:v>1.18</c:v>
                </c:pt>
                <c:pt idx="49">
                  <c:v>1.1499999999999999</c:v>
                </c:pt>
                <c:pt idx="50">
                  <c:v>1.22</c:v>
                </c:pt>
                <c:pt idx="51">
                  <c:v>1.22</c:v>
                </c:pt>
                <c:pt idx="52">
                  <c:v>1.27</c:v>
                </c:pt>
                <c:pt idx="53">
                  <c:v>1.28</c:v>
                </c:pt>
                <c:pt idx="54">
                  <c:v>1.32</c:v>
                </c:pt>
                <c:pt idx="55">
                  <c:v>1.36</c:v>
                </c:pt>
                <c:pt idx="56">
                  <c:v>1.42</c:v>
                </c:pt>
                <c:pt idx="57">
                  <c:v>1.43</c:v>
                </c:pt>
                <c:pt idx="58">
                  <c:v>1.41</c:v>
                </c:pt>
                <c:pt idx="59">
                  <c:v>1.42</c:v>
                </c:pt>
                <c:pt idx="60">
                  <c:v>1.38</c:v>
                </c:pt>
                <c:pt idx="61">
                  <c:v>1.35</c:v>
                </c:pt>
                <c:pt idx="62">
                  <c:v>1.35</c:v>
                </c:pt>
                <c:pt idx="63">
                  <c:v>1.34</c:v>
                </c:pt>
                <c:pt idx="64">
                  <c:v>1.32</c:v>
                </c:pt>
                <c:pt idx="65">
                  <c:v>1.26</c:v>
                </c:pt>
                <c:pt idx="66">
                  <c:v>1.23</c:v>
                </c:pt>
                <c:pt idx="67">
                  <c:v>1.19</c:v>
                </c:pt>
                <c:pt idx="68">
                  <c:v>1.19</c:v>
                </c:pt>
                <c:pt idx="69">
                  <c:v>1.2</c:v>
                </c:pt>
                <c:pt idx="70">
                  <c:v>1.1599999999999999</c:v>
                </c:pt>
                <c:pt idx="71">
                  <c:v>1.17</c:v>
                </c:pt>
                <c:pt idx="72">
                  <c:v>1.1100000000000001</c:v>
                </c:pt>
                <c:pt idx="73">
                  <c:v>1.1100000000000001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795-43D6-A4F7-E60748CEE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83127359"/>
        <c:axId val="583146079"/>
      </c:barChart>
      <c:lineChart>
        <c:grouping val="standard"/>
        <c:varyColors val="0"/>
        <c:ser>
          <c:idx val="4"/>
          <c:order val="1"/>
          <c:tx>
            <c:strRef>
              <c:f>App_4!$C$2</c:f>
              <c:strCache>
                <c:ptCount val="1"/>
                <c:pt idx="0">
                  <c:v>Età media al parto</c:v>
                </c:pt>
              </c:strCache>
            </c:strRef>
          </c:tx>
          <c:marker>
            <c:symbol val="none"/>
          </c:marker>
          <c:cat>
            <c:numRef>
              <c:f>App_4!$A$3:$A$76</c:f>
              <c:numCache>
                <c:formatCode>General</c:formatCode>
                <c:ptCount val="74"/>
                <c:pt idx="0">
                  <c:v>1952</c:v>
                </c:pt>
                <c:pt idx="1">
                  <c:v>1953</c:v>
                </c:pt>
                <c:pt idx="2">
                  <c:v>1954</c:v>
                </c:pt>
                <c:pt idx="3">
                  <c:v>1955</c:v>
                </c:pt>
                <c:pt idx="4">
                  <c:v>1956</c:v>
                </c:pt>
                <c:pt idx="5">
                  <c:v>1957</c:v>
                </c:pt>
                <c:pt idx="6">
                  <c:v>1958</c:v>
                </c:pt>
                <c:pt idx="7">
                  <c:v>1959</c:v>
                </c:pt>
                <c:pt idx="8">
                  <c:v>1960</c:v>
                </c:pt>
                <c:pt idx="9">
                  <c:v>1961</c:v>
                </c:pt>
                <c:pt idx="10">
                  <c:v>1962</c:v>
                </c:pt>
                <c:pt idx="11">
                  <c:v>1963</c:v>
                </c:pt>
                <c:pt idx="12">
                  <c:v>1964</c:v>
                </c:pt>
                <c:pt idx="13">
                  <c:v>1965</c:v>
                </c:pt>
                <c:pt idx="14">
                  <c:v>1966</c:v>
                </c:pt>
                <c:pt idx="15">
                  <c:v>1967</c:v>
                </c:pt>
                <c:pt idx="16">
                  <c:v>1968</c:v>
                </c:pt>
                <c:pt idx="17">
                  <c:v>1969</c:v>
                </c:pt>
                <c:pt idx="18">
                  <c:v>1970</c:v>
                </c:pt>
                <c:pt idx="19">
                  <c:v>1971</c:v>
                </c:pt>
                <c:pt idx="20">
                  <c:v>1972</c:v>
                </c:pt>
                <c:pt idx="21">
                  <c:v>1973</c:v>
                </c:pt>
                <c:pt idx="22">
                  <c:v>1974</c:v>
                </c:pt>
                <c:pt idx="23">
                  <c:v>1975</c:v>
                </c:pt>
                <c:pt idx="24">
                  <c:v>1976</c:v>
                </c:pt>
                <c:pt idx="25">
                  <c:v>1977</c:v>
                </c:pt>
                <c:pt idx="26">
                  <c:v>1978</c:v>
                </c:pt>
                <c:pt idx="27">
                  <c:v>1979</c:v>
                </c:pt>
                <c:pt idx="28">
                  <c:v>1980</c:v>
                </c:pt>
                <c:pt idx="29">
                  <c:v>1981</c:v>
                </c:pt>
                <c:pt idx="30">
                  <c:v>1982</c:v>
                </c:pt>
                <c:pt idx="31">
                  <c:v>1983</c:v>
                </c:pt>
                <c:pt idx="32">
                  <c:v>1984</c:v>
                </c:pt>
                <c:pt idx="33">
                  <c:v>1985</c:v>
                </c:pt>
                <c:pt idx="34">
                  <c:v>1986</c:v>
                </c:pt>
                <c:pt idx="35">
                  <c:v>1987</c:v>
                </c:pt>
                <c:pt idx="36">
                  <c:v>1988</c:v>
                </c:pt>
                <c:pt idx="37">
                  <c:v>1989</c:v>
                </c:pt>
                <c:pt idx="38">
                  <c:v>1990</c:v>
                </c:pt>
                <c:pt idx="39">
                  <c:v>1991</c:v>
                </c:pt>
                <c:pt idx="40">
                  <c:v>1992</c:v>
                </c:pt>
                <c:pt idx="41">
                  <c:v>1993</c:v>
                </c:pt>
                <c:pt idx="42">
                  <c:v>1994</c:v>
                </c:pt>
                <c:pt idx="43">
                  <c:v>1995</c:v>
                </c:pt>
                <c:pt idx="44">
                  <c:v>1996</c:v>
                </c:pt>
                <c:pt idx="45">
                  <c:v>1997</c:v>
                </c:pt>
                <c:pt idx="46">
                  <c:v>1998</c:v>
                </c:pt>
                <c:pt idx="47">
                  <c:v>1999</c:v>
                </c:pt>
                <c:pt idx="48">
                  <c:v>2000</c:v>
                </c:pt>
                <c:pt idx="49">
                  <c:v>2001</c:v>
                </c:pt>
                <c:pt idx="50">
                  <c:v>2002</c:v>
                </c:pt>
                <c:pt idx="51">
                  <c:v>2003</c:v>
                </c:pt>
                <c:pt idx="52">
                  <c:v>2004</c:v>
                </c:pt>
                <c:pt idx="53">
                  <c:v>2005</c:v>
                </c:pt>
                <c:pt idx="54">
                  <c:v>2006</c:v>
                </c:pt>
                <c:pt idx="55">
                  <c:v>2007</c:v>
                </c:pt>
                <c:pt idx="56">
                  <c:v>2008</c:v>
                </c:pt>
                <c:pt idx="57">
                  <c:v>2009</c:v>
                </c:pt>
                <c:pt idx="58">
                  <c:v>2010</c:v>
                </c:pt>
                <c:pt idx="59">
                  <c:v>2011</c:v>
                </c:pt>
                <c:pt idx="60">
                  <c:v>2012</c:v>
                </c:pt>
                <c:pt idx="61">
                  <c:v>2013</c:v>
                </c:pt>
                <c:pt idx="62">
                  <c:v>2014</c:v>
                </c:pt>
                <c:pt idx="63">
                  <c:v>2015</c:v>
                </c:pt>
                <c:pt idx="64">
                  <c:v>2016</c:v>
                </c:pt>
                <c:pt idx="65">
                  <c:v>2017</c:v>
                </c:pt>
                <c:pt idx="66">
                  <c:v>2018</c:v>
                </c:pt>
                <c:pt idx="67">
                  <c:v>2019</c:v>
                </c:pt>
                <c:pt idx="68">
                  <c:v>2020</c:v>
                </c:pt>
                <c:pt idx="69">
                  <c:v>2021</c:v>
                </c:pt>
                <c:pt idx="70">
                  <c:v>2022</c:v>
                </c:pt>
                <c:pt idx="71">
                  <c:v>2023</c:v>
                </c:pt>
                <c:pt idx="72">
                  <c:v>2024</c:v>
                </c:pt>
                <c:pt idx="73">
                  <c:v>2025</c:v>
                </c:pt>
              </c:numCache>
            </c:numRef>
          </c:cat>
          <c:val>
            <c:numRef>
              <c:f>App_4!$C$3:$C$76</c:f>
              <c:numCache>
                <c:formatCode>General</c:formatCode>
                <c:ptCount val="74"/>
                <c:pt idx="0">
                  <c:v>28.87</c:v>
                </c:pt>
                <c:pt idx="1">
                  <c:v>28.79</c:v>
                </c:pt>
                <c:pt idx="2">
                  <c:v>28.8</c:v>
                </c:pt>
                <c:pt idx="3">
                  <c:v>28.73</c:v>
                </c:pt>
                <c:pt idx="4">
                  <c:v>28.68</c:v>
                </c:pt>
                <c:pt idx="5">
                  <c:v>28.57</c:v>
                </c:pt>
                <c:pt idx="6">
                  <c:v>28.61</c:v>
                </c:pt>
                <c:pt idx="7">
                  <c:v>28.54</c:v>
                </c:pt>
                <c:pt idx="8">
                  <c:v>28.5</c:v>
                </c:pt>
                <c:pt idx="9">
                  <c:v>28.41</c:v>
                </c:pt>
                <c:pt idx="10">
                  <c:v>28.34</c:v>
                </c:pt>
                <c:pt idx="11">
                  <c:v>28.21</c:v>
                </c:pt>
                <c:pt idx="12">
                  <c:v>28.24</c:v>
                </c:pt>
                <c:pt idx="13">
                  <c:v>28.13</c:v>
                </c:pt>
                <c:pt idx="14">
                  <c:v>28.08</c:v>
                </c:pt>
                <c:pt idx="15">
                  <c:v>28.03</c:v>
                </c:pt>
                <c:pt idx="16">
                  <c:v>27.82</c:v>
                </c:pt>
                <c:pt idx="17">
                  <c:v>27.83</c:v>
                </c:pt>
                <c:pt idx="18">
                  <c:v>27.74</c:v>
                </c:pt>
                <c:pt idx="19">
                  <c:v>27.74</c:v>
                </c:pt>
                <c:pt idx="20">
                  <c:v>27.69</c:v>
                </c:pt>
                <c:pt idx="21">
                  <c:v>27.63</c:v>
                </c:pt>
                <c:pt idx="22">
                  <c:v>27.52</c:v>
                </c:pt>
                <c:pt idx="23">
                  <c:v>27.39</c:v>
                </c:pt>
                <c:pt idx="24">
                  <c:v>27.29</c:v>
                </c:pt>
                <c:pt idx="25">
                  <c:v>27.21</c:v>
                </c:pt>
                <c:pt idx="26">
                  <c:v>27.23</c:v>
                </c:pt>
                <c:pt idx="27">
                  <c:v>27.22</c:v>
                </c:pt>
                <c:pt idx="28">
                  <c:v>27.21</c:v>
                </c:pt>
                <c:pt idx="29">
                  <c:v>27.36</c:v>
                </c:pt>
                <c:pt idx="30">
                  <c:v>27.5</c:v>
                </c:pt>
                <c:pt idx="31">
                  <c:v>27.72</c:v>
                </c:pt>
                <c:pt idx="32">
                  <c:v>27.88</c:v>
                </c:pt>
                <c:pt idx="33">
                  <c:v>28.13</c:v>
                </c:pt>
                <c:pt idx="34">
                  <c:v>28.32</c:v>
                </c:pt>
                <c:pt idx="35">
                  <c:v>28.47</c:v>
                </c:pt>
                <c:pt idx="36">
                  <c:v>28.78</c:v>
                </c:pt>
                <c:pt idx="37">
                  <c:v>28.99</c:v>
                </c:pt>
                <c:pt idx="38">
                  <c:v>29.2</c:v>
                </c:pt>
                <c:pt idx="39">
                  <c:v>29.36</c:v>
                </c:pt>
                <c:pt idx="40">
                  <c:v>29.69</c:v>
                </c:pt>
                <c:pt idx="41">
                  <c:v>29.74</c:v>
                </c:pt>
                <c:pt idx="42">
                  <c:v>30</c:v>
                </c:pt>
                <c:pt idx="43">
                  <c:v>30.34</c:v>
                </c:pt>
                <c:pt idx="44">
                  <c:v>30.51</c:v>
                </c:pt>
                <c:pt idx="45">
                  <c:v>30.46</c:v>
                </c:pt>
                <c:pt idx="46">
                  <c:v>30.57</c:v>
                </c:pt>
                <c:pt idx="47">
                  <c:v>30.67</c:v>
                </c:pt>
                <c:pt idx="48">
                  <c:v>30.74</c:v>
                </c:pt>
                <c:pt idx="49">
                  <c:v>30.81</c:v>
                </c:pt>
                <c:pt idx="50">
                  <c:v>30.76</c:v>
                </c:pt>
                <c:pt idx="51">
                  <c:v>30.97</c:v>
                </c:pt>
                <c:pt idx="52">
                  <c:v>30.98</c:v>
                </c:pt>
                <c:pt idx="53">
                  <c:v>30.96</c:v>
                </c:pt>
                <c:pt idx="54">
                  <c:v>31.07</c:v>
                </c:pt>
                <c:pt idx="55">
                  <c:v>31.15</c:v>
                </c:pt>
                <c:pt idx="56">
                  <c:v>31.15</c:v>
                </c:pt>
                <c:pt idx="57">
                  <c:v>31.18</c:v>
                </c:pt>
                <c:pt idx="58">
                  <c:v>31.39</c:v>
                </c:pt>
                <c:pt idx="59">
                  <c:v>31.45</c:v>
                </c:pt>
                <c:pt idx="60">
                  <c:v>31.5</c:v>
                </c:pt>
                <c:pt idx="61">
                  <c:v>31.62</c:v>
                </c:pt>
                <c:pt idx="62">
                  <c:v>31.71</c:v>
                </c:pt>
                <c:pt idx="63">
                  <c:v>31.86</c:v>
                </c:pt>
                <c:pt idx="64">
                  <c:v>32.01</c:v>
                </c:pt>
                <c:pt idx="65">
                  <c:v>32.130000000000003</c:v>
                </c:pt>
                <c:pt idx="66">
                  <c:v>32.28</c:v>
                </c:pt>
                <c:pt idx="67">
                  <c:v>32.36</c:v>
                </c:pt>
                <c:pt idx="68">
                  <c:v>32.54</c:v>
                </c:pt>
                <c:pt idx="69">
                  <c:v>32.619999999999997</c:v>
                </c:pt>
                <c:pt idx="70">
                  <c:v>32.61</c:v>
                </c:pt>
                <c:pt idx="71">
                  <c:v>32.79</c:v>
                </c:pt>
                <c:pt idx="72">
                  <c:v>32.75</c:v>
                </c:pt>
                <c:pt idx="73">
                  <c:v>32.92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795-43D6-A4F7-E60748CEE1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49922319"/>
        <c:axId val="2049928143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ax val="2.5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TFT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valAx>
        <c:axId val="2049928143"/>
        <c:scaling>
          <c:orientation val="minMax"/>
          <c:max val="35"/>
          <c:min val="25"/>
        </c:scaling>
        <c:delete val="0"/>
        <c:axPos val="r"/>
        <c:title>
          <c:tx>
            <c:rich>
              <a:bodyPr rot="0" vert="horz"/>
              <a:lstStyle/>
              <a:p>
                <a:pPr>
                  <a:defRPr b="0"/>
                </a:pPr>
                <a:r>
                  <a:rPr lang="en-US" b="0"/>
                  <a:t>Età media al parto</a:t>
                </a:r>
              </a:p>
            </c:rich>
          </c:tx>
          <c:layout>
            <c:manualLayout>
              <c:xMode val="edge"/>
              <c:yMode val="edge"/>
              <c:x val="0.88601377952755911"/>
              <c:y val="5.6616360454943135E-3"/>
            </c:manualLayout>
          </c:layout>
          <c:overlay val="0"/>
        </c:title>
        <c:numFmt formatCode="General" sourceLinked="1"/>
        <c:majorTickMark val="out"/>
        <c:minorTickMark val="none"/>
        <c:tickLblPos val="nextTo"/>
        <c:crossAx val="2049922319"/>
        <c:crosses val="max"/>
        <c:crossBetween val="between"/>
      </c:valAx>
      <c:catAx>
        <c:axId val="20499223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049928143"/>
        <c:crosses val="autoZero"/>
        <c:auto val="1"/>
        <c:lblAlgn val="ctr"/>
        <c:lblOffset val="100"/>
        <c:noMultiLvlLbl val="0"/>
      </c:catAx>
    </c:plotArea>
    <c:legend>
      <c:legendPos val="b"/>
      <c:layout>
        <c:manualLayout>
          <c:xMode val="edge"/>
          <c:yMode val="edge"/>
          <c:x val="0.30542147856517937"/>
          <c:y val="0.90749902767279911"/>
          <c:w val="0.36971237970253717"/>
          <c:h val="6.454197885096608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App_5!$B$19</c:f>
              <c:strCache>
                <c:ptCount val="1"/>
                <c:pt idx="0">
                  <c:v>Analfabeti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App_5!$B$20:$B$28</c:f>
              <c:numCache>
                <c:formatCode>0.00</c:formatCode>
                <c:ptCount val="9"/>
                <c:pt idx="0">
                  <c:v>13.911912344586577</c:v>
                </c:pt>
                <c:pt idx="1">
                  <c:v>8.9883842344117557</c:v>
                </c:pt>
                <c:pt idx="2">
                  <c:v>5.3674625160025746</c:v>
                </c:pt>
                <c:pt idx="3">
                  <c:v>2.6765699527570512</c:v>
                </c:pt>
                <c:pt idx="4">
                  <c:v>1.6022871702019115</c:v>
                </c:pt>
                <c:pt idx="5">
                  <c:v>0.86279126724615762</c:v>
                </c:pt>
                <c:pt idx="6">
                  <c:v>0.57460623117562826</c:v>
                </c:pt>
                <c:pt idx="7">
                  <c:v>0.27155509012850826</c:v>
                </c:pt>
                <c:pt idx="8">
                  <c:v>0.3274124570522674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E33-4606-9AFE-350455F339F6}"/>
            </c:ext>
          </c:extLst>
        </c:ser>
        <c:ser>
          <c:idx val="1"/>
          <c:order val="1"/>
          <c:tx>
            <c:strRef>
              <c:f>App_5!$C$19</c:f>
              <c:strCache>
                <c:ptCount val="1"/>
                <c:pt idx="0">
                  <c:v>Alfabeti (Max lic elementare)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App_5!$C$20:$C$28</c:f>
              <c:numCache>
                <c:formatCode>0.00</c:formatCode>
                <c:ptCount val="9"/>
                <c:pt idx="0">
                  <c:v>78.15432670154506</c:v>
                </c:pt>
                <c:pt idx="1">
                  <c:v>78.677696023662193</c:v>
                </c:pt>
                <c:pt idx="2">
                  <c:v>73.707879977272924</c:v>
                </c:pt>
                <c:pt idx="3">
                  <c:v>61.718661192122838</c:v>
                </c:pt>
                <c:pt idx="4">
                  <c:v>48.470329599037477</c:v>
                </c:pt>
                <c:pt idx="5">
                  <c:v>38.194769686006424</c:v>
                </c:pt>
                <c:pt idx="6">
                  <c:v>29.923618997459911</c:v>
                </c:pt>
                <c:pt idx="7">
                  <c:v>19.769253745308244</c:v>
                </c:pt>
                <c:pt idx="8">
                  <c:v>17.554366924730349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E33-4606-9AFE-350455F339F6}"/>
            </c:ext>
          </c:extLst>
        </c:ser>
        <c:ser>
          <c:idx val="2"/>
          <c:order val="2"/>
          <c:tx>
            <c:strRef>
              <c:f>App_5!$D$19</c:f>
              <c:strCache>
                <c:ptCount val="1"/>
                <c:pt idx="0">
                  <c:v>Licenza media inferiore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App_5!$D$20:$D$28</c:f>
              <c:numCache>
                <c:formatCode>0.00</c:formatCode>
                <c:ptCount val="9"/>
                <c:pt idx="0">
                  <c:v>4.1772518380478969</c:v>
                </c:pt>
                <c:pt idx="1">
                  <c:v>7.2169698250118843</c:v>
                </c:pt>
                <c:pt idx="2">
                  <c:v>12.631205041102408</c:v>
                </c:pt>
                <c:pt idx="3">
                  <c:v>21.441584404522107</c:v>
                </c:pt>
                <c:pt idx="4">
                  <c:v>27.069172448976584</c:v>
                </c:pt>
                <c:pt idx="5">
                  <c:v>27.048950227657159</c:v>
                </c:pt>
                <c:pt idx="6">
                  <c:v>27.210509279832344</c:v>
                </c:pt>
                <c:pt idx="7">
                  <c:v>27.109734022837113</c:v>
                </c:pt>
                <c:pt idx="8">
                  <c:v>27.089356436177209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E33-4606-9AFE-350455F339F6}"/>
            </c:ext>
          </c:extLst>
        </c:ser>
        <c:ser>
          <c:idx val="3"/>
          <c:order val="3"/>
          <c:tx>
            <c:strRef>
              <c:f>App_5!$E$19</c:f>
              <c:strCache>
                <c:ptCount val="1"/>
                <c:pt idx="0">
                  <c:v>Diploma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App_5!$E$20:$E$28</c:f>
              <c:numCache>
                <c:formatCode>0.00</c:formatCode>
                <c:ptCount val="9"/>
                <c:pt idx="0">
                  <c:v>2.9913592379492155</c:v>
                </c:pt>
                <c:pt idx="1">
                  <c:v>4.0991179493846772</c:v>
                </c:pt>
                <c:pt idx="2">
                  <c:v>6.7070578487556771</c:v>
                </c:pt>
                <c:pt idx="3">
                  <c:v>11.386278174121413</c:v>
                </c:pt>
                <c:pt idx="4">
                  <c:v>18.989174572187704</c:v>
                </c:pt>
                <c:pt idx="5">
                  <c:v>26.319143968983056</c:v>
                </c:pt>
                <c:pt idx="6">
                  <c:v>30.398994387662732</c:v>
                </c:pt>
                <c:pt idx="7">
                  <c:v>36.42228148020196</c:v>
                </c:pt>
                <c:pt idx="8">
                  <c:v>37.518765491186954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E33-4606-9AFE-350455F339F6}"/>
            </c:ext>
          </c:extLst>
        </c:ser>
        <c:ser>
          <c:idx val="4"/>
          <c:order val="4"/>
          <c:tx>
            <c:strRef>
              <c:f>App_5!$F$19</c:f>
              <c:strCache>
                <c:ptCount val="1"/>
                <c:pt idx="0">
                  <c:v>Titoli terziari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App_5!$A$20:$A$28</c:f>
              <c:numCache>
                <c:formatCode>General</c:formatCode>
                <c:ptCount val="9"/>
                <c:pt idx="0">
                  <c:v>1951</c:v>
                </c:pt>
                <c:pt idx="1">
                  <c:v>1961</c:v>
                </c:pt>
                <c:pt idx="2">
                  <c:v>1971</c:v>
                </c:pt>
                <c:pt idx="3">
                  <c:v>1981</c:v>
                </c:pt>
                <c:pt idx="4">
                  <c:v>1991</c:v>
                </c:pt>
                <c:pt idx="5">
                  <c:v>2001</c:v>
                </c:pt>
                <c:pt idx="6">
                  <c:v>2011</c:v>
                </c:pt>
                <c:pt idx="7">
                  <c:v>2021</c:v>
                </c:pt>
                <c:pt idx="8">
                  <c:v>2024</c:v>
                </c:pt>
              </c:numCache>
            </c:numRef>
          </c:cat>
          <c:val>
            <c:numRef>
              <c:f>App_5!$F$20:$F$28</c:f>
              <c:numCache>
                <c:formatCode>0.00</c:formatCode>
                <c:ptCount val="9"/>
                <c:pt idx="0">
                  <c:v>0.765149877871249</c:v>
                </c:pt>
                <c:pt idx="1">
                  <c:v>1.0178319675294862</c:v>
                </c:pt>
                <c:pt idx="2">
                  <c:v>1.5863946168664125</c:v>
                </c:pt>
                <c:pt idx="3">
                  <c:v>2.7769062764765886</c:v>
                </c:pt>
                <c:pt idx="4">
                  <c:v>3.8690362095963247</c:v>
                </c:pt>
                <c:pt idx="5">
                  <c:v>7.5743448501072042</c:v>
                </c:pt>
                <c:pt idx="6">
                  <c:v>11.892271103869385</c:v>
                </c:pt>
                <c:pt idx="7">
                  <c:v>16.427175661524178</c:v>
                </c:pt>
                <c:pt idx="8">
                  <c:v>17.510098690853219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E33-4606-9AFE-350455F339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38912703"/>
        <c:axId val="738908127"/>
      </c:barChart>
      <c:catAx>
        <c:axId val="738912703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08127"/>
        <c:crosses val="autoZero"/>
        <c:auto val="1"/>
        <c:lblAlgn val="ctr"/>
        <c:lblOffset val="100"/>
        <c:noMultiLvlLbl val="0"/>
      </c:catAx>
      <c:valAx>
        <c:axId val="738908127"/>
        <c:scaling>
          <c:orientation val="minMax"/>
          <c:max val="10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38912703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5.7549868766404201E-2"/>
          <c:y val="0"/>
          <c:w val="0.85712248468941388"/>
          <c:h val="0.124209259259259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8997579091892635E-2"/>
          <c:y val="0.12497178847569983"/>
          <c:w val="0.87131286962512289"/>
          <c:h val="0.72785910638347096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App_6!$B$15</c:f>
              <c:strCache>
                <c:ptCount val="1"/>
                <c:pt idx="0">
                  <c:v>TOTALE (migliaia)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App_6!$B$16:$B$22</c:f>
              <c:numCache>
                <c:formatCode>_-* #,##0.0_-;\-* #,##0.0_-;_-* "-"??_-;_-@_-</c:formatCode>
                <c:ptCount val="7"/>
                <c:pt idx="0">
                  <c:v>118.301</c:v>
                </c:pt>
                <c:pt idx="1">
                  <c:v>100.33199999999999</c:v>
                </c:pt>
                <c:pt idx="2">
                  <c:v>86.73</c:v>
                </c:pt>
                <c:pt idx="3">
                  <c:v>80.831999999999994</c:v>
                </c:pt>
                <c:pt idx="4">
                  <c:v>66.563000000000002</c:v>
                </c:pt>
                <c:pt idx="5">
                  <c:v>44.866</c:v>
                </c:pt>
                <c:pt idx="6">
                  <c:v>33.799999999999997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2F-42F5-8F4A-F3666153E3E0}"/>
            </c:ext>
          </c:extLst>
        </c:ser>
        <c:ser>
          <c:idx val="2"/>
          <c:order val="1"/>
          <c:tx>
            <c:strRef>
              <c:f>App_6!$C$15</c:f>
              <c:strCache>
                <c:ptCount val="1"/>
                <c:pt idx="0">
                  <c:v>di cui in proprietà (b)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App_6!$C$16:$C$22</c:f>
              <c:numCache>
                <c:formatCode>_-* #,##0.0_-;\-* #,##0.0_-;_-* "-"??_-;_-@_-</c:formatCode>
                <c:ptCount val="7"/>
                <c:pt idx="0">
                  <c:v>106.809</c:v>
                </c:pt>
                <c:pt idx="1">
                  <c:v>92.084999999999994</c:v>
                </c:pt>
                <c:pt idx="2">
                  <c:v>79.111000000000004</c:v>
                </c:pt>
                <c:pt idx="3">
                  <c:v>72.971000000000004</c:v>
                </c:pt>
                <c:pt idx="4">
                  <c:v>55.908999999999999</c:v>
                </c:pt>
                <c:pt idx="5">
                  <c:v>40.012</c:v>
                </c:pt>
                <c:pt idx="6">
                  <c:v>26.885999999999999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E2F-42F5-8F4A-F3666153E3E0}"/>
            </c:ext>
          </c:extLst>
        </c:ser>
        <c:ser>
          <c:idx val="3"/>
          <c:order val="2"/>
          <c:tx>
            <c:strRef>
              <c:f>App_6!$D$15</c:f>
              <c:strCache>
                <c:ptCount val="1"/>
                <c:pt idx="0">
                  <c:v>di cui con bestiame</c:v>
                </c:pt>
              </c:strCache>
            </c:strRef>
          </c:tx>
          <c:spPr>
            <a:solidFill>
              <a:schemeClr val="bg2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numRef>
              <c:f>App_6!$A$16:$A$22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App_6!$D$16:$D$22</c:f>
              <c:numCache>
                <c:formatCode>_-* #,##0.0_-;\-* #,##0.0_-;_-* "-"??_-;_-@_-</c:formatCode>
                <c:ptCount val="7"/>
                <c:pt idx="0">
                  <c:v>98.3</c:v>
                </c:pt>
                <c:pt idx="1">
                  <c:v>83.244</c:v>
                </c:pt>
                <c:pt idx="2">
                  <c:v>62.234999999999999</c:v>
                </c:pt>
                <c:pt idx="3">
                  <c:v>55.359000000000002</c:v>
                </c:pt>
                <c:pt idx="4">
                  <c:v>39.567999999999998</c:v>
                </c:pt>
                <c:pt idx="5">
                  <c:v>16.486000000000001</c:v>
                </c:pt>
                <c:pt idx="6">
                  <c:v>10.574999999999999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E2F-42F5-8F4A-F3666153E3E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2915696"/>
        <c:axId val="452914032"/>
      </c:barChart>
      <c:catAx>
        <c:axId val="4529156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4032"/>
        <c:crosses val="autoZero"/>
        <c:auto val="1"/>
        <c:lblAlgn val="ctr"/>
        <c:lblOffset val="100"/>
        <c:noMultiLvlLbl val="0"/>
      </c:catAx>
      <c:valAx>
        <c:axId val="452914032"/>
        <c:scaling>
          <c:orientation val="minMax"/>
          <c:max val="12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-* #,##0.0_-;\-* #,##0.0_-;_-* &quot;-&quot;??_-;_-@_-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4529156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3110041605520753"/>
          <c:y val="9.7019265553682621E-2"/>
          <c:w val="0.84101596675415569"/>
          <c:h val="0.69523076469373912"/>
        </c:manualLayout>
      </c:layout>
      <c:barChart>
        <c:barDir val="col"/>
        <c:grouping val="stacked"/>
        <c:varyColors val="0"/>
        <c:ser>
          <c:idx val="1"/>
          <c:order val="0"/>
          <c:tx>
            <c:strRef>
              <c:f>App_6!$F$15</c:f>
              <c:strCache>
                <c:ptCount val="1"/>
                <c:pt idx="0">
                  <c:v>Sup. Agr. utilizzata (SAU)</c:v>
                </c:pt>
              </c:strCache>
            </c:strRef>
          </c:tx>
          <c:spPr>
            <a:pattFill prst="dkUpDiag">
              <a:fgClr>
                <a:schemeClr val="accent6">
                  <a:lumMod val="75000"/>
                </a:schemeClr>
              </a:fgClr>
              <a:bgClr>
                <a:schemeClr val="bg1"/>
              </a:bgClr>
            </a:patt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cat>
            <c:numRef>
              <c:f>App_6!$E$16:$E$22</c:f>
              <c:numCache>
                <c:formatCode>General</c:formatCode>
                <c:ptCount val="7"/>
                <c:pt idx="0">
                  <c:v>1961</c:v>
                </c:pt>
                <c:pt idx="1">
                  <c:v>1970</c:v>
                </c:pt>
                <c:pt idx="2">
                  <c:v>1982</c:v>
                </c:pt>
                <c:pt idx="3">
                  <c:v>1990</c:v>
                </c:pt>
                <c:pt idx="4">
                  <c:v>2000</c:v>
                </c:pt>
                <c:pt idx="5">
                  <c:v>2010</c:v>
                </c:pt>
                <c:pt idx="6">
                  <c:v>2020</c:v>
                </c:pt>
              </c:numCache>
            </c:numRef>
          </c:cat>
          <c:val>
            <c:numRef>
              <c:f>App_6!$F$16:$F$22</c:f>
              <c:numCache>
                <c:formatCode>General</c:formatCode>
                <c:ptCount val="7"/>
                <c:pt idx="0">
                  <c:v>759.77</c:v>
                </c:pt>
                <c:pt idx="1">
                  <c:v>616.51</c:v>
                </c:pt>
                <c:pt idx="2">
                  <c:v>569.16</c:v>
                </c:pt>
                <c:pt idx="3">
                  <c:v>545.21</c:v>
                </c:pt>
                <c:pt idx="4">
                  <c:v>507.18</c:v>
                </c:pt>
                <c:pt idx="5">
                  <c:v>471.82</c:v>
                </c:pt>
                <c:pt idx="6">
                  <c:v>456.36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58-454E-945C-40BAD8B08672}"/>
            </c:ext>
          </c:extLst>
        </c:ser>
        <c:ser>
          <c:idx val="3"/>
          <c:order val="1"/>
          <c:tx>
            <c:strRef>
              <c:f>App_6!$H$15</c:f>
              <c:strCache>
                <c:ptCount val="1"/>
                <c:pt idx="0">
                  <c:v>TOTALE (SAU+altro)</c:v>
                </c:pt>
              </c:strCache>
            </c:strRef>
          </c:tx>
          <c:spPr>
            <a:solidFill>
              <a:schemeClr val="accent6">
                <a:lumMod val="75000"/>
              </a:schemeClr>
            </a:solidFill>
            <a:ln w="25400">
              <a:solidFill>
                <a:schemeClr val="accent6">
                  <a:lumMod val="75000"/>
                </a:schemeClr>
              </a:solidFill>
            </a:ln>
            <a:effectLst/>
          </c:spPr>
          <c:invertIfNegative val="0"/>
          <c:val>
            <c:numRef>
              <c:f>App_6!$H$16:$H$22</c:f>
              <c:numCache>
                <c:formatCode>_-* #,##0.0\ _€_-;\-* #,##0.0\ _€_-;_-* "-"?\ _€_-;_-@_-</c:formatCode>
                <c:ptCount val="7"/>
                <c:pt idx="0">
                  <c:v>140.87</c:v>
                </c:pt>
                <c:pt idx="1">
                  <c:v>229.95000000000005</c:v>
                </c:pt>
                <c:pt idx="2">
                  <c:v>233.59000000000003</c:v>
                </c:pt>
                <c:pt idx="3">
                  <c:v>248.69999999999993</c:v>
                </c:pt>
                <c:pt idx="4">
                  <c:v>204.84999999999997</c:v>
                </c:pt>
                <c:pt idx="5">
                  <c:v>144.70999999999998</c:v>
                </c:pt>
                <c:pt idx="6">
                  <c:v>132.71000000000004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58-454E-945C-40BAD8B08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5"/>
        <c:overlap val="100"/>
        <c:axId val="722563248"/>
        <c:axId val="722566160"/>
      </c:barChart>
      <c:lineChart>
        <c:grouping val="standard"/>
        <c:varyColors val="0"/>
        <c:ser>
          <c:idx val="4"/>
          <c:order val="2"/>
          <c:tx>
            <c:strRef>
              <c:f>App_6!$I$15</c:f>
              <c:strCache>
                <c:ptCount val="1"/>
                <c:pt idx="0">
                  <c:v>ST di aziende in proprietà (b)</c:v>
                </c:pt>
              </c:strCache>
            </c:strRef>
          </c:tx>
          <c:spPr>
            <a:ln w="38100" cap="rnd">
              <a:solidFill>
                <a:srgbClr val="C1002A"/>
              </a:solidFill>
              <a:round/>
            </a:ln>
            <a:effectLst/>
          </c:spPr>
          <c:marker>
            <c:symbol val="none"/>
          </c:marker>
          <c:val>
            <c:numRef>
              <c:f>App_6!$I$16:$I$22</c:f>
              <c:numCache>
                <c:formatCode>General</c:formatCode>
                <c:ptCount val="7"/>
                <c:pt idx="0">
                  <c:v>821.16</c:v>
                </c:pt>
                <c:pt idx="1">
                  <c:v>757.77</c:v>
                </c:pt>
                <c:pt idx="2">
                  <c:v>664.43</c:v>
                </c:pt>
                <c:pt idx="3">
                  <c:v>631.96</c:v>
                </c:pt>
                <c:pt idx="4">
                  <c:v>449.3</c:v>
                </c:pt>
                <c:pt idx="5">
                  <c:v>498.14</c:v>
                </c:pt>
                <c:pt idx="6">
                  <c:v>406.74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B58-454E-945C-40BAD8B086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722563248"/>
        <c:axId val="722566160"/>
      </c:lineChart>
      <c:catAx>
        <c:axId val="7225632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6160"/>
        <c:crosses val="autoZero"/>
        <c:auto val="1"/>
        <c:lblAlgn val="ctr"/>
        <c:lblOffset val="100"/>
        <c:noMultiLvlLbl val="0"/>
      </c:catAx>
      <c:valAx>
        <c:axId val="7225661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7225632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51924759405056E-2"/>
          <c:y val="0.1111111111111111"/>
          <c:w val="0.89821850393700775"/>
          <c:h val="0.79359215514727321"/>
        </c:manualLayout>
      </c:layout>
      <c:lineChart>
        <c:grouping val="standard"/>
        <c:varyColors val="0"/>
        <c:ser>
          <c:idx val="0"/>
          <c:order val="0"/>
          <c:tx>
            <c:strRef>
              <c:f>App_7!$B$3</c:f>
              <c:strCache>
                <c:ptCount val="1"/>
                <c:pt idx="0">
                  <c:v>Maschi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App_7!$B$4:$B$51</c:f>
              <c:numCache>
                <c:formatCode>#,##0.0</c:formatCode>
                <c:ptCount val="48"/>
                <c:pt idx="0">
                  <c:v>78.3</c:v>
                </c:pt>
                <c:pt idx="1">
                  <c:v>78.900000000000006</c:v>
                </c:pt>
                <c:pt idx="2">
                  <c:v>78.099999999999994</c:v>
                </c:pt>
                <c:pt idx="3">
                  <c:v>78.099999999999994</c:v>
                </c:pt>
                <c:pt idx="4">
                  <c:v>78.900000000000006</c:v>
                </c:pt>
                <c:pt idx="5">
                  <c:v>77.2</c:v>
                </c:pt>
                <c:pt idx="6">
                  <c:v>76.5</c:v>
                </c:pt>
                <c:pt idx="7">
                  <c:v>75.599999999999994</c:v>
                </c:pt>
                <c:pt idx="8">
                  <c:v>75.8</c:v>
                </c:pt>
                <c:pt idx="9">
                  <c:v>74.5</c:v>
                </c:pt>
                <c:pt idx="10">
                  <c:v>74.599999999999994</c:v>
                </c:pt>
                <c:pt idx="11">
                  <c:v>74.2</c:v>
                </c:pt>
                <c:pt idx="12">
                  <c:v>74</c:v>
                </c:pt>
                <c:pt idx="13">
                  <c:v>73.900000000000006</c:v>
                </c:pt>
                <c:pt idx="14">
                  <c:v>73.2</c:v>
                </c:pt>
                <c:pt idx="15">
                  <c:v>72</c:v>
                </c:pt>
                <c:pt idx="16">
                  <c:v>72.099999999999994</c:v>
                </c:pt>
                <c:pt idx="17">
                  <c:v>71.099999999999994</c:v>
                </c:pt>
                <c:pt idx="18">
                  <c:v>71</c:v>
                </c:pt>
                <c:pt idx="19">
                  <c:v>71.900000000000006</c:v>
                </c:pt>
                <c:pt idx="20">
                  <c:v>71.2</c:v>
                </c:pt>
                <c:pt idx="21">
                  <c:v>71.5</c:v>
                </c:pt>
                <c:pt idx="22">
                  <c:v>72.7</c:v>
                </c:pt>
                <c:pt idx="23">
                  <c:v>74.2</c:v>
                </c:pt>
                <c:pt idx="24">
                  <c:v>73.400000000000006</c:v>
                </c:pt>
                <c:pt idx="25">
                  <c:v>73.900000000000006</c:v>
                </c:pt>
                <c:pt idx="26">
                  <c:v>74</c:v>
                </c:pt>
                <c:pt idx="27">
                  <c:v>73.2</c:v>
                </c:pt>
                <c:pt idx="28">
                  <c:v>73.5</c:v>
                </c:pt>
                <c:pt idx="29">
                  <c:v>74.8</c:v>
                </c:pt>
                <c:pt idx="30">
                  <c:v>74.5</c:v>
                </c:pt>
                <c:pt idx="31">
                  <c:v>73.400000000000006</c:v>
                </c:pt>
                <c:pt idx="32">
                  <c:v>71.900000000000006</c:v>
                </c:pt>
                <c:pt idx="33">
                  <c:v>72.3</c:v>
                </c:pt>
                <c:pt idx="34">
                  <c:v>70.400000000000006</c:v>
                </c:pt>
                <c:pt idx="35">
                  <c:v>70.5</c:v>
                </c:pt>
                <c:pt idx="36">
                  <c:v>68.599999999999994</c:v>
                </c:pt>
                <c:pt idx="37">
                  <c:v>69.900000000000006</c:v>
                </c:pt>
                <c:pt idx="38">
                  <c:v>70.3</c:v>
                </c:pt>
                <c:pt idx="39">
                  <c:v>70.110757817740776</c:v>
                </c:pt>
                <c:pt idx="40">
                  <c:v>70.154399358513899</c:v>
                </c:pt>
                <c:pt idx="41">
                  <c:v>72.568826999999999</c:v>
                </c:pt>
                <c:pt idx="42">
                  <c:v>72.314249000000004</c:v>
                </c:pt>
                <c:pt idx="43">
                  <c:v>71.098422999999997</c:v>
                </c:pt>
                <c:pt idx="44">
                  <c:v>72.154466999999997</c:v>
                </c:pt>
                <c:pt idx="45">
                  <c:v>73.889790000000005</c:v>
                </c:pt>
                <c:pt idx="46">
                  <c:v>73.961968999999996</c:v>
                </c:pt>
                <c:pt idx="47">
                  <c:v>72.769690999999995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FD0-4C59-9FB0-26D531D69400}"/>
            </c:ext>
          </c:extLst>
        </c:ser>
        <c:ser>
          <c:idx val="1"/>
          <c:order val="1"/>
          <c:tx>
            <c:strRef>
              <c:f>App_7!$C$3</c:f>
              <c:strCache>
                <c:ptCount val="1"/>
                <c:pt idx="0">
                  <c:v>Femmine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App_7!$C$4:$C$52</c:f>
              <c:numCache>
                <c:formatCode>#,##0.0</c:formatCode>
                <c:ptCount val="49"/>
                <c:pt idx="0">
                  <c:v>44.9</c:v>
                </c:pt>
                <c:pt idx="1">
                  <c:v>42.6</c:v>
                </c:pt>
                <c:pt idx="2">
                  <c:v>43.1</c:v>
                </c:pt>
                <c:pt idx="3">
                  <c:v>45.1</c:v>
                </c:pt>
                <c:pt idx="4">
                  <c:v>45.1</c:v>
                </c:pt>
                <c:pt idx="5">
                  <c:v>44.9</c:v>
                </c:pt>
                <c:pt idx="6">
                  <c:v>43.2</c:v>
                </c:pt>
                <c:pt idx="7">
                  <c:v>44.6</c:v>
                </c:pt>
                <c:pt idx="8">
                  <c:v>45.2</c:v>
                </c:pt>
                <c:pt idx="9">
                  <c:v>45.5</c:v>
                </c:pt>
                <c:pt idx="10">
                  <c:v>46.3</c:v>
                </c:pt>
                <c:pt idx="11">
                  <c:v>46.2</c:v>
                </c:pt>
                <c:pt idx="12">
                  <c:v>46.5</c:v>
                </c:pt>
                <c:pt idx="13">
                  <c:v>46.5</c:v>
                </c:pt>
                <c:pt idx="14">
                  <c:v>44.6</c:v>
                </c:pt>
                <c:pt idx="15">
                  <c:v>45.1</c:v>
                </c:pt>
                <c:pt idx="16">
                  <c:v>44.5</c:v>
                </c:pt>
                <c:pt idx="17">
                  <c:v>44.2</c:v>
                </c:pt>
                <c:pt idx="18">
                  <c:v>45.1</c:v>
                </c:pt>
                <c:pt idx="19">
                  <c:v>46.4</c:v>
                </c:pt>
                <c:pt idx="20">
                  <c:v>45.3</c:v>
                </c:pt>
                <c:pt idx="21">
                  <c:v>46.7</c:v>
                </c:pt>
                <c:pt idx="22">
                  <c:v>49</c:v>
                </c:pt>
                <c:pt idx="23">
                  <c:v>49.8</c:v>
                </c:pt>
                <c:pt idx="24">
                  <c:v>51.7</c:v>
                </c:pt>
                <c:pt idx="25">
                  <c:v>53.3</c:v>
                </c:pt>
                <c:pt idx="26">
                  <c:v>54.2</c:v>
                </c:pt>
                <c:pt idx="27">
                  <c:v>54.7</c:v>
                </c:pt>
                <c:pt idx="28">
                  <c:v>53.3</c:v>
                </c:pt>
                <c:pt idx="29">
                  <c:v>53.8</c:v>
                </c:pt>
                <c:pt idx="30">
                  <c:v>55</c:v>
                </c:pt>
                <c:pt idx="31">
                  <c:v>56</c:v>
                </c:pt>
                <c:pt idx="32">
                  <c:v>55.4</c:v>
                </c:pt>
                <c:pt idx="33">
                  <c:v>55.2</c:v>
                </c:pt>
                <c:pt idx="34">
                  <c:v>54.5</c:v>
                </c:pt>
                <c:pt idx="35">
                  <c:v>54.8</c:v>
                </c:pt>
                <c:pt idx="36">
                  <c:v>53.6</c:v>
                </c:pt>
                <c:pt idx="37">
                  <c:v>55</c:v>
                </c:pt>
                <c:pt idx="38">
                  <c:v>54.1</c:v>
                </c:pt>
                <c:pt idx="39">
                  <c:v>54.414282421887847</c:v>
                </c:pt>
                <c:pt idx="40">
                  <c:v>54.275502698670877</c:v>
                </c:pt>
                <c:pt idx="41">
                  <c:v>56.154704000000002</c:v>
                </c:pt>
                <c:pt idx="42">
                  <c:v>57.491528000000002</c:v>
                </c:pt>
                <c:pt idx="43">
                  <c:v>55.766829000000001</c:v>
                </c:pt>
                <c:pt idx="44">
                  <c:v>56.125826000000004</c:v>
                </c:pt>
                <c:pt idx="45">
                  <c:v>59.754643999999999</c:v>
                </c:pt>
                <c:pt idx="46">
                  <c:v>60.742887000000003</c:v>
                </c:pt>
                <c:pt idx="47">
                  <c:v>61.621371000000003</c:v>
                </c:pt>
                <c:pt idx="48">
                  <c:v>62.662671000000003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FD0-4C59-9FB0-26D531D69400}"/>
            </c:ext>
          </c:extLst>
        </c:ser>
        <c:ser>
          <c:idx val="2"/>
          <c:order val="2"/>
          <c:tx>
            <c:strRef>
              <c:f>App_7!$D$3</c:f>
              <c:strCache>
                <c:ptCount val="1"/>
                <c:pt idx="0">
                  <c:v>Totale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App_7!$A$4:$A$52</c:f>
              <c:strCache>
                <c:ptCount val="49"/>
                <c:pt idx="0">
                  <c:v>1977</c:v>
                </c:pt>
                <c:pt idx="1">
                  <c:v>1978</c:v>
                </c:pt>
                <c:pt idx="2">
                  <c:v>1979</c:v>
                </c:pt>
                <c:pt idx="3">
                  <c:v>1980</c:v>
                </c:pt>
                <c:pt idx="4">
                  <c:v>1981</c:v>
                </c:pt>
                <c:pt idx="5">
                  <c:v>1982</c:v>
                </c:pt>
                <c:pt idx="6">
                  <c:v>1983</c:v>
                </c:pt>
                <c:pt idx="7">
                  <c:v>1984</c:v>
                </c:pt>
                <c:pt idx="8">
                  <c:v>1985</c:v>
                </c:pt>
                <c:pt idx="9">
                  <c:v>1986</c:v>
                </c:pt>
                <c:pt idx="10">
                  <c:v>1987</c:v>
                </c:pt>
                <c:pt idx="11">
                  <c:v>1988</c:v>
                </c:pt>
                <c:pt idx="12">
                  <c:v>1989</c:v>
                </c:pt>
                <c:pt idx="13">
                  <c:v>1990</c:v>
                </c:pt>
                <c:pt idx="14">
                  <c:v>1991</c:v>
                </c:pt>
                <c:pt idx="15">
                  <c:v>1992</c:v>
                </c:pt>
                <c:pt idx="16">
                  <c:v>1993</c:v>
                </c:pt>
                <c:pt idx="17">
                  <c:v>1994</c:v>
                </c:pt>
                <c:pt idx="18">
                  <c:v>1995</c:v>
                </c:pt>
                <c:pt idx="19">
                  <c:v>1996</c:v>
                </c:pt>
                <c:pt idx="20">
                  <c:v>1997</c:v>
                </c:pt>
                <c:pt idx="21">
                  <c:v>1998</c:v>
                </c:pt>
                <c:pt idx="22">
                  <c:v>1999</c:v>
                </c:pt>
                <c:pt idx="23">
                  <c:v>2000</c:v>
                </c:pt>
                <c:pt idx="24">
                  <c:v>2001</c:v>
                </c:pt>
                <c:pt idx="25">
                  <c:v>2002</c:v>
                </c:pt>
                <c:pt idx="26">
                  <c:v>2003</c:v>
                </c:pt>
                <c:pt idx="27">
                  <c:v>2004</c:v>
                </c:pt>
                <c:pt idx="28">
                  <c:v>2005</c:v>
                </c:pt>
                <c:pt idx="29">
                  <c:v>2006</c:v>
                </c:pt>
                <c:pt idx="30">
                  <c:v>2007</c:v>
                </c:pt>
                <c:pt idx="31">
                  <c:v>2008</c:v>
                </c:pt>
                <c:pt idx="32">
                  <c:v>2009</c:v>
                </c:pt>
                <c:pt idx="33">
                  <c:v>2010</c:v>
                </c:pt>
                <c:pt idx="34">
                  <c:v>2011</c:v>
                </c:pt>
                <c:pt idx="35">
                  <c:v>2012</c:v>
                </c:pt>
                <c:pt idx="36">
                  <c:v>2013</c:v>
                </c:pt>
                <c:pt idx="37">
                  <c:v>2014</c:v>
                </c:pt>
                <c:pt idx="38">
                  <c:v>2015</c:v>
                </c:pt>
                <c:pt idx="39">
                  <c:v>2016</c:v>
                </c:pt>
                <c:pt idx="40">
                  <c:v>2017</c:v>
                </c:pt>
                <c:pt idx="41">
                  <c:v>2018</c:v>
                </c:pt>
                <c:pt idx="42">
                  <c:v>2019</c:v>
                </c:pt>
                <c:pt idx="43">
                  <c:v>2020</c:v>
                </c:pt>
                <c:pt idx="44">
                  <c:v>2021</c:v>
                </c:pt>
                <c:pt idx="45">
                  <c:v>2022</c:v>
                </c:pt>
                <c:pt idx="46">
                  <c:v>2023</c:v>
                </c:pt>
                <c:pt idx="47">
                  <c:v>2024</c:v>
                </c:pt>
                <c:pt idx="48">
                  <c:v>2025</c:v>
                </c:pt>
              </c:strCache>
            </c:strRef>
          </c:cat>
          <c:val>
            <c:numRef>
              <c:f>App_7!$D$4:$D$52</c:f>
              <c:numCache>
                <c:formatCode>#,##0.0</c:formatCode>
                <c:ptCount val="49"/>
                <c:pt idx="0">
                  <c:v>61.2</c:v>
                </c:pt>
                <c:pt idx="1">
                  <c:v>60.4</c:v>
                </c:pt>
                <c:pt idx="2">
                  <c:v>60.2</c:v>
                </c:pt>
                <c:pt idx="3">
                  <c:v>61.4</c:v>
                </c:pt>
                <c:pt idx="4">
                  <c:v>61.8</c:v>
                </c:pt>
                <c:pt idx="5">
                  <c:v>60.8</c:v>
                </c:pt>
                <c:pt idx="6">
                  <c:v>59.6</c:v>
                </c:pt>
                <c:pt idx="7">
                  <c:v>59.9</c:v>
                </c:pt>
                <c:pt idx="8">
                  <c:v>60.1</c:v>
                </c:pt>
                <c:pt idx="9">
                  <c:v>59.8</c:v>
                </c:pt>
                <c:pt idx="10">
                  <c:v>60.4</c:v>
                </c:pt>
                <c:pt idx="11">
                  <c:v>60.1</c:v>
                </c:pt>
                <c:pt idx="12">
                  <c:v>60.2</c:v>
                </c:pt>
                <c:pt idx="13">
                  <c:v>60.1</c:v>
                </c:pt>
                <c:pt idx="14">
                  <c:v>58.8</c:v>
                </c:pt>
                <c:pt idx="15">
                  <c:v>58.5</c:v>
                </c:pt>
                <c:pt idx="16">
                  <c:v>58.2</c:v>
                </c:pt>
                <c:pt idx="17">
                  <c:v>57.6</c:v>
                </c:pt>
                <c:pt idx="18">
                  <c:v>58</c:v>
                </c:pt>
                <c:pt idx="19">
                  <c:v>59.1</c:v>
                </c:pt>
                <c:pt idx="20">
                  <c:v>58.2</c:v>
                </c:pt>
                <c:pt idx="21">
                  <c:v>59</c:v>
                </c:pt>
                <c:pt idx="22">
                  <c:v>60.9</c:v>
                </c:pt>
                <c:pt idx="23">
                  <c:v>61.9</c:v>
                </c:pt>
                <c:pt idx="24">
                  <c:v>62.5</c:v>
                </c:pt>
                <c:pt idx="25">
                  <c:v>63.6</c:v>
                </c:pt>
                <c:pt idx="26">
                  <c:v>64.099999999999994</c:v>
                </c:pt>
                <c:pt idx="27">
                  <c:v>63.9</c:v>
                </c:pt>
                <c:pt idx="28">
                  <c:v>63.5</c:v>
                </c:pt>
                <c:pt idx="29">
                  <c:v>64.400000000000006</c:v>
                </c:pt>
                <c:pt idx="30">
                  <c:v>64.8</c:v>
                </c:pt>
                <c:pt idx="31">
                  <c:v>64.7</c:v>
                </c:pt>
                <c:pt idx="32">
                  <c:v>63.6</c:v>
                </c:pt>
                <c:pt idx="33">
                  <c:v>63.7</c:v>
                </c:pt>
                <c:pt idx="34">
                  <c:v>62.4</c:v>
                </c:pt>
                <c:pt idx="35">
                  <c:v>62.6</c:v>
                </c:pt>
                <c:pt idx="36">
                  <c:v>61.1</c:v>
                </c:pt>
                <c:pt idx="37">
                  <c:v>62.4</c:v>
                </c:pt>
                <c:pt idx="38">
                  <c:v>62.1</c:v>
                </c:pt>
                <c:pt idx="39">
                  <c:v>62.226283219410639</c:v>
                </c:pt>
                <c:pt idx="40">
                  <c:v>62.183864533131427</c:v>
                </c:pt>
                <c:pt idx="41">
                  <c:v>64.338736999999995</c:v>
                </c:pt>
                <c:pt idx="42">
                  <c:v>64.888834000000003</c:v>
                </c:pt>
                <c:pt idx="43">
                  <c:v>63.421225999999997</c:v>
                </c:pt>
                <c:pt idx="44">
                  <c:v>64.137409000000005</c:v>
                </c:pt>
                <c:pt idx="45">
                  <c:v>66.836567000000002</c:v>
                </c:pt>
                <c:pt idx="46">
                  <c:v>67.384045999999998</c:v>
                </c:pt>
                <c:pt idx="47">
                  <c:v>67.229752000000005</c:v>
                </c:pt>
                <c:pt idx="48">
                  <c:v>67.489395000000002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9FD0-4C59-9FB0-26D531D694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83127359"/>
        <c:axId val="583146079"/>
      </c:lineChart>
      <c:catAx>
        <c:axId val="583127359"/>
        <c:scaling>
          <c:orientation val="minMax"/>
        </c:scaling>
        <c:delete val="0"/>
        <c:axPos val="b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bg1">
                <a:lumMod val="6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46079"/>
        <c:crosses val="autoZero"/>
        <c:auto val="1"/>
        <c:lblAlgn val="ctr"/>
        <c:lblOffset val="100"/>
        <c:tickLblSkip val="5"/>
        <c:noMultiLvlLbl val="0"/>
      </c:catAx>
      <c:valAx>
        <c:axId val="583146079"/>
        <c:scaling>
          <c:orientation val="minMax"/>
          <c:min val="30"/>
        </c:scaling>
        <c:delete val="0"/>
        <c:axPos val="l"/>
        <c:majorGridlines>
          <c:spPr>
            <a:ln w="3175" cap="flat" cmpd="sng" algn="ctr">
              <a:solidFill>
                <a:schemeClr val="bg1">
                  <a:lumMod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 Narrow" panose="020B0606020202030204" pitchFamily="34" charset="0"/>
                    <a:ea typeface="+mn-ea"/>
                    <a:cs typeface="+mn-cs"/>
                  </a:defRPr>
                </a:pPr>
                <a:r>
                  <a:rPr lang="en-US"/>
                  <a:t>per 100</a:t>
                </a:r>
              </a:p>
            </c:rich>
          </c:tx>
          <c:layout>
            <c:manualLayout>
              <c:xMode val="edge"/>
              <c:yMode val="edge"/>
              <c:x val="8.3333333333333332E-3"/>
              <c:y val="1.2455526392534269E-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 Narrow" panose="020B0606020202030204" pitchFamily="34" charset="0"/>
                  <a:ea typeface="+mn-ea"/>
                  <a:cs typeface="+mn-cs"/>
                </a:defRPr>
              </a:pPr>
              <a:endParaRPr lang="it-IT"/>
            </a:p>
          </c:txPr>
        </c:title>
        <c:numFmt formatCode="#,##0.0" sourceLinked="1"/>
        <c:majorTickMark val="out"/>
        <c:minorTickMark val="none"/>
        <c:tickLblPos val="nextTo"/>
        <c:spPr>
          <a:noFill/>
          <a:ln>
            <a:solidFill>
              <a:schemeClr val="bg1">
                <a:lumMod val="6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 Narrow" panose="020B0606020202030204" pitchFamily="34" charset="0"/>
                <a:ea typeface="+mn-ea"/>
                <a:cs typeface="+mn-cs"/>
              </a:defRPr>
            </a:pPr>
            <a:endParaRPr lang="it-IT"/>
          </a:p>
        </c:txPr>
        <c:crossAx val="58312735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01609798775153"/>
          <c:y val="2.3839311752697618E-2"/>
          <c:w val="0.38412248468941379"/>
          <c:h val="6.41236512102653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 sz="700">
          <a:latin typeface="Arial Narrow" panose="020B0606020202030204" pitchFamily="34" charset="0"/>
        </a:defRPr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chart" Target="../charts/chart15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chart" Target="../charts/chart16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chart" Target="../charts/chart19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4.xml"/><Relationship Id="rId2" Type="http://schemas.openxmlformats.org/officeDocument/2006/relationships/chart" Target="../charts/chart23.xml"/><Relationship Id="rId1" Type="http://schemas.openxmlformats.org/officeDocument/2006/relationships/chart" Target="../charts/chart22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9.xml"/><Relationship Id="rId1" Type="http://schemas.openxmlformats.org/officeDocument/2006/relationships/chart" Target="../charts/chart28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68580</xdr:colOff>
      <xdr:row>0</xdr:row>
      <xdr:rowOff>68580</xdr:rowOff>
    </xdr:from>
    <xdr:to>
      <xdr:col>2</xdr:col>
      <xdr:colOff>4199890</xdr:colOff>
      <xdr:row>3</xdr:row>
      <xdr:rowOff>270300</xdr:rowOff>
    </xdr:to>
    <xdr:pic>
      <xdr:nvPicPr>
        <xdr:cNvPr id="4" name="Immag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4251" t="29636" r="15239" b="47826"/>
        <a:stretch/>
      </xdr:blipFill>
      <xdr:spPr>
        <a:xfrm>
          <a:off x="213360" y="68580"/>
          <a:ext cx="4602480" cy="7884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40640</xdr:colOff>
      <xdr:row>1</xdr:row>
      <xdr:rowOff>454024</xdr:rowOff>
    </xdr:from>
    <xdr:to>
      <xdr:col>10</xdr:col>
      <xdr:colOff>543676</xdr:colOff>
      <xdr:row>13</xdr:row>
      <xdr:rowOff>136163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12383</xdr:colOff>
      <xdr:row>2</xdr:row>
      <xdr:rowOff>497204</xdr:rowOff>
    </xdr:from>
    <xdr:to>
      <xdr:col>16</xdr:col>
      <xdr:colOff>273983</xdr:colOff>
      <xdr:row>15</xdr:row>
      <xdr:rowOff>119744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381000</xdr:colOff>
      <xdr:row>2</xdr:row>
      <xdr:rowOff>501014</xdr:rowOff>
    </xdr:from>
    <xdr:to>
      <xdr:col>18</xdr:col>
      <xdr:colOff>349800</xdr:colOff>
      <xdr:row>15</xdr:row>
      <xdr:rowOff>123554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</cdr:x>
      <cdr:y>0.03351</cdr:y>
    </cdr:from>
    <cdr:to>
      <cdr:x>0.43163</cdr:x>
      <cdr:y>0.12004</cdr:y>
    </cdr:to>
    <cdr:sp macro="" textlink="">
      <cdr:nvSpPr>
        <cdr:cNvPr id="2" name="CasellaDiTesto 1"/>
        <cdr:cNvSpPr txBox="1"/>
      </cdr:nvSpPr>
      <cdr:spPr>
        <a:xfrm xmlns:a="http://schemas.openxmlformats.org/drawingml/2006/main">
          <a:off x="0" y="72077"/>
          <a:ext cx="515482" cy="18612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r>
            <a:rPr lang="it-IT" sz="70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Per</a:t>
          </a:r>
          <a:r>
            <a:rPr lang="it-IT" sz="700" baseline="0">
              <a:solidFill>
                <a:schemeClr val="tx1">
                  <a:lumMod val="65000"/>
                  <a:lumOff val="35000"/>
                </a:schemeClr>
              </a:solidFill>
              <a:latin typeface="Arial Narrow" panose="020B0606020202030204" pitchFamily="34" charset="0"/>
            </a:rPr>
            <a:t> 1.000</a:t>
          </a:r>
          <a:endParaRPr lang="it-IT" sz="700">
            <a:solidFill>
              <a:schemeClr val="tx1">
                <a:lumMod val="65000"/>
                <a:lumOff val="35000"/>
              </a:schemeClr>
            </a:solidFill>
            <a:latin typeface="Arial Narrow" panose="020B0606020202030204" pitchFamily="34" charset="0"/>
          </a:endParaRP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43815</xdr:colOff>
      <xdr:row>2</xdr:row>
      <xdr:rowOff>7620</xdr:rowOff>
    </xdr:from>
    <xdr:to>
      <xdr:col>10</xdr:col>
      <xdr:colOff>19815</xdr:colOff>
      <xdr:row>13</xdr:row>
      <xdr:rowOff>119940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30333</xdr:colOff>
      <xdr:row>2</xdr:row>
      <xdr:rowOff>23360</xdr:rowOff>
    </xdr:from>
    <xdr:to>
      <xdr:col>10</xdr:col>
      <xdr:colOff>186333</xdr:colOff>
      <xdr:row>13</xdr:row>
      <xdr:rowOff>171680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17291</xdr:colOff>
      <xdr:row>8</xdr:row>
      <xdr:rowOff>349348</xdr:rowOff>
    </xdr:from>
    <xdr:to>
      <xdr:col>10</xdr:col>
      <xdr:colOff>16091</xdr:colOff>
      <xdr:row>20</xdr:row>
      <xdr:rowOff>101428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97015</xdr:colOff>
      <xdr:row>8</xdr:row>
      <xdr:rowOff>351881</xdr:rowOff>
    </xdr:from>
    <xdr:to>
      <xdr:col>18</xdr:col>
      <xdr:colOff>383935</xdr:colOff>
      <xdr:row>20</xdr:row>
      <xdr:rowOff>103961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19</xdr:col>
      <xdr:colOff>287253</xdr:colOff>
      <xdr:row>9</xdr:row>
      <xdr:rowOff>96249</xdr:rowOff>
    </xdr:from>
    <xdr:to>
      <xdr:col>19</xdr:col>
      <xdr:colOff>330453</xdr:colOff>
      <xdr:row>9</xdr:row>
      <xdr:rowOff>139449</xdr:rowOff>
    </xdr:to>
    <xdr:sp macro="" textlink="">
      <xdr:nvSpPr>
        <xdr:cNvPr id="6" name="Rombo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9326478" y="2125074"/>
          <a:ext cx="43200" cy="43200"/>
        </a:xfrm>
        <a:prstGeom prst="diamond">
          <a:avLst/>
        </a:prstGeom>
        <a:noFill/>
        <a:ln w="9525">
          <a:solidFill>
            <a:srgbClr val="C1002A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2</xdr:row>
      <xdr:rowOff>35034</xdr:rowOff>
    </xdr:from>
    <xdr:to>
      <xdr:col>15</xdr:col>
      <xdr:colOff>342900</xdr:colOff>
      <xdr:row>11</xdr:row>
      <xdr:rowOff>168226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15240</xdr:colOff>
      <xdr:row>2</xdr:row>
      <xdr:rowOff>60960</xdr:rowOff>
    </xdr:from>
    <xdr:to>
      <xdr:col>17</xdr:col>
      <xdr:colOff>188580</xdr:colOff>
      <xdr:row>16</xdr:row>
      <xdr:rowOff>133080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4335</xdr:colOff>
      <xdr:row>2</xdr:row>
      <xdr:rowOff>91540</xdr:rowOff>
    </xdr:from>
    <xdr:to>
      <xdr:col>15</xdr:col>
      <xdr:colOff>589935</xdr:colOff>
      <xdr:row>14</xdr:row>
      <xdr:rowOff>56980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51434</xdr:colOff>
      <xdr:row>2</xdr:row>
      <xdr:rowOff>92074</xdr:rowOff>
    </xdr:from>
    <xdr:to>
      <xdr:col>21</xdr:col>
      <xdr:colOff>27434</xdr:colOff>
      <xdr:row>14</xdr:row>
      <xdr:rowOff>57514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14755</xdr:colOff>
      <xdr:row>1</xdr:row>
      <xdr:rowOff>317257</xdr:rowOff>
    </xdr:from>
    <xdr:to>
      <xdr:col>16</xdr:col>
      <xdr:colOff>145195</xdr:colOff>
      <xdr:row>15</xdr:row>
      <xdr:rowOff>69337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254317</xdr:colOff>
      <xdr:row>1</xdr:row>
      <xdr:rowOff>323850</xdr:rowOff>
    </xdr:from>
    <xdr:to>
      <xdr:col>19</xdr:col>
      <xdr:colOff>392377</xdr:colOff>
      <xdr:row>15</xdr:row>
      <xdr:rowOff>75930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599748</xdr:colOff>
      <xdr:row>2</xdr:row>
      <xdr:rowOff>63044</xdr:rowOff>
    </xdr:from>
    <xdr:to>
      <xdr:col>10</xdr:col>
      <xdr:colOff>393348</xdr:colOff>
      <xdr:row>12</xdr:row>
      <xdr:rowOff>28484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160020</xdr:colOff>
      <xdr:row>2</xdr:row>
      <xdr:rowOff>84454</xdr:rowOff>
    </xdr:from>
    <xdr:to>
      <xdr:col>20</xdr:col>
      <xdr:colOff>561870</xdr:colOff>
      <xdr:row>14</xdr:row>
      <xdr:rowOff>99060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7620</xdr:colOff>
      <xdr:row>2</xdr:row>
      <xdr:rowOff>91440</xdr:rowOff>
    </xdr:from>
    <xdr:to>
      <xdr:col>14</xdr:col>
      <xdr:colOff>76835</xdr:colOff>
      <xdr:row>14</xdr:row>
      <xdr:rowOff>144145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5440" y="457200"/>
          <a:ext cx="2446655" cy="2308225"/>
        </a:xfrm>
        <a:prstGeom prst="rect">
          <a:avLst/>
        </a:prstGeom>
        <a:noFill/>
        <a:ln>
          <a:solidFill>
            <a:schemeClr val="bg1">
              <a:lumMod val="85000"/>
            </a:schemeClr>
          </a:solidFill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19964</xdr:colOff>
      <xdr:row>7</xdr:row>
      <xdr:rowOff>76585</xdr:rowOff>
    </xdr:from>
    <xdr:to>
      <xdr:col>12</xdr:col>
      <xdr:colOff>157244</xdr:colOff>
      <xdr:row>16</xdr:row>
      <xdr:rowOff>179185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12</xdr:col>
      <xdr:colOff>305879</xdr:colOff>
      <xdr:row>7</xdr:row>
      <xdr:rowOff>94912</xdr:rowOff>
    </xdr:from>
    <xdr:to>
      <xdr:col>15</xdr:col>
      <xdr:colOff>307731</xdr:colOff>
      <xdr:row>17</xdr:row>
      <xdr:rowOff>14632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599122</xdr:colOff>
      <xdr:row>2</xdr:row>
      <xdr:rowOff>101917</xdr:rowOff>
    </xdr:from>
    <xdr:to>
      <xdr:col>10</xdr:col>
      <xdr:colOff>251122</xdr:colOff>
      <xdr:row>14</xdr:row>
      <xdr:rowOff>67357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83820</xdr:colOff>
      <xdr:row>2</xdr:row>
      <xdr:rowOff>15240</xdr:rowOff>
    </xdr:from>
    <xdr:to>
      <xdr:col>18</xdr:col>
      <xdr:colOff>68469</xdr:colOff>
      <xdr:row>14</xdr:row>
      <xdr:rowOff>38100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0000000-0008-0000-0E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586740</xdr:colOff>
      <xdr:row>2</xdr:row>
      <xdr:rowOff>38100</xdr:rowOff>
    </xdr:from>
    <xdr:to>
      <xdr:col>12</xdr:col>
      <xdr:colOff>568265</xdr:colOff>
      <xdr:row>14</xdr:row>
      <xdr:rowOff>19617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14604</xdr:colOff>
      <xdr:row>2</xdr:row>
      <xdr:rowOff>48895</xdr:rowOff>
    </xdr:from>
    <xdr:to>
      <xdr:col>14</xdr:col>
      <xdr:colOff>7619</xdr:colOff>
      <xdr:row>13</xdr:row>
      <xdr:rowOff>181975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599440</xdr:colOff>
      <xdr:row>5</xdr:row>
      <xdr:rowOff>1904</xdr:rowOff>
    </xdr:from>
    <xdr:to>
      <xdr:col>18</xdr:col>
      <xdr:colOff>485140</xdr:colOff>
      <xdr:row>24</xdr:row>
      <xdr:rowOff>156210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600075</xdr:colOff>
      <xdr:row>4</xdr:row>
      <xdr:rowOff>176529</xdr:rowOff>
    </xdr:from>
    <xdr:to>
      <xdr:col>23</xdr:col>
      <xdr:colOff>485775</xdr:colOff>
      <xdr:row>24</xdr:row>
      <xdr:rowOff>146685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24</xdr:col>
      <xdr:colOff>87630</xdr:colOff>
      <xdr:row>5</xdr:row>
      <xdr:rowOff>3810</xdr:rowOff>
    </xdr:from>
    <xdr:to>
      <xdr:col>28</xdr:col>
      <xdr:colOff>582930</xdr:colOff>
      <xdr:row>25</xdr:row>
      <xdr:rowOff>19050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</xdr:colOff>
      <xdr:row>2</xdr:row>
      <xdr:rowOff>117475</xdr:rowOff>
    </xdr:from>
    <xdr:to>
      <xdr:col>12</xdr:col>
      <xdr:colOff>306705</xdr:colOff>
      <xdr:row>17</xdr:row>
      <xdr:rowOff>117475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22860</xdr:colOff>
      <xdr:row>2</xdr:row>
      <xdr:rowOff>22860</xdr:rowOff>
    </xdr:from>
    <xdr:to>
      <xdr:col>12</xdr:col>
      <xdr:colOff>327660</xdr:colOff>
      <xdr:row>17</xdr:row>
      <xdr:rowOff>5080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12065</xdr:colOff>
      <xdr:row>2</xdr:row>
      <xdr:rowOff>508635</xdr:rowOff>
    </xdr:from>
    <xdr:to>
      <xdr:col>19</xdr:col>
      <xdr:colOff>316865</xdr:colOff>
      <xdr:row>14</xdr:row>
      <xdr:rowOff>109585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57149</xdr:colOff>
      <xdr:row>6</xdr:row>
      <xdr:rowOff>161925</xdr:rowOff>
    </xdr:from>
    <xdr:to>
      <xdr:col>18</xdr:col>
      <xdr:colOff>19050</xdr:colOff>
      <xdr:row>23</xdr:row>
      <xdr:rowOff>76199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247650</xdr:colOff>
      <xdr:row>6</xdr:row>
      <xdr:rowOff>142875</xdr:rowOff>
    </xdr:from>
    <xdr:to>
      <xdr:col>26</xdr:col>
      <xdr:colOff>390525</xdr:colOff>
      <xdr:row>23</xdr:row>
      <xdr:rowOff>57150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0</xdr:col>
      <xdr:colOff>476250</xdr:colOff>
      <xdr:row>8</xdr:row>
      <xdr:rowOff>0</xdr:rowOff>
    </xdr:to>
    <xdr:sp macro="" textlink="">
      <xdr:nvSpPr>
        <xdr:cNvPr id="2" name="Testo 5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1473200"/>
          <a:ext cx="476250" cy="0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0" bIns="18288" anchor="ctr" upright="1"/>
        <a:lstStyle/>
        <a:p>
          <a:pPr algn="l" rtl="0">
            <a:defRPr sz="1000"/>
          </a:pPr>
          <a:r>
            <a:rPr lang="it-IT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CLASSI DI ETÀ</a:t>
          </a: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it-IT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7</xdr:col>
      <xdr:colOff>0</xdr:colOff>
      <xdr:row>4</xdr:row>
      <xdr:rowOff>0</xdr:rowOff>
    </xdr:from>
    <xdr:to>
      <xdr:col>14</xdr:col>
      <xdr:colOff>304800</xdr:colOff>
      <xdr:row>18</xdr:row>
      <xdr:rowOff>165100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1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2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5"/>
  <sheetViews>
    <sheetView showGridLines="0" tabSelected="1" zoomScaleNormal="100" workbookViewId="0">
      <selection activeCell="C26" sqref="C26"/>
    </sheetView>
  </sheetViews>
  <sheetFormatPr defaultColWidth="8.88671875" defaultRowHeight="14.4"/>
  <cols>
    <col min="1" max="1" width="2.109375" customWidth="1"/>
    <col min="2" max="2" width="6.88671875" customWidth="1"/>
    <col min="3" max="3" width="131.88671875" customWidth="1"/>
  </cols>
  <sheetData>
    <row r="3" spans="1:6" ht="17.399999999999999">
      <c r="C3" s="50"/>
    </row>
    <row r="4" spans="1:6" ht="48.9" customHeight="1">
      <c r="B4" s="51" t="s">
        <v>0</v>
      </c>
      <c r="C4" s="52"/>
      <c r="D4" s="53"/>
      <c r="E4" s="53"/>
      <c r="F4" s="53"/>
    </row>
    <row r="5" spans="1:6">
      <c r="A5" s="54"/>
      <c r="B5">
        <v>1</v>
      </c>
      <c r="C5" s="89" t="s">
        <v>223</v>
      </c>
    </row>
    <row r="6" spans="1:6">
      <c r="B6">
        <v>2</v>
      </c>
      <c r="C6" s="90" t="s">
        <v>225</v>
      </c>
    </row>
    <row r="7" spans="1:6">
      <c r="B7">
        <v>3</v>
      </c>
      <c r="C7" s="89" t="s">
        <v>236</v>
      </c>
    </row>
    <row r="8" spans="1:6">
      <c r="B8">
        <v>4</v>
      </c>
      <c r="C8" s="90" t="s">
        <v>237</v>
      </c>
    </row>
    <row r="9" spans="1:6">
      <c r="B9">
        <v>5</v>
      </c>
      <c r="C9" s="91" t="s">
        <v>228</v>
      </c>
    </row>
    <row r="10" spans="1:6">
      <c r="B10">
        <v>6</v>
      </c>
      <c r="C10" s="90" t="s">
        <v>238</v>
      </c>
    </row>
    <row r="11" spans="1:6">
      <c r="B11">
        <v>7</v>
      </c>
      <c r="C11" s="90" t="s">
        <v>1</v>
      </c>
    </row>
    <row r="12" spans="1:6">
      <c r="B12">
        <v>8</v>
      </c>
      <c r="C12" s="90" t="s">
        <v>2</v>
      </c>
    </row>
    <row r="13" spans="1:6">
      <c r="B13">
        <v>9</v>
      </c>
      <c r="C13" s="90" t="s">
        <v>230</v>
      </c>
    </row>
    <row r="14" spans="1:6">
      <c r="B14">
        <v>10</v>
      </c>
      <c r="C14" s="90" t="s">
        <v>231</v>
      </c>
    </row>
    <row r="15" spans="1:6">
      <c r="B15">
        <v>11</v>
      </c>
      <c r="C15" s="89" t="s">
        <v>232</v>
      </c>
    </row>
    <row r="16" spans="1:6">
      <c r="B16">
        <v>12</v>
      </c>
      <c r="C16" s="89" t="s">
        <v>239</v>
      </c>
    </row>
    <row r="17" spans="2:3">
      <c r="B17">
        <v>13</v>
      </c>
      <c r="C17" s="90" t="s">
        <v>234</v>
      </c>
    </row>
    <row r="18" spans="2:3">
      <c r="B18">
        <v>14</v>
      </c>
      <c r="C18" s="89" t="s">
        <v>235</v>
      </c>
    </row>
    <row r="19" spans="2:3">
      <c r="B19" t="s">
        <v>181</v>
      </c>
      <c r="C19" s="89" t="s">
        <v>240</v>
      </c>
    </row>
    <row r="20" spans="2:3">
      <c r="B20" t="s">
        <v>182</v>
      </c>
      <c r="C20" s="89" t="s">
        <v>243</v>
      </c>
    </row>
    <row r="21" spans="2:3">
      <c r="B21" t="s">
        <v>183</v>
      </c>
      <c r="C21" s="89" t="s">
        <v>241</v>
      </c>
    </row>
    <row r="22" spans="2:3">
      <c r="B22" t="s">
        <v>184</v>
      </c>
      <c r="C22" s="89" t="s">
        <v>242</v>
      </c>
    </row>
    <row r="23" spans="2:3">
      <c r="B23" t="s">
        <v>185</v>
      </c>
      <c r="C23" s="89" t="s">
        <v>187</v>
      </c>
    </row>
    <row r="24" spans="2:3">
      <c r="B24" t="s">
        <v>186</v>
      </c>
      <c r="C24" s="89" t="s">
        <v>166</v>
      </c>
    </row>
    <row r="25" spans="2:3">
      <c r="B25" t="s">
        <v>222</v>
      </c>
      <c r="C25" s="90" t="s">
        <v>244</v>
      </c>
    </row>
  </sheetData>
  <hyperlinks>
    <hyperlink ref="C5" location="'1'!A1" display="POPOLAZIONE RESIDENTE nelle MARCHE E in ITALIA. ANNI 1861-2024. Valori assoluti e indici base 1861=100 (a)"/>
    <hyperlink ref="C6" location="'2'!A1" display="TASSO DI CRESCITA Naturale, Migratorio e totale della popolazione nelle MARCHE (sinistra) e confronto con l’Italia (destra). ANNI 1925-2024 E MEDIA 2020-2024. Valori per 1.000 (a)"/>
    <hyperlink ref="C7" location="'3'!A1" display="INDICE DI VECCHIAIA NELLE MARCHE E IN ITALIA. ANNI 1881-2024. Valori percentuali (a)"/>
    <hyperlink ref="C9" location="'5'!A1" display="ANDAMENTO DEL PIL (SINISTRA) NELLE MARCHE E IN ITALIA, E LIVELLI DEL PIL PROCAPITE RISPETTO ALL’ITALIA NELLE REGIONI (DESTRA). ANNI 1980-2024. Numeri indice 1980=100 e italia=100, su dati in volume (a)"/>
    <hyperlink ref="C10" location="'6'!A1" display="POPOLAZIONE CON ALMENO 6 ANNI PER LIVELLO DI ISTRUZIONE nelle MARCHE E in ITALIA. ANNI 1951 E 2024. Valori percentuali (a)"/>
    <hyperlink ref="C11" location="'7'!A1" display="TASSO DI OCCUPAZIONE (15-64 ANNI) PER GENERE NELLE MARCHE E ITALIA. Anni 1977 e 2025. Valori percentuali (a) "/>
    <hyperlink ref="C12" location="'8'!A1" display="POPOLAZIONE ATTIVA IN CONDIZIONE PROFESSIONALE NELLE MARCHE E IN ITALIA. Anni 1861-2024 Valori percentuali (a)"/>
    <hyperlink ref="C13" location="'9'!A1" display="AZIENDE AGRICOLE. (sinistra) e unità locali delle imprese (destra) NELLE MARCHE E ITALIA. Anni 1961-2020 e 1951-2023. Valori per 1.000 abitanti (a) "/>
    <hyperlink ref="C14" location="'10'!A1" display="ADETTI PER MACRO-SETTORE NELLE MARCHE E IN ITALIA. ANNO 2023. Composizione percentuale"/>
    <hyperlink ref="C15" location="'11'!A1" display="FIGURA 11. INDICE COMPOSITO DI FRAGILITA’ NEI COMUNI DELLE MARCHE (SINISTRA) (DECILI 2018) E COMUNI E POPOLAZIONE PER LIVELLO DI FRAGILITA’. MARCHE E ITALIA (DESTRA) (VALORI PERCENTUALI). ANNO 2022  Valori percentuali"/>
    <hyperlink ref="C16" location="'12'!A1" display="POPOLAZIONE TOTALE (SINISTRA) E ULTRA 65ENNE (DESTRA) AD ANCONA E NEGLI ALTRI COMUNI DELLE MARCHE. ANNI 1861 – 2024. Numeri indice 1861=100 e valori per 100 abitanti (a)"/>
    <hyperlink ref="C18" location="'14'!A1" display="OCCUPATI SULLA POPOLAZIONE IN ETA’ DI LAVORO, PER GENERE (SINISTRA) E PER SETTORE DI ATTIVITA’ (DESTRA) AD ANCONA E NEGLI ALTRI COMUNI DELLE MARCHE ANNI 1951 E 2024. Valori percentuali (a)"/>
    <hyperlink ref="C19" location="App_1!A1" display="Appendice 1. POPOLAZIONE PER GRANDI CLASSI DI ETÀ. MARCHE. ANNI 1861-2024. Valori assoluti "/>
    <hyperlink ref="C20" location="App_2!A1" display="Appendice 2. PIRAMIDI PER ETÀ E PER GENERE. MARCHE. ANNI 1881, 1951 E 2024. Valori percentuali"/>
    <hyperlink ref="C21" location="App_3!A1" display="Appendice 3. SPERANZA DI VITA ALLA NASCITA. MARCHE. ANNI 1974-2025. Valori assoluti "/>
    <hyperlink ref="C22" location="App_4!A1" display="Appendice 4. NUMERO MEDIO DI FIGLI PER DONNA (TFT) E ETÀ  MEDIA AL PARTO. MARCHE. ANNI 1952-2025. Valori assoluti "/>
    <hyperlink ref="C23" location="App_5!A1" display="Appendice 5. POPOLAZIONE RESIDENTE IN ETÀ DI 6 ANNI E OLTRE PER GRADO DI ISTRUZIONE. MARCHE. Censimenti popolazione 1951-2024"/>
    <hyperlink ref="C24" location="App_6!A1" display="Appendice 6. AZIENDE E RELATIVE SUPERFICI PER UBICAZIONE DEL CENTRO AZIENDALE NELLE MARCHE (Universo Italia). Censimenti Agricoltura 1961-2020"/>
    <hyperlink ref="C25" location="App_7!A1" display="Appendice 7. TASSO DI OCCUPAZIONE 15-64 ANNI. MARCHE. ANNI 1977-2025. Percentuali"/>
    <hyperlink ref="C17" location="'13'!A1" display="POPOLAZIONE DIPLOMATA E LAUREATA AD ANCONA E NEGLI ALTRI COMUNI DELLE MARCHE. ANNI 1951, 1991, 2024 Valori per 100 residenti di 6 anni e più (a)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5"/>
  <dimension ref="A1:H21"/>
  <sheetViews>
    <sheetView zoomScaleNormal="100" workbookViewId="0">
      <selection activeCell="H2" sqref="H2"/>
    </sheetView>
  </sheetViews>
  <sheetFormatPr defaultRowHeight="14.4"/>
  <cols>
    <col min="1" max="1" width="3.109375" style="8" customWidth="1"/>
    <col min="2" max="2" width="6.109375" style="21" customWidth="1"/>
    <col min="3" max="6" width="9.88671875" style="21" customWidth="1"/>
  </cols>
  <sheetData>
    <row r="1" spans="2:8">
      <c r="B1" s="30"/>
      <c r="C1" s="30"/>
      <c r="D1" s="30"/>
    </row>
    <row r="2" spans="2:8" ht="36">
      <c r="B2" s="31"/>
      <c r="C2" s="22" t="s">
        <v>3</v>
      </c>
      <c r="D2" s="22" t="s">
        <v>4</v>
      </c>
      <c r="E2" s="22" t="s">
        <v>188</v>
      </c>
      <c r="F2" s="22" t="s">
        <v>189</v>
      </c>
      <c r="H2" s="55" t="s">
        <v>223</v>
      </c>
    </row>
    <row r="3" spans="2:8">
      <c r="B3" s="32">
        <v>1861</v>
      </c>
      <c r="C3" s="33">
        <v>909</v>
      </c>
      <c r="D3" s="34">
        <v>26328</v>
      </c>
      <c r="E3" s="35">
        <f>C3/C$3*100</f>
        <v>100</v>
      </c>
      <c r="F3" s="35">
        <f>D3/D$3*100</f>
        <v>100</v>
      </c>
    </row>
    <row r="4" spans="2:8">
      <c r="B4" s="32">
        <v>1871</v>
      </c>
      <c r="C4" s="33">
        <v>958</v>
      </c>
      <c r="D4" s="34">
        <v>28151</v>
      </c>
      <c r="E4" s="35">
        <f t="shared" ref="E4:F21" si="0">C4/C$3*100</f>
        <v>105.39053905390539</v>
      </c>
      <c r="F4" s="35">
        <f t="shared" si="0"/>
        <v>106.9241871771498</v>
      </c>
    </row>
    <row r="5" spans="2:8">
      <c r="B5" s="32">
        <v>1881</v>
      </c>
      <c r="C5" s="33">
        <v>972</v>
      </c>
      <c r="D5" s="34">
        <v>29791</v>
      </c>
      <c r="E5" s="35">
        <f t="shared" si="0"/>
        <v>106.93069306930694</v>
      </c>
      <c r="F5" s="35">
        <f t="shared" si="0"/>
        <v>113.15329687025219</v>
      </c>
    </row>
    <row r="6" spans="2:8">
      <c r="B6" s="32"/>
      <c r="C6" s="36"/>
      <c r="D6" s="36"/>
      <c r="E6" s="35"/>
      <c r="F6" s="35"/>
    </row>
    <row r="7" spans="2:8">
      <c r="B7" s="32">
        <v>1901</v>
      </c>
      <c r="C7" s="37">
        <v>1089</v>
      </c>
      <c r="D7" s="34">
        <v>33778</v>
      </c>
      <c r="E7" s="35">
        <f>C7/C$3*100</f>
        <v>119.80198019801979</v>
      </c>
      <c r="F7" s="35">
        <f t="shared" si="0"/>
        <v>128.29687025220298</v>
      </c>
    </row>
    <row r="8" spans="2:8">
      <c r="B8" s="32">
        <v>1911</v>
      </c>
      <c r="C8" s="37">
        <v>1145</v>
      </c>
      <c r="D8" s="34">
        <v>36921</v>
      </c>
      <c r="E8" s="35">
        <f t="shared" si="0"/>
        <v>125.96259625962595</v>
      </c>
      <c r="F8" s="35">
        <f t="shared" si="0"/>
        <v>140.23473108477666</v>
      </c>
    </row>
    <row r="9" spans="2:8">
      <c r="B9" s="32">
        <v>1921</v>
      </c>
      <c r="C9" s="37">
        <v>1201</v>
      </c>
      <c r="D9" s="34">
        <v>37856</v>
      </c>
      <c r="E9" s="35">
        <f t="shared" si="0"/>
        <v>132.12321232123213</v>
      </c>
      <c r="F9" s="35">
        <f t="shared" si="0"/>
        <v>143.7860832573686</v>
      </c>
    </row>
    <row r="10" spans="2:8">
      <c r="B10" s="38">
        <v>1931</v>
      </c>
      <c r="C10" s="37">
        <v>1240</v>
      </c>
      <c r="D10" s="34">
        <v>41043</v>
      </c>
      <c r="E10" s="35">
        <f t="shared" si="0"/>
        <v>136.4136413641364</v>
      </c>
      <c r="F10" s="35">
        <f t="shared" si="0"/>
        <v>155.89106654512307</v>
      </c>
    </row>
    <row r="11" spans="2:8">
      <c r="B11" s="38">
        <v>1936</v>
      </c>
      <c r="C11" s="37">
        <v>1278</v>
      </c>
      <c r="D11" s="34">
        <v>42399</v>
      </c>
      <c r="E11" s="35">
        <f t="shared" si="0"/>
        <v>140.59405940594058</v>
      </c>
      <c r="F11" s="35">
        <f t="shared" si="0"/>
        <v>161.04147675478578</v>
      </c>
    </row>
    <row r="12" spans="2:8">
      <c r="B12" s="32"/>
      <c r="C12" s="39"/>
      <c r="D12" s="36"/>
      <c r="E12" s="35"/>
      <c r="F12" s="35"/>
    </row>
    <row r="13" spans="2:8">
      <c r="B13" s="38">
        <v>1951</v>
      </c>
      <c r="C13" s="37">
        <v>1364</v>
      </c>
      <c r="D13" s="34">
        <v>47516</v>
      </c>
      <c r="E13" s="35">
        <f t="shared" si="0"/>
        <v>150.05500550055007</v>
      </c>
      <c r="F13" s="35">
        <f t="shared" si="0"/>
        <v>180.47705864478883</v>
      </c>
    </row>
    <row r="14" spans="2:8">
      <c r="B14" s="38">
        <v>1961</v>
      </c>
      <c r="C14" s="37">
        <v>1347</v>
      </c>
      <c r="D14" s="34">
        <v>50624</v>
      </c>
      <c r="E14" s="35">
        <f t="shared" si="0"/>
        <v>148.1848184818482</v>
      </c>
      <c r="F14" s="35">
        <f t="shared" si="0"/>
        <v>192.28198116074142</v>
      </c>
    </row>
    <row r="15" spans="2:8">
      <c r="B15" s="38">
        <v>1971</v>
      </c>
      <c r="C15" s="37">
        <v>1360</v>
      </c>
      <c r="D15" s="34">
        <v>54137</v>
      </c>
      <c r="E15" s="35">
        <f t="shared" si="0"/>
        <v>149.61496149614962</v>
      </c>
      <c r="F15" s="35">
        <f t="shared" si="0"/>
        <v>205.62518991188088</v>
      </c>
      <c r="H15" s="18" t="s">
        <v>5</v>
      </c>
    </row>
    <row r="16" spans="2:8">
      <c r="B16" s="38">
        <v>1981</v>
      </c>
      <c r="C16" s="37">
        <v>1412</v>
      </c>
      <c r="D16" s="34">
        <v>56557</v>
      </c>
      <c r="E16" s="35">
        <f t="shared" si="0"/>
        <v>155.33553355335533</v>
      </c>
      <c r="F16" s="35">
        <f t="shared" si="0"/>
        <v>214.81692494682468</v>
      </c>
      <c r="H16" s="18" t="s">
        <v>224</v>
      </c>
    </row>
    <row r="17" spans="2:8">
      <c r="B17" s="38">
        <v>1991</v>
      </c>
      <c r="C17" s="37">
        <v>1429</v>
      </c>
      <c r="D17" s="34">
        <v>56778.031000000003</v>
      </c>
      <c r="E17" s="35">
        <f t="shared" si="0"/>
        <v>157.2057205720572</v>
      </c>
      <c r="F17" s="35">
        <f t="shared" si="0"/>
        <v>215.65645320571255</v>
      </c>
    </row>
    <row r="18" spans="2:8">
      <c r="B18" s="38">
        <v>2001</v>
      </c>
      <c r="C18" s="37">
        <v>1471</v>
      </c>
      <c r="D18" s="34">
        <v>56996</v>
      </c>
      <c r="E18" s="35">
        <f t="shared" si="0"/>
        <v>161.82618261826184</v>
      </c>
      <c r="F18" s="35">
        <f t="shared" si="0"/>
        <v>216.48435126101489</v>
      </c>
    </row>
    <row r="19" spans="2:8">
      <c r="B19" s="38">
        <v>2011</v>
      </c>
      <c r="C19" s="37">
        <v>1541</v>
      </c>
      <c r="D19" s="34">
        <v>59433.743999999999</v>
      </c>
      <c r="E19" s="35">
        <f t="shared" si="0"/>
        <v>169.52695269526953</v>
      </c>
      <c r="F19" s="35">
        <f t="shared" si="0"/>
        <v>225.74348222424794</v>
      </c>
    </row>
    <row r="20" spans="2:8">
      <c r="B20" s="38">
        <v>2021</v>
      </c>
      <c r="C20" s="37">
        <v>1487</v>
      </c>
      <c r="D20" s="34">
        <v>59030</v>
      </c>
      <c r="E20" s="35">
        <f t="shared" si="0"/>
        <v>163.5863586358636</v>
      </c>
      <c r="F20" s="35">
        <f t="shared" si="0"/>
        <v>224.20996657550899</v>
      </c>
      <c r="H20" s="16"/>
    </row>
    <row r="21" spans="2:8">
      <c r="B21" s="38">
        <v>2024</v>
      </c>
      <c r="C21" s="37">
        <v>1481</v>
      </c>
      <c r="D21" s="34">
        <v>58943</v>
      </c>
      <c r="E21" s="35">
        <f t="shared" si="0"/>
        <v>162.92629262926292</v>
      </c>
      <c r="F21" s="35">
        <f t="shared" si="0"/>
        <v>223.87951990276514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02"/>
  <sheetViews>
    <sheetView topLeftCell="I1" zoomScaleNormal="100" workbookViewId="0">
      <selection activeCell="M3" sqref="M3"/>
    </sheetView>
  </sheetViews>
  <sheetFormatPr defaultColWidth="8.88671875" defaultRowHeight="12"/>
  <cols>
    <col min="1" max="1" width="3.109375" style="19" customWidth="1"/>
    <col min="2" max="2" width="3.109375" style="25" customWidth="1"/>
    <col min="3" max="3" width="6" style="24" bestFit="1" customWidth="1"/>
    <col min="4" max="7" width="8.109375" style="25" customWidth="1"/>
    <col min="8" max="8" width="3.109375" style="25" customWidth="1"/>
    <col min="9" max="11" width="7.88671875" style="25" customWidth="1"/>
    <col min="12" max="16384" width="8.88671875" style="21"/>
  </cols>
  <sheetData>
    <row r="2" spans="2:13" ht="14.4" customHeight="1">
      <c r="B2" s="58"/>
      <c r="C2" s="207" t="s">
        <v>7</v>
      </c>
      <c r="D2" s="207"/>
      <c r="E2" s="207"/>
      <c r="F2" s="207"/>
      <c r="G2" s="207"/>
      <c r="I2" s="210" t="s">
        <v>8</v>
      </c>
      <c r="J2" s="211"/>
      <c r="K2" s="212"/>
    </row>
    <row r="3" spans="2:13" ht="53.4" customHeight="1">
      <c r="C3" s="26" t="s">
        <v>9</v>
      </c>
      <c r="D3" s="26" t="s">
        <v>10</v>
      </c>
      <c r="E3" s="26" t="s">
        <v>11</v>
      </c>
      <c r="F3" s="26" t="s">
        <v>12</v>
      </c>
      <c r="G3" s="26" t="s">
        <v>13</v>
      </c>
      <c r="I3" s="45"/>
      <c r="J3" s="42" t="s">
        <v>3</v>
      </c>
      <c r="K3" s="42" t="s">
        <v>4</v>
      </c>
      <c r="M3" s="55" t="s">
        <v>225</v>
      </c>
    </row>
    <row r="4" spans="2:13">
      <c r="C4" s="27">
        <v>1926</v>
      </c>
      <c r="D4" s="28">
        <v>12.115526423596886</v>
      </c>
      <c r="E4" s="28">
        <v>-2.1196231052847194</v>
      </c>
      <c r="F4" s="28">
        <v>-2.5931995083981971</v>
      </c>
      <c r="G4" s="28">
        <v>7.4027038099139695</v>
      </c>
      <c r="I4" s="46" t="s">
        <v>14</v>
      </c>
      <c r="J4" s="47">
        <v>-6.7262540413614404</v>
      </c>
      <c r="K4" s="130">
        <v>-5.1860056371856853</v>
      </c>
      <c r="M4" s="23"/>
    </row>
    <row r="5" spans="2:13">
      <c r="C5" s="27">
        <v>1927</v>
      </c>
      <c r="D5" s="28">
        <v>13.63688337144724</v>
      </c>
      <c r="E5" s="28">
        <v>-3.2219862789937928</v>
      </c>
      <c r="F5" s="28">
        <v>-3.0717085919634108</v>
      </c>
      <c r="G5" s="28">
        <v>7.3431885004900366</v>
      </c>
      <c r="I5" s="46" t="s">
        <v>15</v>
      </c>
      <c r="J5" s="47">
        <v>4.5990574033606162</v>
      </c>
      <c r="K5" s="130">
        <v>3.5610658215673934</v>
      </c>
      <c r="M5" s="23"/>
    </row>
    <row r="6" spans="2:13">
      <c r="C6" s="27">
        <v>1928</v>
      </c>
      <c r="D6" s="28">
        <v>12.390295530407881</v>
      </c>
      <c r="E6" s="28">
        <v>-1.6469917772531142</v>
      </c>
      <c r="F6" s="28">
        <v>-1.4060083041602214</v>
      </c>
      <c r="G6" s="28">
        <v>9.3372954489945457</v>
      </c>
      <c r="I6" s="46" t="s">
        <v>13</v>
      </c>
      <c r="J6" s="47">
        <v>-3.989215382922584</v>
      </c>
      <c r="K6" s="130">
        <v>-2.3619615210242557</v>
      </c>
      <c r="M6" s="23"/>
    </row>
    <row r="7" spans="2:13">
      <c r="C7" s="27">
        <v>1929</v>
      </c>
      <c r="D7" s="28">
        <v>9.3832170102256125</v>
      </c>
      <c r="E7" s="28">
        <v>-2.377049180327869</v>
      </c>
      <c r="F7" s="28">
        <v>-0.45852945950332735</v>
      </c>
      <c r="G7" s="28">
        <v>6.5476383703944165</v>
      </c>
      <c r="I7" s="117"/>
      <c r="J7" s="87"/>
      <c r="K7" s="87"/>
      <c r="M7" s="23"/>
    </row>
    <row r="8" spans="2:13">
      <c r="C8" s="27">
        <v>1930</v>
      </c>
      <c r="D8" s="28">
        <v>13.634010193350052</v>
      </c>
      <c r="E8" s="28">
        <v>-3.7310897176603834</v>
      </c>
      <c r="F8" s="28">
        <v>-1.5929131947253459</v>
      </c>
      <c r="G8" s="28">
        <v>8.3100072809643226</v>
      </c>
      <c r="I8" s="117"/>
      <c r="J8" s="87"/>
      <c r="K8" s="87"/>
      <c r="M8" s="23"/>
    </row>
    <row r="9" spans="2:13">
      <c r="C9" s="29">
        <v>1931</v>
      </c>
      <c r="D9" s="28">
        <v>12.220161290322581</v>
      </c>
      <c r="E9" s="28">
        <v>-2.4419354838709677</v>
      </c>
      <c r="F9" s="28">
        <v>-0.25967741935483873</v>
      </c>
      <c r="G9" s="28">
        <v>9.5185483870967751</v>
      </c>
      <c r="I9" s="117"/>
      <c r="J9" s="87"/>
      <c r="K9" s="87"/>
      <c r="M9" s="23"/>
    </row>
    <row r="10" spans="2:13">
      <c r="C10" s="27">
        <v>1932</v>
      </c>
      <c r="D10" s="28">
        <v>8.9708239820455269</v>
      </c>
      <c r="E10" s="28">
        <v>-2.386983007374158</v>
      </c>
      <c r="F10" s="28">
        <v>0.22202629047771721</v>
      </c>
      <c r="G10" s="28">
        <v>6.8058672651490859</v>
      </c>
      <c r="I10" s="118"/>
      <c r="J10" s="87"/>
      <c r="K10" s="87"/>
      <c r="M10" s="23"/>
    </row>
    <row r="11" spans="2:13">
      <c r="C11" s="27">
        <v>1933</v>
      </c>
      <c r="D11" s="28">
        <v>11.602135117909496</v>
      </c>
      <c r="E11" s="28">
        <v>-3.5038240917782026</v>
      </c>
      <c r="F11" s="28">
        <v>5.6564690885914592E-2</v>
      </c>
      <c r="G11" s="28">
        <v>8.1548757170172088</v>
      </c>
      <c r="I11" s="117"/>
      <c r="J11" s="87"/>
      <c r="K11" s="87"/>
      <c r="M11" s="23"/>
    </row>
    <row r="12" spans="2:13" ht="14.4">
      <c r="C12" s="27">
        <v>1934</v>
      </c>
      <c r="D12" s="28">
        <v>11.38580931263858</v>
      </c>
      <c r="E12" s="28">
        <v>-4.0695280329426673</v>
      </c>
      <c r="F12" s="28">
        <v>0.12591067469116249</v>
      </c>
      <c r="G12" s="28">
        <v>7.4421919543870763</v>
      </c>
      <c r="I12" s="119"/>
      <c r="J12" s="119"/>
      <c r="K12" s="119"/>
      <c r="M12" s="23"/>
    </row>
    <row r="13" spans="2:13">
      <c r="C13" s="27">
        <v>1935</v>
      </c>
      <c r="D13" s="28">
        <v>11.127991183879093</v>
      </c>
      <c r="E13" s="28">
        <v>-4.2514168765743072</v>
      </c>
      <c r="F13" s="28">
        <v>-0.16451511335012595</v>
      </c>
      <c r="G13" s="28">
        <v>6.7120591939546594</v>
      </c>
      <c r="I13" s="208"/>
      <c r="J13" s="208"/>
      <c r="K13" s="208"/>
      <c r="M13" s="23"/>
    </row>
    <row r="14" spans="2:13">
      <c r="C14" s="27">
        <v>1936</v>
      </c>
      <c r="D14" s="28">
        <v>9.1815336463223787</v>
      </c>
      <c r="E14" s="28">
        <v>-2.2433489827856024</v>
      </c>
      <c r="F14" s="28">
        <v>-5.242566510172144E-2</v>
      </c>
      <c r="G14" s="28">
        <v>6.8857589984350547</v>
      </c>
      <c r="I14" s="116"/>
      <c r="J14" s="116"/>
      <c r="K14" s="116"/>
      <c r="M14" s="23"/>
    </row>
    <row r="15" spans="2:13">
      <c r="C15" s="27">
        <v>1937</v>
      </c>
      <c r="D15" s="28">
        <v>10.105681346073951</v>
      </c>
      <c r="E15" s="28">
        <v>-3.6206896551724141</v>
      </c>
      <c r="F15" s="28">
        <v>-0.14722683838803491</v>
      </c>
      <c r="G15" s="28">
        <v>6.3377648525135024</v>
      </c>
      <c r="I15" s="117"/>
      <c r="J15" s="87"/>
      <c r="K15" s="87"/>
      <c r="M15" s="23"/>
    </row>
    <row r="16" spans="2:13">
      <c r="C16" s="27">
        <v>1938</v>
      </c>
      <c r="D16" s="28">
        <v>11.545858752972805</v>
      </c>
      <c r="E16" s="28">
        <v>-3.6394891944990175</v>
      </c>
      <c r="F16" s="28">
        <v>-0.1969806638403474</v>
      </c>
      <c r="G16" s="28">
        <v>7.7093888946334399</v>
      </c>
      <c r="I16" s="117"/>
      <c r="J16" s="87"/>
      <c r="K16" s="87"/>
      <c r="M16" s="23"/>
    </row>
    <row r="17" spans="3:17">
      <c r="C17" s="27">
        <v>1939</v>
      </c>
      <c r="D17" s="28">
        <v>11.330296479308215</v>
      </c>
      <c r="E17" s="28">
        <v>-3.2666769610870907</v>
      </c>
      <c r="F17" s="28">
        <v>0.657041383570105</v>
      </c>
      <c r="G17" s="28">
        <v>8.7206609017912289</v>
      </c>
      <c r="I17" s="117"/>
      <c r="J17" s="87"/>
      <c r="K17" s="87"/>
      <c r="M17" s="40" t="s">
        <v>16</v>
      </c>
    </row>
    <row r="18" spans="3:17">
      <c r="C18" s="27">
        <v>1940</v>
      </c>
      <c r="D18" s="28">
        <v>9.2118479040688737</v>
      </c>
      <c r="E18" s="28">
        <v>-5.2139489597212263</v>
      </c>
      <c r="F18" s="28">
        <v>0.38203341190939838</v>
      </c>
      <c r="G18" s="28">
        <v>4.3799323562570471</v>
      </c>
      <c r="I18" s="117"/>
      <c r="J18" s="87"/>
      <c r="K18" s="87"/>
      <c r="M18" s="40" t="s">
        <v>6</v>
      </c>
      <c r="N18" s="40"/>
      <c r="O18" s="40"/>
      <c r="P18" s="40"/>
      <c r="Q18" s="40"/>
    </row>
    <row r="19" spans="3:17">
      <c r="C19" s="29">
        <v>1941</v>
      </c>
      <c r="D19" s="28">
        <v>6.8801020408163263</v>
      </c>
      <c r="E19" s="28">
        <v>-3.6727040816326531</v>
      </c>
      <c r="F19" s="28">
        <v>0.39566326530612245</v>
      </c>
      <c r="G19" s="28">
        <v>3.6030612244897955</v>
      </c>
      <c r="I19" s="117"/>
      <c r="J19" s="87"/>
      <c r="K19" s="87"/>
    </row>
    <row r="20" spans="3:17">
      <c r="C20" s="27">
        <v>1942</v>
      </c>
      <c r="D20" s="28">
        <v>5.9577872599817132</v>
      </c>
      <c r="E20" s="28">
        <v>-2.7514477293508079</v>
      </c>
      <c r="F20" s="28">
        <v>0.30173727522096921</v>
      </c>
      <c r="G20" s="28">
        <v>3.5080768058518745</v>
      </c>
      <c r="M20" s="23"/>
    </row>
    <row r="21" spans="3:17">
      <c r="C21" s="27">
        <v>1943</v>
      </c>
      <c r="D21" s="28">
        <v>7.3315800121383781</v>
      </c>
      <c r="E21" s="28">
        <v>1.1235585676714548</v>
      </c>
      <c r="F21" s="28">
        <v>0</v>
      </c>
      <c r="G21" s="28">
        <v>8.4551385798098337</v>
      </c>
      <c r="M21" s="23"/>
    </row>
    <row r="22" spans="3:17">
      <c r="C22" s="27">
        <v>1944</v>
      </c>
      <c r="D22" s="28">
        <v>0.99783462584348881</v>
      </c>
      <c r="E22" s="28">
        <v>-0.25002517876926172</v>
      </c>
      <c r="F22" s="28">
        <v>0</v>
      </c>
      <c r="G22" s="28">
        <v>0.74780944707422692</v>
      </c>
      <c r="M22" s="23"/>
    </row>
    <row r="23" spans="3:17">
      <c r="C23" s="27">
        <v>1945</v>
      </c>
      <c r="D23" s="28">
        <v>5.584386281588448</v>
      </c>
      <c r="E23" s="28">
        <v>5.6407942238267152E-2</v>
      </c>
      <c r="F23" s="28">
        <v>0</v>
      </c>
      <c r="G23" s="28">
        <v>5.640794223826715</v>
      </c>
      <c r="I23" s="206"/>
      <c r="J23" s="209"/>
      <c r="K23" s="209"/>
      <c r="L23" s="121"/>
      <c r="M23" s="23"/>
      <c r="P23" s="86"/>
    </row>
    <row r="24" spans="3:17">
      <c r="C24" s="27">
        <v>1946</v>
      </c>
      <c r="D24" s="28">
        <v>9.5796305541687481</v>
      </c>
      <c r="E24" s="28">
        <v>-1.2888167748377433</v>
      </c>
      <c r="F24" s="28">
        <v>-1.5771342985521719</v>
      </c>
      <c r="G24" s="28">
        <v>6.7136794807788318</v>
      </c>
      <c r="I24" s="206"/>
      <c r="J24" s="120"/>
      <c r="K24" s="120"/>
      <c r="L24" s="120"/>
      <c r="M24" s="23"/>
    </row>
    <row r="25" spans="3:17">
      <c r="C25" s="27">
        <v>1947</v>
      </c>
      <c r="D25" s="28">
        <v>9.4372638695565723</v>
      </c>
      <c r="E25" s="28">
        <v>-2.5248558361503282</v>
      </c>
      <c r="F25" s="28">
        <v>-3.3436070789421355</v>
      </c>
      <c r="G25" s="28">
        <v>3.5688009544641082</v>
      </c>
      <c r="I25" s="121"/>
      <c r="J25" s="122"/>
      <c r="K25" s="122"/>
      <c r="L25" s="123"/>
      <c r="M25" s="23"/>
    </row>
    <row r="26" spans="3:17">
      <c r="C26" s="27">
        <v>1948</v>
      </c>
      <c r="D26" s="28">
        <v>10.15963765963766</v>
      </c>
      <c r="E26" s="28">
        <v>-1.5874665874665874</v>
      </c>
      <c r="F26" s="28">
        <v>-5.7261657261657266</v>
      </c>
      <c r="G26" s="28">
        <v>2.846005346005346</v>
      </c>
      <c r="I26" s="41"/>
      <c r="J26" s="43"/>
      <c r="K26" s="43"/>
      <c r="L26" s="44"/>
      <c r="M26" s="23"/>
    </row>
    <row r="27" spans="3:17">
      <c r="C27" s="27">
        <v>1949</v>
      </c>
      <c r="D27" s="28">
        <v>8.4286277602523647</v>
      </c>
      <c r="E27" s="28">
        <v>-2.0576202681388014</v>
      </c>
      <c r="F27" s="28">
        <v>-4.7969242902208205</v>
      </c>
      <c r="G27" s="28">
        <v>1.5740832018927444</v>
      </c>
      <c r="I27" s="41"/>
      <c r="J27" s="43"/>
      <c r="K27" s="43"/>
      <c r="L27" s="44"/>
      <c r="M27" s="23"/>
    </row>
    <row r="28" spans="3:17">
      <c r="C28" s="27">
        <v>1950</v>
      </c>
      <c r="D28" s="28">
        <v>8.9989692745656225</v>
      </c>
      <c r="E28" s="28">
        <v>-3.1900952193972709</v>
      </c>
      <c r="F28" s="28">
        <v>-2.7446745852557179</v>
      </c>
      <c r="G28" s="28">
        <v>3.0641994699126336</v>
      </c>
      <c r="L28" s="44"/>
      <c r="M28" s="23"/>
    </row>
    <row r="29" spans="3:17">
      <c r="C29" s="29">
        <v>1951</v>
      </c>
      <c r="D29" s="28">
        <v>7.5865102639296191</v>
      </c>
      <c r="E29" s="28">
        <v>-4.1686217008797657</v>
      </c>
      <c r="F29" s="28">
        <v>-3.870967741935484</v>
      </c>
      <c r="G29" s="28">
        <v>-0.45307917888563048</v>
      </c>
      <c r="L29" s="44"/>
      <c r="M29" s="23"/>
    </row>
    <row r="30" spans="3:17">
      <c r="C30" s="27">
        <v>1952</v>
      </c>
      <c r="D30" s="28">
        <v>6.8773370481706868</v>
      </c>
      <c r="E30" s="28">
        <v>-3.1336608255737226</v>
      </c>
      <c r="F30" s="28">
        <v>-3.6410294009824771</v>
      </c>
      <c r="G30" s="28">
        <v>0.10264682161448786</v>
      </c>
      <c r="L30" s="41"/>
      <c r="M30" s="23"/>
    </row>
    <row r="31" spans="3:17">
      <c r="C31" s="27">
        <v>1953</v>
      </c>
      <c r="D31" s="28">
        <v>6.3894999266754651</v>
      </c>
      <c r="E31" s="28">
        <v>-4.4442000293298136</v>
      </c>
      <c r="F31" s="28">
        <v>-1.9189030649655374</v>
      </c>
      <c r="G31" s="28">
        <v>2.6396832380114386E-2</v>
      </c>
      <c r="L31" s="41"/>
      <c r="M31" s="23"/>
    </row>
    <row r="32" spans="3:17">
      <c r="C32" s="27">
        <v>1954</v>
      </c>
      <c r="D32" s="28">
        <v>7.0786393159884042</v>
      </c>
      <c r="E32" s="28">
        <v>-5.6819933213460061</v>
      </c>
      <c r="F32" s="28">
        <v>-1.9103886095923086</v>
      </c>
      <c r="G32" s="28">
        <v>-0.51374261494991014</v>
      </c>
      <c r="I32" s="41"/>
      <c r="J32" s="41"/>
      <c r="K32" s="41"/>
      <c r="L32" s="41"/>
      <c r="M32" s="23"/>
    </row>
    <row r="33" spans="3:13">
      <c r="C33" s="27">
        <v>1955</v>
      </c>
      <c r="D33" s="28">
        <v>7.3368866017276231</v>
      </c>
      <c r="E33" s="28">
        <v>-6.3503032530784784</v>
      </c>
      <c r="F33" s="28">
        <v>-2.234148134534093</v>
      </c>
      <c r="G33" s="28">
        <v>-1.2475647858849477</v>
      </c>
      <c r="M33" s="23"/>
    </row>
    <row r="34" spans="3:13">
      <c r="C34" s="27">
        <v>1956</v>
      </c>
      <c r="D34" s="28">
        <v>6.1049378173522708</v>
      </c>
      <c r="E34" s="28">
        <v>-4.5227757745235122</v>
      </c>
      <c r="F34" s="28">
        <v>-2.5844432997277211</v>
      </c>
      <c r="G34" s="28">
        <v>-1.0022812568989625</v>
      </c>
      <c r="M34" s="23"/>
    </row>
    <row r="35" spans="3:13">
      <c r="C35" s="27">
        <v>1957</v>
      </c>
      <c r="D35" s="28">
        <v>6.2664897929103107</v>
      </c>
      <c r="E35" s="28">
        <v>-5.8685238411084093</v>
      </c>
      <c r="F35" s="28">
        <v>-2.5329795858206205</v>
      </c>
      <c r="G35" s="28">
        <v>-2.1350136340187191</v>
      </c>
      <c r="M35" s="23"/>
    </row>
    <row r="36" spans="3:13">
      <c r="C36" s="27">
        <v>1958</v>
      </c>
      <c r="D36" s="28">
        <v>6.768310691080921</v>
      </c>
      <c r="E36" s="28">
        <v>-6.4759303012404024</v>
      </c>
      <c r="F36" s="28">
        <v>-1.6723272297696397</v>
      </c>
      <c r="G36" s="28">
        <v>-1.3799468399291199</v>
      </c>
      <c r="M36" s="23"/>
    </row>
    <row r="37" spans="3:13">
      <c r="C37" s="27">
        <v>1959</v>
      </c>
      <c r="D37" s="28">
        <v>7.0331781570974652</v>
      </c>
      <c r="E37" s="28">
        <v>-6.1117268898248724</v>
      </c>
      <c r="F37" s="28">
        <v>-1.8465972068277543</v>
      </c>
      <c r="G37" s="28">
        <v>-0.92514593955516145</v>
      </c>
      <c r="M37" s="23"/>
    </row>
    <row r="38" spans="3:13">
      <c r="C38" s="27">
        <v>1960</v>
      </c>
      <c r="D38" s="28">
        <v>6.6533481317055125</v>
      </c>
      <c r="E38" s="28">
        <v>-6.6770255271920096</v>
      </c>
      <c r="F38" s="28">
        <v>-2.7110617832038475</v>
      </c>
      <c r="G38" s="28">
        <v>-2.7347391786903441</v>
      </c>
      <c r="M38" s="23"/>
    </row>
    <row r="39" spans="3:13">
      <c r="C39" s="29">
        <v>1961</v>
      </c>
      <c r="D39" s="28">
        <v>7.2270216158095737</v>
      </c>
      <c r="E39" s="28">
        <v>-13.013977976344963</v>
      </c>
      <c r="F39" s="28">
        <v>-2.3224945311631009</v>
      </c>
      <c r="G39" s="28">
        <v>-8.1094508916984918</v>
      </c>
      <c r="M39" s="23"/>
    </row>
    <row r="40" spans="3:13">
      <c r="C40" s="27">
        <v>1962</v>
      </c>
      <c r="D40" s="28">
        <v>5.8460054892070321</v>
      </c>
      <c r="E40" s="28">
        <v>-7.0521474668051338</v>
      </c>
      <c r="F40" s="28">
        <v>-1.3634003412209779</v>
      </c>
      <c r="G40" s="28">
        <v>-2.5695423188190785</v>
      </c>
      <c r="M40" s="23"/>
    </row>
    <row r="41" spans="3:13">
      <c r="C41" s="27">
        <v>1963</v>
      </c>
      <c r="D41" s="28">
        <v>5.9469065866933244</v>
      </c>
      <c r="E41" s="28">
        <v>-6.8369802658373136</v>
      </c>
      <c r="F41" s="28">
        <v>-0.25695138657484545</v>
      </c>
      <c r="G41" s="28">
        <v>-1.1470250657188346</v>
      </c>
      <c r="M41" s="23"/>
    </row>
    <row r="42" spans="3:13">
      <c r="C42" s="27">
        <v>1964</v>
      </c>
      <c r="D42" s="28">
        <v>7.4765457634631014</v>
      </c>
      <c r="E42" s="28">
        <v>-4.6516953534756595</v>
      </c>
      <c r="F42" s="28">
        <v>-0.69439314471448621</v>
      </c>
      <c r="G42" s="28">
        <v>2.1304572652729554</v>
      </c>
      <c r="M42" s="23"/>
    </row>
    <row r="43" spans="3:13">
      <c r="C43" s="27">
        <v>1965</v>
      </c>
      <c r="D43" s="28">
        <v>6.248572165518258</v>
      </c>
      <c r="E43" s="28">
        <v>-2.6802756181141527</v>
      </c>
      <c r="F43" s="28">
        <v>-0.72957736099340431</v>
      </c>
      <c r="G43" s="28">
        <v>2.8387191864107004</v>
      </c>
      <c r="M43" s="23"/>
    </row>
    <row r="44" spans="3:13">
      <c r="C44" s="27">
        <v>1966</v>
      </c>
      <c r="D44" s="28">
        <v>6.396793881903081</v>
      </c>
      <c r="E44" s="28">
        <v>-2.439149937495404</v>
      </c>
      <c r="F44" s="28">
        <v>9.4124567982939916E-2</v>
      </c>
      <c r="G44" s="28">
        <v>4.0517685123906171</v>
      </c>
      <c r="M44" s="23"/>
    </row>
    <row r="45" spans="3:13">
      <c r="C45" s="27">
        <v>1967</v>
      </c>
      <c r="D45" s="28">
        <v>5.3015056922511938</v>
      </c>
      <c r="E45" s="28">
        <v>-2.3525523319867792</v>
      </c>
      <c r="F45" s="28">
        <v>0.47080426000734482</v>
      </c>
      <c r="G45" s="28">
        <v>3.419757620271759</v>
      </c>
      <c r="M45" s="23"/>
    </row>
    <row r="46" spans="3:13">
      <c r="C46" s="27">
        <v>1968</v>
      </c>
      <c r="D46" s="28">
        <v>4.7429872227933618</v>
      </c>
      <c r="E46" s="28">
        <v>-1.7506241738875019</v>
      </c>
      <c r="F46" s="28">
        <v>0.76589807607578209</v>
      </c>
      <c r="G46" s="28">
        <v>3.758261124981642</v>
      </c>
      <c r="M46" s="23"/>
    </row>
    <row r="47" spans="3:13">
      <c r="C47" s="27">
        <v>1969</v>
      </c>
      <c r="D47" s="28">
        <v>4.9119201409277746</v>
      </c>
      <c r="E47" s="28">
        <v>-0.93951849677040522</v>
      </c>
      <c r="F47" s="28">
        <v>1.1450381679389314</v>
      </c>
      <c r="G47" s="28">
        <v>5.1174398120963005</v>
      </c>
      <c r="M47" s="23"/>
    </row>
    <row r="48" spans="3:13">
      <c r="C48" s="27">
        <v>1970</v>
      </c>
      <c r="D48" s="28">
        <v>4.6763065179095706</v>
      </c>
      <c r="E48" s="28">
        <v>-1.0929242513211979</v>
      </c>
      <c r="F48" s="28">
        <v>0.643716970052848</v>
      </c>
      <c r="G48" s="28">
        <v>4.2270992366412212</v>
      </c>
      <c r="M48" s="23"/>
    </row>
    <row r="49" spans="3:13">
      <c r="C49" s="29">
        <v>1971</v>
      </c>
      <c r="D49" s="28">
        <v>4.8596346277425866</v>
      </c>
      <c r="E49" s="28">
        <v>-1.4960066097493803</v>
      </c>
      <c r="F49" s="28">
        <v>0.14688331956302211</v>
      </c>
      <c r="G49" s="28">
        <v>3.5105113375562285</v>
      </c>
      <c r="M49" s="23"/>
    </row>
    <row r="50" spans="3:13">
      <c r="C50" s="27">
        <v>1972</v>
      </c>
      <c r="D50" s="28">
        <v>4.2679229868866688</v>
      </c>
      <c r="E50" s="28">
        <v>-1.1605819761765639</v>
      </c>
      <c r="F50" s="28">
        <v>0.55611219691793679</v>
      </c>
      <c r="G50" s="28">
        <v>3.6634532076280424</v>
      </c>
      <c r="M50" s="23"/>
    </row>
    <row r="51" spans="3:13">
      <c r="C51" s="27">
        <v>1973</v>
      </c>
      <c r="D51" s="28">
        <v>3.5866706461874407</v>
      </c>
      <c r="E51" s="28">
        <v>1.0378823410223359</v>
      </c>
      <c r="F51" s="28">
        <v>0.61296281516838813</v>
      </c>
      <c r="G51" s="28">
        <v>5.2375158023781649</v>
      </c>
      <c r="M51" s="23"/>
    </row>
    <row r="52" spans="3:13">
      <c r="C52" s="27">
        <v>1974</v>
      </c>
      <c r="D52" s="28">
        <v>3.8842849964507047</v>
      </c>
      <c r="E52" s="28">
        <v>1.1028556056751022</v>
      </c>
      <c r="F52" s="28">
        <v>0.53728862840581892</v>
      </c>
      <c r="G52" s="28">
        <v>5.5244292305316263</v>
      </c>
      <c r="M52" s="23"/>
    </row>
    <row r="53" spans="3:13">
      <c r="C53" s="27">
        <v>1975</v>
      </c>
      <c r="D53" s="28">
        <v>3.1933794735541499</v>
      </c>
      <c r="E53" s="28">
        <v>0.85931200926411944</v>
      </c>
      <c r="F53" s="28">
        <v>0.92785494871003982</v>
      </c>
      <c r="G53" s="28">
        <v>4.9805464315283094</v>
      </c>
      <c r="M53" s="23"/>
    </row>
    <row r="54" spans="3:13">
      <c r="C54" s="27">
        <v>1976</v>
      </c>
      <c r="D54" s="28">
        <v>2.4522210275258756</v>
      </c>
      <c r="E54" s="28">
        <v>1.4793797526152292</v>
      </c>
      <c r="F54" s="28">
        <v>0.7975286670242373</v>
      </c>
      <c r="G54" s="28">
        <v>4.7291294471653424</v>
      </c>
      <c r="M54" s="23"/>
    </row>
    <row r="55" spans="3:13">
      <c r="C55" s="27">
        <v>1977</v>
      </c>
      <c r="D55" s="28">
        <v>2.1826246186312677</v>
      </c>
      <c r="E55" s="28">
        <v>1.8361535410918992</v>
      </c>
      <c r="F55" s="28">
        <v>0.77025388312471099</v>
      </c>
      <c r="G55" s="28">
        <v>4.7890320428478779</v>
      </c>
      <c r="M55" s="23"/>
    </row>
    <row r="56" spans="3:13">
      <c r="C56" s="27">
        <v>1978</v>
      </c>
      <c r="D56" s="28">
        <v>1.8284757090248083</v>
      </c>
      <c r="E56" s="28">
        <v>1.7642686025822671</v>
      </c>
      <c r="F56" s="28">
        <v>0.47299235079338581</v>
      </c>
      <c r="G56" s="28">
        <v>4.0657366624004609</v>
      </c>
      <c r="M56" s="23"/>
    </row>
    <row r="57" spans="3:13">
      <c r="C57" s="27">
        <v>1979</v>
      </c>
      <c r="D57" s="28">
        <v>1.049214938259925</v>
      </c>
      <c r="E57" s="28">
        <v>2.2314489907263626</v>
      </c>
      <c r="F57" s="28">
        <v>0.61672498404837628</v>
      </c>
      <c r="G57" s="28">
        <v>3.8973889130346637</v>
      </c>
      <c r="M57" s="23"/>
    </row>
    <row r="58" spans="3:13">
      <c r="C58" s="27">
        <v>1980</v>
      </c>
      <c r="D58" s="28">
        <v>0.26191797779446607</v>
      </c>
      <c r="E58" s="28">
        <v>2.1095399187131521</v>
      </c>
      <c r="F58" s="28">
        <v>0.49899278696344079</v>
      </c>
      <c r="G58" s="28">
        <v>2.8704506834710588</v>
      </c>
      <c r="M58" s="23"/>
    </row>
    <row r="59" spans="3:13">
      <c r="C59" s="29">
        <v>1981</v>
      </c>
      <c r="D59" s="28">
        <v>-4.3230325860983319E-2</v>
      </c>
      <c r="E59" s="28">
        <v>0.7639719881662298</v>
      </c>
      <c r="F59" s="28">
        <v>0.38978162661542337</v>
      </c>
      <c r="G59" s="28">
        <v>1.11052328892067</v>
      </c>
      <c r="M59" s="23"/>
    </row>
    <row r="60" spans="3:13">
      <c r="C60" s="27">
        <v>1982</v>
      </c>
      <c r="D60" s="28">
        <v>0.27884369041839296</v>
      </c>
      <c r="E60" s="28">
        <v>2.7410193223107511</v>
      </c>
      <c r="F60" s="28">
        <v>0.12314416784974712</v>
      </c>
      <c r="G60" s="28">
        <v>3.1430071805788908</v>
      </c>
      <c r="M60" s="23"/>
    </row>
    <row r="61" spans="3:13">
      <c r="C61" s="27">
        <v>1983</v>
      </c>
      <c r="D61" s="28">
        <v>-0.94685451958624078</v>
      </c>
      <c r="E61" s="28">
        <v>2.098071217036876</v>
      </c>
      <c r="F61" s="28">
        <v>0.28921844548974796</v>
      </c>
      <c r="G61" s="28">
        <v>1.4404351429403828</v>
      </c>
      <c r="M61" s="23"/>
    </row>
    <row r="62" spans="3:13">
      <c r="C62" s="27">
        <v>1984</v>
      </c>
      <c r="D62" s="28">
        <v>-0.65509774878167371</v>
      </c>
      <c r="E62" s="28">
        <v>2.512974751529268</v>
      </c>
      <c r="F62" s="28">
        <v>0.12437670311280967</v>
      </c>
      <c r="G62" s="28">
        <v>1.9822537058604042</v>
      </c>
      <c r="M62" s="23"/>
    </row>
    <row r="63" spans="3:13">
      <c r="C63" s="27">
        <v>1985</v>
      </c>
      <c r="D63" s="28">
        <v>-1.0205901412404936</v>
      </c>
      <c r="E63" s="28">
        <v>1.3680851927908901</v>
      </c>
      <c r="F63" s="28">
        <v>2.825163020734931E-3</v>
      </c>
      <c r="G63" s="28">
        <v>0.35032021457113144</v>
      </c>
      <c r="M63" s="23"/>
    </row>
    <row r="64" spans="3:13">
      <c r="C64" s="27">
        <v>1986</v>
      </c>
      <c r="D64" s="28">
        <v>-1.3462917146581659</v>
      </c>
      <c r="E64" s="28">
        <v>1.6067959845631805</v>
      </c>
      <c r="F64" s="28">
        <v>0.19061288041830349</v>
      </c>
      <c r="G64" s="28">
        <v>0.45111715032331828</v>
      </c>
      <c r="M64" s="23"/>
    </row>
    <row r="65" spans="3:13">
      <c r="C65" s="27">
        <v>1987</v>
      </c>
      <c r="D65" s="28">
        <v>-1.3870056058731151</v>
      </c>
      <c r="E65" s="28">
        <v>1.5358653123020201</v>
      </c>
      <c r="F65" s="28">
        <v>0.39155041264475021</v>
      </c>
      <c r="G65" s="28">
        <v>0.54041011907365522</v>
      </c>
      <c r="M65" s="23"/>
    </row>
    <row r="66" spans="3:13">
      <c r="C66" s="27">
        <v>1988</v>
      </c>
      <c r="D66" s="28">
        <v>-1.3170514115140877</v>
      </c>
      <c r="E66" s="28">
        <v>1.0055817893154646</v>
      </c>
      <c r="F66" s="28">
        <v>0.30442279816698015</v>
      </c>
      <c r="G66" s="28">
        <v>-7.046824031643059E-3</v>
      </c>
      <c r="M66" s="23"/>
    </row>
    <row r="67" spans="3:13">
      <c r="C67" s="27">
        <v>1989</v>
      </c>
      <c r="D67" s="28">
        <v>-1.3381135834709907</v>
      </c>
      <c r="E67" s="28">
        <v>1.5329913240711295</v>
      </c>
      <c r="F67" s="28">
        <v>0.35809664247462369</v>
      </c>
      <c r="G67" s="28">
        <v>0.55297438307476265</v>
      </c>
      <c r="M67" s="23"/>
    </row>
    <row r="68" spans="3:13">
      <c r="C68" s="27">
        <v>1990</v>
      </c>
      <c r="D68" s="28">
        <v>-1.1970082516343024</v>
      </c>
      <c r="E68" s="28">
        <v>1.9791004465437527</v>
      </c>
      <c r="F68" s="28">
        <v>0.86423293710371041</v>
      </c>
      <c r="G68" s="28">
        <v>1.6463251320131607</v>
      </c>
      <c r="M68" s="23"/>
    </row>
    <row r="69" spans="3:13">
      <c r="C69" s="29">
        <v>1991</v>
      </c>
      <c r="D69" s="28">
        <v>-1.7569355345465856</v>
      </c>
      <c r="E69" s="28">
        <v>1.1586807711882188</v>
      </c>
      <c r="F69" s="28">
        <v>0.43923388363664639</v>
      </c>
      <c r="G69" s="28">
        <v>-0.15902087972172047</v>
      </c>
      <c r="M69" s="23"/>
    </row>
    <row r="70" spans="3:13">
      <c r="C70" s="27">
        <v>1992</v>
      </c>
      <c r="D70" s="28">
        <v>-1.4607072887404862</v>
      </c>
      <c r="E70" s="28">
        <v>1.4047414922370194</v>
      </c>
      <c r="F70" s="28">
        <v>1.0514574018088845</v>
      </c>
      <c r="G70" s="28">
        <v>0.99549160530541769</v>
      </c>
      <c r="M70" s="23"/>
    </row>
    <row r="71" spans="3:13">
      <c r="C71" s="27">
        <v>1993</v>
      </c>
      <c r="D71" s="28">
        <v>-2.1084577239555169</v>
      </c>
      <c r="E71" s="28">
        <v>2.5653600935601917</v>
      </c>
      <c r="F71" s="28">
        <v>1.2505431828629474</v>
      </c>
      <c r="G71" s="28">
        <v>1.7074455524676222</v>
      </c>
      <c r="M71" s="23"/>
    </row>
    <row r="72" spans="3:13">
      <c r="C72" s="27">
        <v>1994</v>
      </c>
      <c r="D72" s="28">
        <v>-2.3347899037770876</v>
      </c>
      <c r="E72" s="28">
        <v>2.8578163159135319</v>
      </c>
      <c r="F72" s="28">
        <v>1.3766055167431215</v>
      </c>
      <c r="G72" s="28">
        <v>1.8996319288795658</v>
      </c>
      <c r="M72" s="23"/>
    </row>
    <row r="73" spans="3:13">
      <c r="C73" s="27">
        <v>1995</v>
      </c>
      <c r="D73" s="28">
        <v>-2.2667325506134861</v>
      </c>
      <c r="E73" s="28">
        <v>2.8262821271235392</v>
      </c>
      <c r="F73" s="28">
        <v>1.5923500386256237</v>
      </c>
      <c r="G73" s="28">
        <v>2.1518996151356768</v>
      </c>
      <c r="M73" s="23"/>
    </row>
    <row r="74" spans="3:13">
      <c r="C74" s="27">
        <v>1996</v>
      </c>
      <c r="D74" s="28">
        <v>-2.4755817460904241</v>
      </c>
      <c r="E74" s="28">
        <v>2.869897627127822</v>
      </c>
      <c r="F74" s="28">
        <v>2.4568378573791394</v>
      </c>
      <c r="G74" s="28">
        <v>2.8511537384165373</v>
      </c>
      <c r="M74" s="23"/>
    </row>
    <row r="75" spans="3:13">
      <c r="C75" s="27">
        <v>1997</v>
      </c>
      <c r="D75" s="28">
        <v>-2.3498769515831905</v>
      </c>
      <c r="E75" s="28">
        <v>3.0974077638688597</v>
      </c>
      <c r="F75" s="28">
        <v>2.3443396863070007</v>
      </c>
      <c r="G75" s="28">
        <v>3.0918704985926699</v>
      </c>
      <c r="M75" s="23"/>
    </row>
    <row r="76" spans="3:13">
      <c r="C76" s="27">
        <v>1998</v>
      </c>
      <c r="D76" s="28">
        <v>-2.694512259478909</v>
      </c>
      <c r="E76" s="28">
        <v>3.7699717096907932</v>
      </c>
      <c r="F76" s="28">
        <v>2.5434374553760208</v>
      </c>
      <c r="G76" s="28">
        <v>3.618896905587905</v>
      </c>
      <c r="M76" s="23"/>
    </row>
    <row r="77" spans="3:13">
      <c r="C77" s="27">
        <v>1999</v>
      </c>
      <c r="D77" s="28">
        <v>-2.1526757064841795</v>
      </c>
      <c r="E77" s="28">
        <v>3.1898365114281857</v>
      </c>
      <c r="F77" s="28">
        <v>2.6709124506377782</v>
      </c>
      <c r="G77" s="28">
        <v>3.7080732555817844</v>
      </c>
      <c r="M77" s="23"/>
    </row>
    <row r="78" spans="3:13">
      <c r="C78" s="27">
        <v>2000</v>
      </c>
      <c r="D78" s="28">
        <v>-2.0926266229065607</v>
      </c>
      <c r="E78" s="28">
        <v>3.5226223753605366</v>
      </c>
      <c r="F78" s="28">
        <v>2.9681481965727334</v>
      </c>
      <c r="G78" s="28">
        <v>4.3981439490267089</v>
      </c>
      <c r="M78" s="23"/>
    </row>
    <row r="79" spans="3:13">
      <c r="C79" s="29">
        <v>2001</v>
      </c>
      <c r="D79" s="28">
        <v>-1.8795292472838967</v>
      </c>
      <c r="E79" s="28">
        <v>3.7284583440150527</v>
      </c>
      <c r="F79" s="28">
        <v>2.7166133657377594</v>
      </c>
      <c r="G79" s="28">
        <v>4.5655424624689154</v>
      </c>
      <c r="M79" s="23"/>
    </row>
    <row r="80" spans="3:13">
      <c r="C80" s="27">
        <v>2002</v>
      </c>
      <c r="D80" s="28">
        <v>-1.6644427253124514</v>
      </c>
      <c r="E80" s="28">
        <v>3.2521072029992872</v>
      </c>
      <c r="F80" s="28">
        <v>5.7247780885849595</v>
      </c>
      <c r="G80" s="28">
        <v>7.3124425662717956</v>
      </c>
      <c r="M80" s="23"/>
    </row>
    <row r="81" spans="3:13">
      <c r="C81" s="27">
        <v>2003</v>
      </c>
      <c r="D81" s="28">
        <v>-2.3169919305934608</v>
      </c>
      <c r="E81" s="28">
        <v>2.5444808804026078</v>
      </c>
      <c r="F81" s="28">
        <v>11.342531130334871</v>
      </c>
      <c r="G81" s="28">
        <v>11.570020080144019</v>
      </c>
      <c r="M81" s="23"/>
    </row>
    <row r="82" spans="3:13">
      <c r="C82" s="27">
        <v>2004</v>
      </c>
      <c r="D82" s="28">
        <v>-1.2615067945522542</v>
      </c>
      <c r="E82" s="28">
        <v>1.9541251305804108</v>
      </c>
      <c r="F82" s="28">
        <v>7.3666348263965586</v>
      </c>
      <c r="G82" s="28">
        <v>8.0592531624247155</v>
      </c>
      <c r="M82" s="23"/>
    </row>
    <row r="83" spans="3:13">
      <c r="C83" s="27">
        <v>2005</v>
      </c>
      <c r="D83" s="28">
        <v>-1.3662798656691799</v>
      </c>
      <c r="E83" s="28">
        <v>1.4577658586294331</v>
      </c>
      <c r="F83" s="28">
        <v>5.7769731759061953</v>
      </c>
      <c r="G83" s="28">
        <v>5.8684591688664485</v>
      </c>
      <c r="M83" s="23"/>
    </row>
    <row r="84" spans="3:13">
      <c r="C84" s="27">
        <v>2006</v>
      </c>
      <c r="D84" s="28">
        <v>-1.3349404891636587</v>
      </c>
      <c r="E84" s="28">
        <v>0.9708054030204607</v>
      </c>
      <c r="F84" s="28">
        <v>4.4108187989389585</v>
      </c>
      <c r="G84" s="28">
        <v>4.04668371279576</v>
      </c>
      <c r="M84" s="23"/>
    </row>
    <row r="85" spans="3:13">
      <c r="C85" s="27">
        <v>2007</v>
      </c>
      <c r="D85" s="28">
        <v>-1.2521202470613253</v>
      </c>
      <c r="E85" s="28">
        <v>1.8066400615840079</v>
      </c>
      <c r="F85" s="28">
        <v>10.847752661744561</v>
      </c>
      <c r="G85" s="28">
        <v>11.402272476267244</v>
      </c>
      <c r="M85" s="23"/>
    </row>
    <row r="86" spans="3:13">
      <c r="C86" s="27">
        <v>2008</v>
      </c>
      <c r="D86" s="28">
        <v>-1.1328773127132705</v>
      </c>
      <c r="E86" s="28">
        <v>1.9990034331987185</v>
      </c>
      <c r="F86" s="28">
        <v>9.5560842751150492</v>
      </c>
      <c r="G86" s="28">
        <v>10.422210395600498</v>
      </c>
      <c r="M86" s="23"/>
    </row>
    <row r="87" spans="3:13">
      <c r="C87" s="27">
        <v>2009</v>
      </c>
      <c r="D87" s="28">
        <v>-1.0932451310760758</v>
      </c>
      <c r="E87" s="28">
        <v>-0.32771447649555352</v>
      </c>
      <c r="F87" s="28">
        <v>5.0128657076592571</v>
      </c>
      <c r="G87" s="28">
        <v>3.5919061000876278</v>
      </c>
      <c r="M87" s="23"/>
    </row>
    <row r="88" spans="3:13">
      <c r="C88" s="27">
        <v>2010</v>
      </c>
      <c r="D88" s="28">
        <v>-1.3803054886681894</v>
      </c>
      <c r="E88" s="28">
        <v>-1.0095542717774355</v>
      </c>
      <c r="F88" s="28">
        <v>4.2087368105577543</v>
      </c>
      <c r="G88" s="28">
        <v>1.8188770501121292</v>
      </c>
      <c r="M88" s="23"/>
    </row>
    <row r="89" spans="3:13">
      <c r="C89" s="29">
        <v>2011</v>
      </c>
      <c r="D89" s="28">
        <v>-1.6492312298322442</v>
      </c>
      <c r="E89" s="28">
        <v>-4.0004826388732061E-2</v>
      </c>
      <c r="F89" s="28">
        <v>1.9434602755300157</v>
      </c>
      <c r="G89" s="28">
        <v>0.25422421930903938</v>
      </c>
      <c r="M89" s="23"/>
    </row>
    <row r="90" spans="3:13">
      <c r="C90" s="27">
        <v>2012</v>
      </c>
      <c r="D90" s="28">
        <v>-2.5276640579712013</v>
      </c>
      <c r="E90" s="28">
        <v>-8.7694467317368213E-2</v>
      </c>
      <c r="F90" s="28">
        <v>3.6844572518488379</v>
      </c>
      <c r="G90" s="28">
        <v>1.0690987265602683</v>
      </c>
      <c r="M90" s="23"/>
    </row>
    <row r="91" spans="3:13">
      <c r="C91" s="27">
        <v>2013</v>
      </c>
      <c r="D91" s="28">
        <v>-2.7325382294158351</v>
      </c>
      <c r="E91" s="28">
        <v>-0.23539685006768465</v>
      </c>
      <c r="F91" s="28">
        <v>1.555553979077412</v>
      </c>
      <c r="G91" s="28">
        <v>-1.412381100406108</v>
      </c>
      <c r="M91" s="23"/>
    </row>
    <row r="92" spans="3:13">
      <c r="C92" s="27">
        <v>2014</v>
      </c>
      <c r="D92" s="28">
        <v>-2.8836831541019472</v>
      </c>
      <c r="E92" s="28">
        <v>0.28429768940283595</v>
      </c>
      <c r="F92" s="28">
        <v>0.26749828048357743</v>
      </c>
      <c r="G92" s="28">
        <v>-2.3318871842155335</v>
      </c>
      <c r="M92" s="23"/>
    </row>
    <row r="93" spans="3:13">
      <c r="C93" s="27">
        <v>2015</v>
      </c>
      <c r="D93" s="28">
        <v>-4.0864880357395865</v>
      </c>
      <c r="E93" s="28">
        <v>0.18156405109601462</v>
      </c>
      <c r="F93" s="28">
        <v>-0.91106247067821622</v>
      </c>
      <c r="G93" s="28">
        <v>-4.8159864553217888</v>
      </c>
      <c r="M93" s="23"/>
    </row>
    <row r="94" spans="3:13">
      <c r="C94" s="27">
        <v>2016</v>
      </c>
      <c r="D94" s="28">
        <v>-3.803442766978562</v>
      </c>
      <c r="E94" s="28">
        <v>0.21166419508014259</v>
      </c>
      <c r="F94" s="28">
        <v>-0.30414516646900491</v>
      </c>
      <c r="G94" s="28">
        <v>-3.8959237383674243</v>
      </c>
      <c r="M94" s="23"/>
    </row>
    <row r="95" spans="3:13">
      <c r="C95" s="27">
        <v>2017</v>
      </c>
      <c r="D95" s="28">
        <v>-5.0869771749688031</v>
      </c>
      <c r="E95" s="28">
        <v>0.34588829377358571</v>
      </c>
      <c r="F95" s="28">
        <v>0.73362318641580937</v>
      </c>
      <c r="G95" s="28">
        <v>-4.0074656947794072</v>
      </c>
      <c r="M95" s="23"/>
    </row>
    <row r="96" spans="3:13">
      <c r="C96" s="27">
        <v>2018</v>
      </c>
      <c r="D96" s="28">
        <v>-4.5978339501853185</v>
      </c>
      <c r="E96" s="28">
        <v>0.55733309875889991</v>
      </c>
      <c r="F96" s="28">
        <v>9.5186453851637792E-2</v>
      </c>
      <c r="G96" s="28">
        <v>-3.9453143975747804</v>
      </c>
      <c r="M96" s="23"/>
    </row>
    <row r="97" spans="3:13">
      <c r="C97" s="27">
        <v>2019</v>
      </c>
      <c r="D97" s="28">
        <v>-5.1269488587675607</v>
      </c>
      <c r="E97" s="28">
        <v>0.24068634513828421</v>
      </c>
      <c r="F97" s="28">
        <v>1.7995425640613083</v>
      </c>
      <c r="G97" s="28">
        <v>-5.0438626135965361</v>
      </c>
      <c r="M97" s="23"/>
    </row>
    <row r="98" spans="3:13">
      <c r="C98" s="27">
        <v>2020</v>
      </c>
      <c r="D98" s="28">
        <v>-6.9978890088969843</v>
      </c>
      <c r="E98" s="28">
        <v>0.48091804864180504</v>
      </c>
      <c r="F98" s="28">
        <v>1.158454526010094</v>
      </c>
      <c r="G98" s="28">
        <v>-9.58913390910649</v>
      </c>
      <c r="M98" s="23"/>
    </row>
    <row r="99" spans="3:13">
      <c r="C99" s="27">
        <v>2021</v>
      </c>
      <c r="D99" s="28">
        <v>-7.0453273080185186</v>
      </c>
      <c r="E99" s="28">
        <v>0.79182827852777604</v>
      </c>
      <c r="F99" s="28">
        <v>3.1726768958454157</v>
      </c>
      <c r="G99" s="28">
        <v>-5.812998454560387</v>
      </c>
      <c r="M99" s="23"/>
    </row>
    <row r="100" spans="3:13">
      <c r="C100" s="27">
        <v>2022</v>
      </c>
      <c r="D100" s="28">
        <v>-7.2873561980556287</v>
      </c>
      <c r="E100" s="28">
        <v>0.85682132078367179</v>
      </c>
      <c r="F100" s="28">
        <v>4.8252569117817306</v>
      </c>
      <c r="G100" s="28">
        <v>-1.9196028333660895</v>
      </c>
      <c r="M100" s="23"/>
    </row>
    <row r="101" spans="3:13">
      <c r="C101" s="27">
        <v>2023</v>
      </c>
      <c r="D101" s="28">
        <v>-6.0255257421190924</v>
      </c>
      <c r="E101" s="28">
        <v>0.6686789949862556</v>
      </c>
      <c r="F101" s="28">
        <v>5.5010980625835</v>
      </c>
      <c r="G101" s="28">
        <v>-1.0461590728010774</v>
      </c>
      <c r="M101" s="23"/>
    </row>
    <row r="102" spans="3:13">
      <c r="C102" s="27">
        <v>2024</v>
      </c>
      <c r="D102" s="28">
        <v>-6.2680310506123087</v>
      </c>
      <c r="E102" s="28">
        <v>0.77413929310351226</v>
      </c>
      <c r="F102" s="28">
        <v>4.8122172274002111</v>
      </c>
      <c r="G102" s="28">
        <v>-1.4855105354148479</v>
      </c>
      <c r="M102" s="23"/>
    </row>
  </sheetData>
  <mergeCells count="5">
    <mergeCell ref="I23:I24"/>
    <mergeCell ref="C2:G2"/>
    <mergeCell ref="I13:K13"/>
    <mergeCell ref="J23:K23"/>
    <mergeCell ref="I2:K2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"/>
  <sheetViews>
    <sheetView zoomScaleNormal="100" workbookViewId="0">
      <selection activeCell="F2" sqref="F2"/>
    </sheetView>
  </sheetViews>
  <sheetFormatPr defaultRowHeight="14.4"/>
  <cols>
    <col min="1" max="1" width="3.109375" style="19" customWidth="1"/>
    <col min="2" max="2" width="8.88671875" style="21"/>
    <col min="3" max="4" width="8.88671875" style="20"/>
    <col min="5" max="5" width="8.88671875" style="21"/>
  </cols>
  <sheetData>
    <row r="2" spans="2:6" ht="21" customHeight="1">
      <c r="B2" s="111" t="s">
        <v>17</v>
      </c>
      <c r="C2" s="30"/>
      <c r="D2" s="30"/>
      <c r="F2" s="10" t="s">
        <v>226</v>
      </c>
    </row>
    <row r="3" spans="2:6">
      <c r="B3" s="31"/>
      <c r="C3" s="48" t="s">
        <v>3</v>
      </c>
      <c r="D3" s="48" t="s">
        <v>4</v>
      </c>
    </row>
    <row r="4" spans="2:6">
      <c r="B4" s="31">
        <v>1881</v>
      </c>
      <c r="C4" s="49">
        <v>22.848505569251255</v>
      </c>
      <c r="D4" s="49">
        <v>15.913783293408484</v>
      </c>
    </row>
    <row r="5" spans="2:6">
      <c r="B5" s="31"/>
      <c r="C5" s="49"/>
      <c r="D5" s="49"/>
    </row>
    <row r="6" spans="2:6">
      <c r="B6" s="31">
        <v>1901</v>
      </c>
      <c r="C6" s="49">
        <v>22.300926973891247</v>
      </c>
      <c r="D6" s="49">
        <v>18.0854183246778</v>
      </c>
    </row>
    <row r="7" spans="2:6">
      <c r="B7" s="31">
        <v>1911</v>
      </c>
      <c r="C7" s="49">
        <v>22.021502172299392</v>
      </c>
      <c r="D7" s="49">
        <v>19.129833000447871</v>
      </c>
    </row>
    <row r="8" spans="2:6">
      <c r="B8" s="31">
        <v>1921</v>
      </c>
      <c r="C8" s="49">
        <v>22.169017216187029</v>
      </c>
      <c r="D8" s="49">
        <v>21.610463789294357</v>
      </c>
    </row>
    <row r="9" spans="2:6">
      <c r="B9" s="31">
        <v>1931</v>
      </c>
      <c r="C9" s="49">
        <v>24.480134282945183</v>
      </c>
      <c r="D9" s="49">
        <v>24.626870770154216</v>
      </c>
    </row>
    <row r="10" spans="2:6">
      <c r="B10" s="31">
        <v>1936</v>
      </c>
      <c r="C10" s="49">
        <v>23.821285003747363</v>
      </c>
      <c r="D10" s="49">
        <v>24.276084370347093</v>
      </c>
    </row>
    <row r="11" spans="2:6">
      <c r="B11" s="31"/>
      <c r="C11" s="49"/>
      <c r="D11" s="49"/>
    </row>
    <row r="12" spans="2:6">
      <c r="B12" s="31">
        <v>1951</v>
      </c>
      <c r="C12" s="153">
        <v>34.778677717084193</v>
      </c>
      <c r="D12" s="49">
        <v>33.531266062719183</v>
      </c>
    </row>
    <row r="13" spans="2:6">
      <c r="B13" s="31">
        <v>1961</v>
      </c>
      <c r="C13" s="153">
        <v>47.295742642318558</v>
      </c>
      <c r="D13" s="49">
        <v>41.871290228037921</v>
      </c>
    </row>
    <row r="14" spans="2:6">
      <c r="B14" s="31">
        <v>1971</v>
      </c>
      <c r="C14" s="153">
        <v>55.823032763789072</v>
      </c>
      <c r="D14" s="49">
        <v>47.600159347126329</v>
      </c>
    </row>
    <row r="15" spans="2:6">
      <c r="B15" s="31">
        <v>1981</v>
      </c>
      <c r="C15" s="153">
        <v>80.909517464011557</v>
      </c>
      <c r="D15" s="49">
        <v>61.719691936105484</v>
      </c>
      <c r="F15" s="40" t="s">
        <v>5</v>
      </c>
    </row>
    <row r="16" spans="2:6">
      <c r="B16" s="31">
        <v>1991</v>
      </c>
      <c r="C16" s="153">
        <v>130.52429654907144</v>
      </c>
      <c r="D16" s="49">
        <v>96.572418060878178</v>
      </c>
      <c r="F16" s="40" t="s">
        <v>174</v>
      </c>
    </row>
    <row r="17" spans="2:6">
      <c r="B17" s="31">
        <v>2001</v>
      </c>
      <c r="C17" s="153">
        <v>168.93383418242357</v>
      </c>
      <c r="D17" s="49">
        <v>131.37888373522264</v>
      </c>
    </row>
    <row r="18" spans="2:6">
      <c r="B18" s="31">
        <v>2011</v>
      </c>
      <c r="C18" s="153">
        <v>171.8083453125607</v>
      </c>
      <c r="D18" s="49">
        <v>148.74979627177038</v>
      </c>
    </row>
    <row r="19" spans="2:6">
      <c r="B19" s="31">
        <v>2021</v>
      </c>
      <c r="C19" s="153">
        <v>212.59110077553882</v>
      </c>
      <c r="D19" s="49">
        <v>187.60732436602069</v>
      </c>
      <c r="F19" s="17"/>
    </row>
    <row r="20" spans="2:6">
      <c r="B20" s="31">
        <v>2024</v>
      </c>
      <c r="C20" s="153">
        <v>235.43923200153026</v>
      </c>
      <c r="D20" s="49">
        <v>207.68896342461426</v>
      </c>
    </row>
  </sheetData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workbookViewId="0">
      <selection activeCell="F2" sqref="F2"/>
    </sheetView>
  </sheetViews>
  <sheetFormatPr defaultRowHeight="14.4"/>
  <cols>
    <col min="1" max="1" width="3.109375" style="19" customWidth="1"/>
    <col min="2" max="2" width="14.44140625" style="21" customWidth="1"/>
    <col min="3" max="4" width="8.88671875" style="21"/>
  </cols>
  <sheetData>
    <row r="2" spans="2:6" ht="26.1" customHeight="1">
      <c r="B2" s="111" t="s">
        <v>18</v>
      </c>
      <c r="F2" s="10" t="s">
        <v>227</v>
      </c>
    </row>
    <row r="3" spans="2:6">
      <c r="B3" s="92"/>
      <c r="C3" s="92">
        <v>2025</v>
      </c>
      <c r="D3" s="92">
        <v>1974</v>
      </c>
      <c r="E3" s="7"/>
    </row>
    <row r="4" spans="2:6">
      <c r="B4" s="31" t="s">
        <v>19</v>
      </c>
      <c r="C4" s="35">
        <v>82.075000000000003</v>
      </c>
      <c r="D4" s="35">
        <v>71.314999999999998</v>
      </c>
      <c r="E4" s="7"/>
    </row>
    <row r="5" spans="2:6">
      <c r="B5" s="31" t="s">
        <v>20</v>
      </c>
      <c r="C5" s="35">
        <v>82.593999999999994</v>
      </c>
      <c r="D5" s="35">
        <v>73.768000000000001</v>
      </c>
      <c r="E5" s="7"/>
    </row>
    <row r="6" spans="2:6">
      <c r="B6" s="31" t="s">
        <v>21</v>
      </c>
      <c r="C6" s="35">
        <v>82.605999999999995</v>
      </c>
      <c r="D6" s="35">
        <v>73.165000000000006</v>
      </c>
      <c r="E6" s="7"/>
    </row>
    <row r="7" spans="2:6">
      <c r="B7" s="31" t="s">
        <v>22</v>
      </c>
      <c r="C7" s="35">
        <v>82.864999999999995</v>
      </c>
      <c r="D7" s="35">
        <v>73.873000000000005</v>
      </c>
      <c r="E7" s="7"/>
    </row>
    <row r="8" spans="2:6">
      <c r="B8" s="31" t="s">
        <v>23</v>
      </c>
      <c r="C8" s="35">
        <v>83.091999999999999</v>
      </c>
      <c r="D8" s="35">
        <v>73.375</v>
      </c>
      <c r="E8" s="7"/>
    </row>
    <row r="9" spans="2:6">
      <c r="B9" s="31" t="s">
        <v>24</v>
      </c>
      <c r="C9" s="35">
        <v>83.106999999999999</v>
      </c>
      <c r="D9" s="35">
        <v>73.777000000000001</v>
      </c>
      <c r="E9" s="7"/>
    </row>
    <row r="10" spans="2:6">
      <c r="B10" s="31" t="s">
        <v>25</v>
      </c>
      <c r="C10" s="35">
        <v>83.507000000000005</v>
      </c>
      <c r="D10" s="35">
        <v>73.149000000000001</v>
      </c>
      <c r="E10" s="7"/>
    </row>
    <row r="11" spans="2:6">
      <c r="B11" s="31" t="s">
        <v>26</v>
      </c>
      <c r="C11" s="35">
        <v>83.591999999999999</v>
      </c>
      <c r="D11" s="35">
        <v>71.960999999999999</v>
      </c>
      <c r="E11" s="7"/>
    </row>
    <row r="12" spans="2:6">
      <c r="B12" s="31" t="s">
        <v>27</v>
      </c>
      <c r="C12" s="35">
        <v>83.641000000000005</v>
      </c>
      <c r="D12" s="35">
        <v>73.552999999999997</v>
      </c>
      <c r="E12" s="7"/>
    </row>
    <row r="13" spans="2:6">
      <c r="B13" s="31" t="s">
        <v>28</v>
      </c>
      <c r="C13" s="35">
        <v>83.688999999999993</v>
      </c>
      <c r="D13" s="35">
        <v>72.671999999999997</v>
      </c>
      <c r="E13" s="7"/>
    </row>
    <row r="14" spans="2:6">
      <c r="B14" s="31" t="s">
        <v>29</v>
      </c>
      <c r="C14" s="35">
        <v>83.695999999999998</v>
      </c>
      <c r="D14" s="35">
        <v>73.768000000000001</v>
      </c>
      <c r="E14" s="7"/>
    </row>
    <row r="15" spans="2:6">
      <c r="B15" s="31" t="s">
        <v>30</v>
      </c>
      <c r="C15" s="35">
        <v>83.72</v>
      </c>
      <c r="D15" s="35">
        <v>71.960999999999999</v>
      </c>
      <c r="E15" s="7"/>
      <c r="F15" s="40" t="s">
        <v>31</v>
      </c>
    </row>
    <row r="16" spans="2:6">
      <c r="B16" s="31" t="s">
        <v>32</v>
      </c>
      <c r="C16" s="35">
        <v>83.741</v>
      </c>
      <c r="D16" s="35">
        <v>72.430999999999997</v>
      </c>
      <c r="E16" s="7"/>
      <c r="F16" s="194" t="s">
        <v>33</v>
      </c>
    </row>
    <row r="17" spans="2:5">
      <c r="B17" s="31" t="s">
        <v>34</v>
      </c>
      <c r="C17" s="35">
        <v>84.102000000000004</v>
      </c>
      <c r="D17" s="35">
        <v>74.335999999999999</v>
      </c>
      <c r="E17" s="7"/>
    </row>
    <row r="18" spans="2:5">
      <c r="B18" s="31" t="s">
        <v>35</v>
      </c>
      <c r="C18" s="35">
        <v>84.105000000000004</v>
      </c>
      <c r="D18" s="35">
        <v>71.858999999999995</v>
      </c>
      <c r="E18" s="7"/>
    </row>
    <row r="19" spans="2:5">
      <c r="B19" s="31" t="s">
        <v>36</v>
      </c>
      <c r="C19" s="35">
        <v>84.218999999999994</v>
      </c>
      <c r="D19" s="35">
        <v>73.224000000000004</v>
      </c>
      <c r="E19" s="7"/>
    </row>
    <row r="20" spans="2:5">
      <c r="B20" s="31" t="s">
        <v>37</v>
      </c>
      <c r="C20" s="35">
        <v>84.262</v>
      </c>
      <c r="D20" s="35">
        <v>71.712000000000003</v>
      </c>
      <c r="E20" s="7"/>
    </row>
    <row r="21" spans="2:5">
      <c r="B21" s="31" t="s">
        <v>38</v>
      </c>
      <c r="C21" s="35">
        <v>84.308999999999997</v>
      </c>
      <c r="D21" s="35">
        <v>74.197999999999993</v>
      </c>
      <c r="E21" s="7"/>
    </row>
    <row r="22" spans="2:5">
      <c r="B22" s="31" t="s">
        <v>39</v>
      </c>
      <c r="C22" s="35">
        <v>84.424000000000007</v>
      </c>
      <c r="D22" s="35">
        <v>72.384</v>
      </c>
      <c r="E22" s="7"/>
    </row>
    <row r="23" spans="2:5">
      <c r="B23" s="31" t="s">
        <v>3</v>
      </c>
      <c r="C23" s="35">
        <v>84.448999999999998</v>
      </c>
      <c r="D23" s="35">
        <v>74.316999999999993</v>
      </c>
      <c r="E23" s="7"/>
    </row>
    <row r="24" spans="2:5">
      <c r="B24" s="31" t="s">
        <v>40</v>
      </c>
      <c r="C24" s="35">
        <v>84.799000000000007</v>
      </c>
      <c r="D24" s="35">
        <v>71.965999999999994</v>
      </c>
    </row>
  </sheetData>
  <sortState ref="B4:D24">
    <sortCondition ref="D4:D24"/>
  </sortState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54"/>
  <sheetViews>
    <sheetView topLeftCell="A7" zoomScaleNormal="100" workbookViewId="0">
      <selection activeCell="C37" sqref="C37"/>
    </sheetView>
  </sheetViews>
  <sheetFormatPr defaultColWidth="8.88671875" defaultRowHeight="14.4"/>
  <cols>
    <col min="1" max="1" width="3.109375" style="25" customWidth="1"/>
    <col min="2" max="11" width="7.109375" style="25" customWidth="1"/>
    <col min="12" max="47" width="7.44140625" style="25" customWidth="1"/>
    <col min="48" max="48" width="9.109375" style="25" customWidth="1"/>
    <col min="49" max="49" width="8.88671875" style="25"/>
  </cols>
  <sheetData>
    <row r="1" spans="2:47" ht="12" customHeight="1"/>
    <row r="2" spans="2:47">
      <c r="B2" s="58" t="s">
        <v>41</v>
      </c>
    </row>
    <row r="3" spans="2:47">
      <c r="B3" s="59"/>
      <c r="C3" s="59">
        <v>1980</v>
      </c>
      <c r="D3" s="59">
        <v>1981</v>
      </c>
      <c r="E3" s="59">
        <v>1982</v>
      </c>
      <c r="F3" s="59">
        <v>1983</v>
      </c>
      <c r="G3" s="59">
        <v>1984</v>
      </c>
      <c r="H3" s="59">
        <v>1985</v>
      </c>
      <c r="I3" s="59">
        <v>1986</v>
      </c>
      <c r="J3" s="59">
        <v>1987</v>
      </c>
      <c r="K3" s="59">
        <v>1988</v>
      </c>
      <c r="L3" s="59">
        <v>1989</v>
      </c>
      <c r="M3" s="59">
        <v>1990</v>
      </c>
      <c r="N3" s="59">
        <v>1991</v>
      </c>
      <c r="O3" s="59">
        <v>1992</v>
      </c>
      <c r="P3" s="59">
        <v>1993</v>
      </c>
      <c r="Q3" s="59">
        <v>1994</v>
      </c>
      <c r="R3" s="59">
        <v>1995</v>
      </c>
      <c r="S3" s="154">
        <v>1996</v>
      </c>
      <c r="T3" s="154">
        <v>1997</v>
      </c>
      <c r="U3" s="154">
        <v>1998</v>
      </c>
      <c r="V3" s="154">
        <v>1999</v>
      </c>
      <c r="W3" s="154">
        <v>2000</v>
      </c>
      <c r="X3" s="154">
        <v>2001</v>
      </c>
      <c r="Y3" s="154">
        <v>2002</v>
      </c>
      <c r="Z3" s="154">
        <v>2003</v>
      </c>
      <c r="AA3" s="154">
        <v>2004</v>
      </c>
      <c r="AB3" s="154">
        <v>2005</v>
      </c>
      <c r="AC3" s="154">
        <v>2006</v>
      </c>
      <c r="AD3" s="154">
        <v>2007</v>
      </c>
      <c r="AE3" s="154">
        <v>2008</v>
      </c>
      <c r="AF3" s="154">
        <v>2009</v>
      </c>
      <c r="AG3" s="154">
        <v>2010</v>
      </c>
      <c r="AH3" s="154">
        <v>2011</v>
      </c>
      <c r="AI3" s="154">
        <v>2012</v>
      </c>
      <c r="AJ3" s="154">
        <v>2013</v>
      </c>
      <c r="AK3" s="154">
        <v>2014</v>
      </c>
      <c r="AL3" s="154">
        <v>2015</v>
      </c>
      <c r="AM3" s="154">
        <v>2016</v>
      </c>
      <c r="AN3" s="154">
        <v>2017</v>
      </c>
      <c r="AO3" s="154">
        <v>2018</v>
      </c>
      <c r="AP3" s="154">
        <v>2019</v>
      </c>
      <c r="AQ3" s="154">
        <v>2020</v>
      </c>
      <c r="AR3" s="154">
        <v>2021</v>
      </c>
      <c r="AS3" s="154">
        <v>2022</v>
      </c>
      <c r="AT3" s="154">
        <v>2023</v>
      </c>
      <c r="AU3" s="154">
        <v>2024</v>
      </c>
    </row>
    <row r="4" spans="2:47">
      <c r="B4" s="59" t="s">
        <v>4</v>
      </c>
      <c r="C4" s="60">
        <v>100</v>
      </c>
      <c r="D4" s="60">
        <v>100.78086567443879</v>
      </c>
      <c r="E4" s="60">
        <v>101.41684313837888</v>
      </c>
      <c r="F4" s="60">
        <v>102.67084194299576</v>
      </c>
      <c r="G4" s="60">
        <v>105.50288410026344</v>
      </c>
      <c r="H4" s="60">
        <v>108.64118833249898</v>
      </c>
      <c r="I4" s="60">
        <v>111.38533389869873</v>
      </c>
      <c r="J4" s="60">
        <v>114.71006208287578</v>
      </c>
      <c r="K4" s="60">
        <v>119.23965992322279</v>
      </c>
      <c r="L4" s="60">
        <v>122.66371342196449</v>
      </c>
      <c r="M4" s="60">
        <v>125.08519411476473</v>
      </c>
      <c r="N4" s="60">
        <v>126.82407840043982</v>
      </c>
      <c r="O4" s="60">
        <v>127.78865717835448</v>
      </c>
      <c r="P4" s="60">
        <v>126.6593317092801</v>
      </c>
      <c r="Q4" s="60">
        <v>129.45528205157103</v>
      </c>
      <c r="R4" s="60">
        <v>133.24036730166381</v>
      </c>
      <c r="S4" s="60">
        <v>135.03322939413661</v>
      </c>
      <c r="T4" s="60">
        <v>137.6335929548479</v>
      </c>
      <c r="U4" s="60">
        <v>140.11701673299436</v>
      </c>
      <c r="V4" s="60">
        <v>142.46816847512846</v>
      </c>
      <c r="W4" s="60">
        <v>147.99893196601741</v>
      </c>
      <c r="X4" s="60">
        <v>150.96842329048107</v>
      </c>
      <c r="Y4" s="60">
        <v>151.37593184789623</v>
      </c>
      <c r="Z4" s="60">
        <v>151.47668665626568</v>
      </c>
      <c r="AA4" s="60">
        <v>153.70947741458843</v>
      </c>
      <c r="AB4" s="60">
        <v>154.88137488242924</v>
      </c>
      <c r="AC4" s="60">
        <v>157.66844248689381</v>
      </c>
      <c r="AD4" s="60">
        <v>159.97400710904463</v>
      </c>
      <c r="AE4" s="60">
        <v>158.33725143348877</v>
      </c>
      <c r="AF4" s="60">
        <v>149.93721638603631</v>
      </c>
      <c r="AG4" s="60">
        <v>152.22991495690263</v>
      </c>
      <c r="AH4" s="60">
        <v>153.28861792546351</v>
      </c>
      <c r="AI4" s="60">
        <v>148.49798260372177</v>
      </c>
      <c r="AJ4" s="60">
        <v>145.79825199585818</v>
      </c>
      <c r="AK4" s="60">
        <v>145.79622887408377</v>
      </c>
      <c r="AL4" s="60">
        <v>147.08749888662314</v>
      </c>
      <c r="AM4" s="60">
        <v>148.90582556143022</v>
      </c>
      <c r="AN4" s="60">
        <v>151.2938282158853</v>
      </c>
      <c r="AO4" s="60">
        <v>152.54449367281146</v>
      </c>
      <c r="AP4" s="60">
        <v>153.19915748700009</v>
      </c>
      <c r="AQ4" s="60">
        <v>139.61311729103724</v>
      </c>
      <c r="AR4" s="60">
        <v>152.08205150721545</v>
      </c>
      <c r="AS4" s="60">
        <v>159.41419593804881</v>
      </c>
      <c r="AT4" s="60">
        <v>160.96959202224627</v>
      </c>
      <c r="AU4" s="60">
        <v>162.08458292017585</v>
      </c>
    </row>
    <row r="5" spans="2:47">
      <c r="B5" s="59" t="s">
        <v>3</v>
      </c>
      <c r="C5" s="60">
        <v>100</v>
      </c>
      <c r="D5" s="60">
        <v>99.888438207251838</v>
      </c>
      <c r="E5" s="60">
        <v>99.638837049978321</v>
      </c>
      <c r="F5" s="60">
        <v>100.85352366509083</v>
      </c>
      <c r="G5" s="60">
        <v>101.26585661790905</v>
      </c>
      <c r="H5" s="60">
        <v>104.08435885128777</v>
      </c>
      <c r="I5" s="60">
        <v>107.16555212208938</v>
      </c>
      <c r="J5" s="60">
        <v>110.51330452330819</v>
      </c>
      <c r="K5" s="60">
        <v>112.41699786720898</v>
      </c>
      <c r="L5" s="60">
        <v>116.28983510783273</v>
      </c>
      <c r="M5" s="60">
        <v>118.9789252929595</v>
      </c>
      <c r="N5" s="60">
        <v>120.46314627308578</v>
      </c>
      <c r="O5" s="60">
        <v>123.399160192368</v>
      </c>
      <c r="P5" s="60">
        <v>122.57181628757586</v>
      </c>
      <c r="Q5" s="60">
        <v>128.16181550393421</v>
      </c>
      <c r="R5" s="60">
        <v>134.85548908259986</v>
      </c>
      <c r="S5" s="60">
        <v>138.75214703499722</v>
      </c>
      <c r="T5" s="60">
        <v>141.09369675411142</v>
      </c>
      <c r="U5" s="60">
        <v>142.52184257040156</v>
      </c>
      <c r="V5" s="60">
        <v>147.45632759427616</v>
      </c>
      <c r="W5" s="60">
        <v>153.62561281084868</v>
      </c>
      <c r="X5" s="60">
        <v>156.72748603286968</v>
      </c>
      <c r="Y5" s="60">
        <v>159.74737780848949</v>
      </c>
      <c r="Z5" s="60">
        <v>158.86371938621804</v>
      </c>
      <c r="AA5" s="60">
        <v>161.87417966800405</v>
      </c>
      <c r="AB5" s="60">
        <v>163.35746344824543</v>
      </c>
      <c r="AC5" s="60">
        <v>169.10994918731799</v>
      </c>
      <c r="AD5" s="60">
        <v>171.97240756586643</v>
      </c>
      <c r="AE5" s="60">
        <v>166.95594109559059</v>
      </c>
      <c r="AF5" s="60">
        <v>158.89636686487339</v>
      </c>
      <c r="AG5" s="60">
        <v>159.38970654233199</v>
      </c>
      <c r="AH5" s="60">
        <v>159.40748128071101</v>
      </c>
      <c r="AI5" s="60">
        <v>153.48522865263067</v>
      </c>
      <c r="AJ5" s="60">
        <v>149.82145604797478</v>
      </c>
      <c r="AK5" s="60">
        <v>152.36433188546366</v>
      </c>
      <c r="AL5" s="60">
        <v>151.30220057987631</v>
      </c>
      <c r="AM5" s="60">
        <v>152.13362303629921</v>
      </c>
      <c r="AN5" s="60">
        <v>154.75848032018925</v>
      </c>
      <c r="AO5" s="60">
        <v>155.52170582119876</v>
      </c>
      <c r="AP5" s="60">
        <v>156.53486590880311</v>
      </c>
      <c r="AQ5" s="60">
        <v>142.37456616668962</v>
      </c>
      <c r="AR5" s="60">
        <v>154.27130738869892</v>
      </c>
      <c r="AS5" s="60">
        <v>160.84324484202071</v>
      </c>
      <c r="AT5" s="60">
        <v>161.6891772889571</v>
      </c>
      <c r="AU5" s="60">
        <v>161.61662733638963</v>
      </c>
    </row>
    <row r="8" spans="2:47" ht="27.6" customHeight="1">
      <c r="B8" s="93"/>
      <c r="C8" s="213" t="s">
        <v>42</v>
      </c>
      <c r="D8" s="214"/>
      <c r="E8" s="215"/>
      <c r="F8" s="93"/>
      <c r="G8" s="93"/>
    </row>
    <row r="9" spans="2:47" ht="31.35" customHeight="1">
      <c r="B9" s="93"/>
      <c r="C9" s="59" t="s">
        <v>43</v>
      </c>
      <c r="D9" s="213" t="s">
        <v>44</v>
      </c>
      <c r="E9" s="215"/>
      <c r="F9" s="93"/>
      <c r="G9" s="155" t="s">
        <v>228</v>
      </c>
    </row>
    <row r="10" spans="2:47" ht="14.4" customHeight="1">
      <c r="B10" s="93"/>
      <c r="C10" s="59"/>
      <c r="D10" s="59">
        <v>1980</v>
      </c>
      <c r="E10" s="59">
        <v>2024</v>
      </c>
      <c r="F10" s="93"/>
      <c r="G10" s="93"/>
    </row>
    <row r="11" spans="2:47">
      <c r="B11" s="93"/>
      <c r="C11" s="59" t="s">
        <v>45</v>
      </c>
      <c r="D11" s="61">
        <v>149.30472193287761</v>
      </c>
      <c r="E11" s="61">
        <v>141.98482437738528</v>
      </c>
      <c r="F11" s="93"/>
      <c r="G11" s="93"/>
    </row>
    <row r="12" spans="2:47">
      <c r="B12" s="93"/>
      <c r="C12" s="59" t="s">
        <v>46</v>
      </c>
      <c r="D12" s="61">
        <v>125.11263399392858</v>
      </c>
      <c r="E12" s="61">
        <v>134.90758328398252</v>
      </c>
      <c r="F12" s="93"/>
      <c r="G12" s="93"/>
    </row>
    <row r="13" spans="2:47">
      <c r="B13" s="93"/>
      <c r="C13" s="59" t="s">
        <v>47</v>
      </c>
      <c r="D13" s="61">
        <v>176.41712211270649</v>
      </c>
      <c r="E13" s="61">
        <v>125.20784005248231</v>
      </c>
      <c r="F13" s="93"/>
      <c r="G13" s="93"/>
    </row>
    <row r="14" spans="2:47">
      <c r="B14" s="93"/>
      <c r="C14" s="59" t="s">
        <v>48</v>
      </c>
      <c r="D14" s="61">
        <v>117.76698066075613</v>
      </c>
      <c r="E14" s="61">
        <v>119.32844715878876</v>
      </c>
      <c r="F14" s="93"/>
      <c r="G14" s="93"/>
    </row>
    <row r="15" spans="2:47">
      <c r="B15" s="93"/>
      <c r="C15" s="59" t="s">
        <v>49</v>
      </c>
      <c r="D15" s="61">
        <v>119.57578601462022</v>
      </c>
      <c r="E15" s="61">
        <v>116.20036217513344</v>
      </c>
      <c r="F15" s="93"/>
      <c r="G15" s="93"/>
    </row>
    <row r="16" spans="2:47">
      <c r="B16" s="93"/>
      <c r="C16" s="59" t="s">
        <v>50</v>
      </c>
      <c r="D16" s="61">
        <v>105.36763735270354</v>
      </c>
      <c r="E16" s="61">
        <v>110.77096122556608</v>
      </c>
      <c r="F16" s="93"/>
      <c r="G16" s="93"/>
    </row>
    <row r="17" spans="2:7">
      <c r="B17" s="93"/>
      <c r="C17" s="59" t="s">
        <v>51</v>
      </c>
      <c r="D17" s="61">
        <v>106.41060243182538</v>
      </c>
      <c r="E17" s="61">
        <v>105.41430990041205</v>
      </c>
      <c r="F17" s="93"/>
      <c r="G17" s="93"/>
    </row>
    <row r="18" spans="2:7">
      <c r="B18" s="93"/>
      <c r="C18" s="59" t="s">
        <v>52</v>
      </c>
      <c r="D18" s="61">
        <v>114.53652846875787</v>
      </c>
      <c r="E18" s="61">
        <v>104.33265241498937</v>
      </c>
      <c r="F18" s="93"/>
      <c r="G18" s="93"/>
    </row>
    <row r="19" spans="2:7">
      <c r="C19" s="59" t="s">
        <v>53</v>
      </c>
      <c r="D19" s="61">
        <v>107.67930233357623</v>
      </c>
      <c r="E19" s="61">
        <v>103.66931924729887</v>
      </c>
      <c r="F19" s="88"/>
      <c r="G19" s="88"/>
    </row>
    <row r="20" spans="2:7">
      <c r="C20" s="59" t="s">
        <v>54</v>
      </c>
      <c r="D20" s="61">
        <v>95.675189555475498</v>
      </c>
      <c r="E20" s="61">
        <v>103.52576446342682</v>
      </c>
      <c r="F20" s="88"/>
      <c r="G20" s="88"/>
    </row>
    <row r="21" spans="2:7">
      <c r="C21" s="59" t="s">
        <v>55</v>
      </c>
      <c r="D21" s="61">
        <v>92.316300807073929</v>
      </c>
      <c r="E21" s="61">
        <v>91.440265673653442</v>
      </c>
      <c r="F21" s="88"/>
      <c r="G21" s="88"/>
    </row>
    <row r="22" spans="2:7">
      <c r="C22" s="59" t="s">
        <v>56</v>
      </c>
      <c r="D22" s="61">
        <v>103.32698646976564</v>
      </c>
      <c r="E22" s="61">
        <v>86.88484107136064</v>
      </c>
      <c r="F22" s="88"/>
      <c r="G22" s="40" t="s">
        <v>57</v>
      </c>
    </row>
    <row r="23" spans="2:7">
      <c r="C23" s="59" t="s">
        <v>58</v>
      </c>
      <c r="D23" s="61">
        <v>88.078630084804459</v>
      </c>
      <c r="E23" s="61">
        <v>86.135597505812513</v>
      </c>
      <c r="F23" s="88"/>
      <c r="G23" s="40" t="s">
        <v>190</v>
      </c>
    </row>
    <row r="24" spans="2:7">
      <c r="C24" s="59" t="s">
        <v>59</v>
      </c>
      <c r="D24" s="61">
        <v>77.918558223729562</v>
      </c>
      <c r="E24" s="61">
        <v>75.494933010993435</v>
      </c>
      <c r="F24" s="88"/>
    </row>
    <row r="25" spans="2:7">
      <c r="C25" s="59" t="s">
        <v>60</v>
      </c>
      <c r="D25" s="61">
        <v>81.663094846308198</v>
      </c>
      <c r="E25" s="61">
        <v>74.022457775165194</v>
      </c>
      <c r="F25" s="88"/>
      <c r="G25" s="88"/>
    </row>
    <row r="26" spans="2:7">
      <c r="C26" s="59" t="s">
        <v>61</v>
      </c>
      <c r="D26" s="61">
        <v>60.875797363006953</v>
      </c>
      <c r="E26" s="61">
        <v>73.455096819518843</v>
      </c>
      <c r="F26" s="88"/>
      <c r="G26" s="88"/>
    </row>
    <row r="27" spans="2:7">
      <c r="C27" s="59" t="s">
        <v>62</v>
      </c>
      <c r="D27" s="61">
        <v>75.21308615093551</v>
      </c>
      <c r="E27" s="61">
        <v>66.522545366014867</v>
      </c>
      <c r="F27" s="88"/>
      <c r="G27" s="88"/>
    </row>
    <row r="28" spans="2:7">
      <c r="C28" s="59" t="s">
        <v>63</v>
      </c>
      <c r="D28" s="61">
        <v>69.537312853130985</v>
      </c>
      <c r="E28" s="61">
        <v>65.115379694945489</v>
      </c>
      <c r="F28" s="88"/>
      <c r="G28" s="88"/>
    </row>
    <row r="29" spans="2:7">
      <c r="C29" s="59" t="s">
        <v>64</v>
      </c>
      <c r="D29" s="61">
        <v>75.759749257013283</v>
      </c>
      <c r="E29" s="61">
        <v>63.230149361285825</v>
      </c>
      <c r="F29" s="88"/>
      <c r="G29" s="88"/>
    </row>
    <row r="30" spans="2:7">
      <c r="C30" s="59" t="s">
        <v>65</v>
      </c>
      <c r="D30" s="61">
        <v>58.622669689557441</v>
      </c>
      <c r="E30" s="61">
        <v>58.090240890110564</v>
      </c>
      <c r="F30" s="88"/>
      <c r="G30" s="88"/>
    </row>
    <row r="31" spans="2:7">
      <c r="D31" s="87"/>
      <c r="E31" s="87"/>
      <c r="F31" s="88"/>
      <c r="G31" s="88"/>
    </row>
    <row r="35" spans="11:12">
      <c r="K35" s="62"/>
      <c r="L35" s="62"/>
    </row>
    <row r="36" spans="11:12">
      <c r="K36" s="62"/>
      <c r="L36" s="62"/>
    </row>
    <row r="37" spans="11:12">
      <c r="K37" s="62"/>
      <c r="L37" s="62"/>
    </row>
    <row r="38" spans="11:12">
      <c r="K38" s="62"/>
      <c r="L38" s="62"/>
    </row>
    <row r="39" spans="11:12">
      <c r="K39" s="62"/>
      <c r="L39" s="62"/>
    </row>
    <row r="40" spans="11:12">
      <c r="K40" s="62"/>
      <c r="L40" s="62"/>
    </row>
    <row r="41" spans="11:12">
      <c r="K41" s="62"/>
      <c r="L41" s="62"/>
    </row>
    <row r="42" spans="11:12">
      <c r="K42" s="62"/>
      <c r="L42" s="62"/>
    </row>
    <row r="43" spans="11:12">
      <c r="K43" s="62"/>
      <c r="L43" s="62"/>
    </row>
    <row r="44" spans="11:12">
      <c r="K44" s="62"/>
      <c r="L44" s="62"/>
    </row>
    <row r="45" spans="11:12">
      <c r="K45" s="62"/>
      <c r="L45" s="62"/>
    </row>
    <row r="46" spans="11:12">
      <c r="K46" s="62"/>
      <c r="L46" s="62"/>
    </row>
    <row r="47" spans="11:12">
      <c r="K47" s="62"/>
      <c r="L47" s="62"/>
    </row>
    <row r="48" spans="11:12">
      <c r="K48" s="62"/>
      <c r="L48" s="62"/>
    </row>
    <row r="49" spans="11:12">
      <c r="K49" s="62"/>
      <c r="L49" s="62"/>
    </row>
    <row r="50" spans="11:12">
      <c r="K50" s="62"/>
      <c r="L50" s="62"/>
    </row>
    <row r="51" spans="11:12">
      <c r="K51" s="62"/>
      <c r="L51" s="62"/>
    </row>
    <row r="52" spans="11:12">
      <c r="K52" s="62"/>
      <c r="L52" s="62"/>
    </row>
    <row r="53" spans="11:12">
      <c r="K53" s="62"/>
      <c r="L53" s="62"/>
    </row>
    <row r="54" spans="11:12">
      <c r="K54" s="62"/>
      <c r="L54" s="62"/>
    </row>
  </sheetData>
  <sortState ref="J197:L216">
    <sortCondition descending="1" ref="L197:L216"/>
  </sortState>
  <mergeCells count="2">
    <mergeCell ref="C8:E8"/>
    <mergeCell ref="D9:E9"/>
  </mergeCells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zoomScaleNormal="100" workbookViewId="0">
      <selection activeCell="J2" sqref="J2"/>
    </sheetView>
  </sheetViews>
  <sheetFormatPr defaultRowHeight="14.4"/>
  <cols>
    <col min="1" max="1" width="3.109375" style="19" customWidth="1"/>
    <col min="2" max="8" width="8.109375" style="21" customWidth="1"/>
    <col min="19" max="19" width="8.88671875" customWidth="1"/>
  </cols>
  <sheetData>
    <row r="1" spans="2:10" ht="12" customHeight="1"/>
    <row r="2" spans="2:10">
      <c r="J2" s="10" t="s">
        <v>238</v>
      </c>
    </row>
    <row r="3" spans="2:10" ht="36">
      <c r="B3" s="31"/>
      <c r="C3" s="31"/>
      <c r="D3" s="22" t="s">
        <v>115</v>
      </c>
      <c r="E3" s="22" t="s">
        <v>116</v>
      </c>
      <c r="F3" s="22" t="s">
        <v>66</v>
      </c>
      <c r="G3" s="22" t="s">
        <v>67</v>
      </c>
      <c r="H3" s="22" t="s">
        <v>68</v>
      </c>
    </row>
    <row r="4" spans="2:10">
      <c r="B4" s="31">
        <v>1951</v>
      </c>
      <c r="C4" s="31" t="s">
        <v>3</v>
      </c>
      <c r="D4" s="35">
        <v>13.947797716150081</v>
      </c>
      <c r="E4" s="35">
        <v>78.140293637846696</v>
      </c>
      <c r="F4" s="35">
        <v>4.1598694942903753</v>
      </c>
      <c r="G4" s="35">
        <v>3.0179445350734095</v>
      </c>
      <c r="H4" s="35">
        <v>0.73409461663947795</v>
      </c>
    </row>
    <row r="5" spans="2:10">
      <c r="B5" s="31"/>
      <c r="C5" s="31" t="s">
        <v>4</v>
      </c>
      <c r="D5" s="35">
        <v>12.898040235455399</v>
      </c>
      <c r="E5" s="35">
        <v>76.896527268858904</v>
      </c>
      <c r="F5" s="35">
        <v>5.9454859223186212</v>
      </c>
      <c r="G5" s="35">
        <v>3.2623342237772155</v>
      </c>
      <c r="H5" s="35">
        <v>0.99761234958984424</v>
      </c>
    </row>
    <row r="6" spans="2:10">
      <c r="B6" s="31" t="s">
        <v>69</v>
      </c>
      <c r="C6" s="31"/>
      <c r="D6" s="31"/>
      <c r="E6" s="31"/>
      <c r="F6" s="35"/>
      <c r="G6" s="35"/>
      <c r="H6" s="35"/>
    </row>
    <row r="7" spans="2:10">
      <c r="B7" s="31">
        <v>2024</v>
      </c>
      <c r="C7" s="31" t="s">
        <v>3</v>
      </c>
      <c r="D7" s="35">
        <v>0.359195402298851</v>
      </c>
      <c r="E7" s="35">
        <v>17.528735632183899</v>
      </c>
      <c r="F7" s="35">
        <v>27.083333333333332</v>
      </c>
      <c r="G7" s="35">
        <v>37.5</v>
      </c>
      <c r="H7" s="35">
        <v>17.52873563218391</v>
      </c>
    </row>
    <row r="8" spans="2:10">
      <c r="B8" s="31"/>
      <c r="C8" s="31" t="s">
        <v>4</v>
      </c>
      <c r="D8" s="35">
        <v>0.49350460846215255</v>
      </c>
      <c r="E8" s="35">
        <v>16.612236011321578</v>
      </c>
      <c r="F8" s="35">
        <v>28.623267290804851</v>
      </c>
      <c r="G8" s="35">
        <v>37.4283329704623</v>
      </c>
      <c r="H8" s="35">
        <v>16.840844763770956</v>
      </c>
    </row>
    <row r="10" spans="2:10">
      <c r="E10" s="57"/>
    </row>
    <row r="11" spans="2:10">
      <c r="E11" s="57"/>
    </row>
    <row r="13" spans="2:10">
      <c r="J13" s="40" t="s">
        <v>5</v>
      </c>
    </row>
    <row r="14" spans="2:10">
      <c r="J14" s="40" t="s">
        <v>70</v>
      </c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zoomScaleNormal="100" workbookViewId="0"/>
  </sheetViews>
  <sheetFormatPr defaultColWidth="9" defaultRowHeight="12"/>
  <cols>
    <col min="1" max="1" width="3.109375" style="21" customWidth="1"/>
    <col min="2" max="3" width="7.109375" style="13" customWidth="1"/>
    <col min="4" max="5" width="10.109375" style="13" customWidth="1"/>
    <col min="6" max="7" width="1.109375" style="13" customWidth="1"/>
    <col min="8" max="8" width="10.109375" style="13" customWidth="1"/>
    <col min="9" max="9" width="5.109375" style="3" customWidth="1"/>
    <col min="10" max="10" width="6.88671875" style="3" customWidth="1"/>
    <col min="11" max="12" width="7.109375" style="3" customWidth="1"/>
    <col min="13" max="13" width="6.88671875" style="3" customWidth="1"/>
    <col min="14" max="14" width="7.109375" style="3" customWidth="1"/>
    <col min="15" max="15" width="0.88671875" style="3" customWidth="1"/>
    <col min="16" max="17" width="7.109375" style="3" customWidth="1"/>
    <col min="18" max="18" width="6.88671875" style="3" customWidth="1"/>
    <col min="19" max="19" width="0.88671875" style="3" customWidth="1"/>
    <col min="20" max="21" width="7.109375" style="14" customWidth="1"/>
    <col min="22" max="22" width="18.88671875" style="14" customWidth="1"/>
    <col min="23" max="23" width="6.88671875" style="14" customWidth="1"/>
    <col min="24" max="24" width="8.109375" style="14" hidden="1" customWidth="1"/>
    <col min="25" max="25" width="0" style="14" hidden="1" customWidth="1"/>
    <col min="26" max="26" width="9" style="14"/>
    <col min="27" max="27" width="5.109375" style="3" customWidth="1"/>
    <col min="28" max="28" width="6.88671875" style="3" customWidth="1"/>
    <col min="29" max="30" width="7.109375" style="3" customWidth="1"/>
    <col min="31" max="31" width="6.88671875" style="3" customWidth="1"/>
    <col min="32" max="32" width="7.109375" style="3" customWidth="1"/>
    <col min="33" max="33" width="0.88671875" style="3" customWidth="1"/>
    <col min="34" max="34" width="7.109375" style="3" customWidth="1"/>
    <col min="35" max="246" width="9" style="14"/>
    <col min="247" max="247" width="5.109375" style="14" customWidth="1"/>
    <col min="248" max="248" width="6.88671875" style="14" customWidth="1"/>
    <col min="249" max="250" width="7.109375" style="14" customWidth="1"/>
    <col min="251" max="251" width="6.88671875" style="14" customWidth="1"/>
    <col min="252" max="252" width="7.109375" style="14" customWidth="1"/>
    <col min="253" max="253" width="0.88671875" style="14" customWidth="1"/>
    <col min="254" max="255" width="7.109375" style="14" customWidth="1"/>
    <col min="256" max="256" width="6.88671875" style="14" customWidth="1"/>
    <col min="257" max="257" width="0.88671875" style="14" customWidth="1"/>
    <col min="258" max="260" width="7.109375" style="14" customWidth="1"/>
    <col min="261" max="261" width="6.88671875" style="14" customWidth="1"/>
    <col min="262" max="263" width="0" style="14" hidden="1" customWidth="1"/>
    <col min="264" max="502" width="9" style="14"/>
    <col min="503" max="503" width="5.109375" style="14" customWidth="1"/>
    <col min="504" max="504" width="6.88671875" style="14" customWidth="1"/>
    <col min="505" max="506" width="7.109375" style="14" customWidth="1"/>
    <col min="507" max="507" width="6.88671875" style="14" customWidth="1"/>
    <col min="508" max="508" width="7.109375" style="14" customWidth="1"/>
    <col min="509" max="509" width="0.88671875" style="14" customWidth="1"/>
    <col min="510" max="511" width="7.109375" style="14" customWidth="1"/>
    <col min="512" max="512" width="6.88671875" style="14" customWidth="1"/>
    <col min="513" max="513" width="0.88671875" style="14" customWidth="1"/>
    <col min="514" max="516" width="7.109375" style="14" customWidth="1"/>
    <col min="517" max="517" width="6.88671875" style="14" customWidth="1"/>
    <col min="518" max="519" width="0" style="14" hidden="1" customWidth="1"/>
    <col min="520" max="758" width="9" style="14"/>
    <col min="759" max="759" width="5.109375" style="14" customWidth="1"/>
    <col min="760" max="760" width="6.88671875" style="14" customWidth="1"/>
    <col min="761" max="762" width="7.109375" style="14" customWidth="1"/>
    <col min="763" max="763" width="6.88671875" style="14" customWidth="1"/>
    <col min="764" max="764" width="7.109375" style="14" customWidth="1"/>
    <col min="765" max="765" width="0.88671875" style="14" customWidth="1"/>
    <col min="766" max="767" width="7.109375" style="14" customWidth="1"/>
    <col min="768" max="768" width="6.88671875" style="14" customWidth="1"/>
    <col min="769" max="769" width="0.88671875" style="14" customWidth="1"/>
    <col min="770" max="772" width="7.109375" style="14" customWidth="1"/>
    <col min="773" max="773" width="6.88671875" style="14" customWidth="1"/>
    <col min="774" max="775" width="0" style="14" hidden="1" customWidth="1"/>
    <col min="776" max="1014" width="9" style="14"/>
    <col min="1015" max="1015" width="5.109375" style="14" customWidth="1"/>
    <col min="1016" max="1016" width="6.88671875" style="14" customWidth="1"/>
    <col min="1017" max="1018" width="7.109375" style="14" customWidth="1"/>
    <col min="1019" max="1019" width="6.88671875" style="14" customWidth="1"/>
    <col min="1020" max="1020" width="7.109375" style="14" customWidth="1"/>
    <col min="1021" max="1021" width="0.88671875" style="14" customWidth="1"/>
    <col min="1022" max="1023" width="7.109375" style="14" customWidth="1"/>
    <col min="1024" max="1024" width="6.88671875" style="14" customWidth="1"/>
    <col min="1025" max="1025" width="0.88671875" style="14" customWidth="1"/>
    <col min="1026" max="1028" width="7.109375" style="14" customWidth="1"/>
    <col min="1029" max="1029" width="6.88671875" style="14" customWidth="1"/>
    <col min="1030" max="1031" width="0" style="14" hidden="1" customWidth="1"/>
    <col min="1032" max="1270" width="9" style="14"/>
    <col min="1271" max="1271" width="5.109375" style="14" customWidth="1"/>
    <col min="1272" max="1272" width="6.88671875" style="14" customWidth="1"/>
    <col min="1273" max="1274" width="7.109375" style="14" customWidth="1"/>
    <col min="1275" max="1275" width="6.88671875" style="14" customWidth="1"/>
    <col min="1276" max="1276" width="7.109375" style="14" customWidth="1"/>
    <col min="1277" max="1277" width="0.88671875" style="14" customWidth="1"/>
    <col min="1278" max="1279" width="7.109375" style="14" customWidth="1"/>
    <col min="1280" max="1280" width="6.88671875" style="14" customWidth="1"/>
    <col min="1281" max="1281" width="0.88671875" style="14" customWidth="1"/>
    <col min="1282" max="1284" width="7.109375" style="14" customWidth="1"/>
    <col min="1285" max="1285" width="6.88671875" style="14" customWidth="1"/>
    <col min="1286" max="1287" width="0" style="14" hidden="1" customWidth="1"/>
    <col min="1288" max="1526" width="9" style="14"/>
    <col min="1527" max="1527" width="5.109375" style="14" customWidth="1"/>
    <col min="1528" max="1528" width="6.88671875" style="14" customWidth="1"/>
    <col min="1529" max="1530" width="7.109375" style="14" customWidth="1"/>
    <col min="1531" max="1531" width="6.88671875" style="14" customWidth="1"/>
    <col min="1532" max="1532" width="7.109375" style="14" customWidth="1"/>
    <col min="1533" max="1533" width="0.88671875" style="14" customWidth="1"/>
    <col min="1534" max="1535" width="7.109375" style="14" customWidth="1"/>
    <col min="1536" max="1536" width="6.88671875" style="14" customWidth="1"/>
    <col min="1537" max="1537" width="0.88671875" style="14" customWidth="1"/>
    <col min="1538" max="1540" width="7.109375" style="14" customWidth="1"/>
    <col min="1541" max="1541" width="6.88671875" style="14" customWidth="1"/>
    <col min="1542" max="1543" width="0" style="14" hidden="1" customWidth="1"/>
    <col min="1544" max="1782" width="9" style="14"/>
    <col min="1783" max="1783" width="5.109375" style="14" customWidth="1"/>
    <col min="1784" max="1784" width="6.88671875" style="14" customWidth="1"/>
    <col min="1785" max="1786" width="7.109375" style="14" customWidth="1"/>
    <col min="1787" max="1787" width="6.88671875" style="14" customWidth="1"/>
    <col min="1788" max="1788" width="7.109375" style="14" customWidth="1"/>
    <col min="1789" max="1789" width="0.88671875" style="14" customWidth="1"/>
    <col min="1790" max="1791" width="7.109375" style="14" customWidth="1"/>
    <col min="1792" max="1792" width="6.88671875" style="14" customWidth="1"/>
    <col min="1793" max="1793" width="0.88671875" style="14" customWidth="1"/>
    <col min="1794" max="1796" width="7.109375" style="14" customWidth="1"/>
    <col min="1797" max="1797" width="6.88671875" style="14" customWidth="1"/>
    <col min="1798" max="1799" width="0" style="14" hidden="1" customWidth="1"/>
    <col min="1800" max="2038" width="9" style="14"/>
    <col min="2039" max="2039" width="5.109375" style="14" customWidth="1"/>
    <col min="2040" max="2040" width="6.88671875" style="14" customWidth="1"/>
    <col min="2041" max="2042" width="7.109375" style="14" customWidth="1"/>
    <col min="2043" max="2043" width="6.88671875" style="14" customWidth="1"/>
    <col min="2044" max="2044" width="7.109375" style="14" customWidth="1"/>
    <col min="2045" max="2045" width="0.88671875" style="14" customWidth="1"/>
    <col min="2046" max="2047" width="7.109375" style="14" customWidth="1"/>
    <col min="2048" max="2048" width="6.88671875" style="14" customWidth="1"/>
    <col min="2049" max="2049" width="0.88671875" style="14" customWidth="1"/>
    <col min="2050" max="2052" width="7.109375" style="14" customWidth="1"/>
    <col min="2053" max="2053" width="6.88671875" style="14" customWidth="1"/>
    <col min="2054" max="2055" width="0" style="14" hidden="1" customWidth="1"/>
    <col min="2056" max="2294" width="9" style="14"/>
    <col min="2295" max="2295" width="5.109375" style="14" customWidth="1"/>
    <col min="2296" max="2296" width="6.88671875" style="14" customWidth="1"/>
    <col min="2297" max="2298" width="7.109375" style="14" customWidth="1"/>
    <col min="2299" max="2299" width="6.88671875" style="14" customWidth="1"/>
    <col min="2300" max="2300" width="7.109375" style="14" customWidth="1"/>
    <col min="2301" max="2301" width="0.88671875" style="14" customWidth="1"/>
    <col min="2302" max="2303" width="7.109375" style="14" customWidth="1"/>
    <col min="2304" max="2304" width="6.88671875" style="14" customWidth="1"/>
    <col min="2305" max="2305" width="0.88671875" style="14" customWidth="1"/>
    <col min="2306" max="2308" width="7.109375" style="14" customWidth="1"/>
    <col min="2309" max="2309" width="6.88671875" style="14" customWidth="1"/>
    <col min="2310" max="2311" width="0" style="14" hidden="1" customWidth="1"/>
    <col min="2312" max="2550" width="9" style="14"/>
    <col min="2551" max="2551" width="5.109375" style="14" customWidth="1"/>
    <col min="2552" max="2552" width="6.88671875" style="14" customWidth="1"/>
    <col min="2553" max="2554" width="7.109375" style="14" customWidth="1"/>
    <col min="2555" max="2555" width="6.88671875" style="14" customWidth="1"/>
    <col min="2556" max="2556" width="7.109375" style="14" customWidth="1"/>
    <col min="2557" max="2557" width="0.88671875" style="14" customWidth="1"/>
    <col min="2558" max="2559" width="7.109375" style="14" customWidth="1"/>
    <col min="2560" max="2560" width="6.88671875" style="14" customWidth="1"/>
    <col min="2561" max="2561" width="0.88671875" style="14" customWidth="1"/>
    <col min="2562" max="2564" width="7.109375" style="14" customWidth="1"/>
    <col min="2565" max="2565" width="6.88671875" style="14" customWidth="1"/>
    <col min="2566" max="2567" width="0" style="14" hidden="1" customWidth="1"/>
    <col min="2568" max="2806" width="9" style="14"/>
    <col min="2807" max="2807" width="5.109375" style="14" customWidth="1"/>
    <col min="2808" max="2808" width="6.88671875" style="14" customWidth="1"/>
    <col min="2809" max="2810" width="7.109375" style="14" customWidth="1"/>
    <col min="2811" max="2811" width="6.88671875" style="14" customWidth="1"/>
    <col min="2812" max="2812" width="7.109375" style="14" customWidth="1"/>
    <col min="2813" max="2813" width="0.88671875" style="14" customWidth="1"/>
    <col min="2814" max="2815" width="7.109375" style="14" customWidth="1"/>
    <col min="2816" max="2816" width="6.88671875" style="14" customWidth="1"/>
    <col min="2817" max="2817" width="0.88671875" style="14" customWidth="1"/>
    <col min="2818" max="2820" width="7.109375" style="14" customWidth="1"/>
    <col min="2821" max="2821" width="6.88671875" style="14" customWidth="1"/>
    <col min="2822" max="2823" width="0" style="14" hidden="1" customWidth="1"/>
    <col min="2824" max="3062" width="9" style="14"/>
    <col min="3063" max="3063" width="5.109375" style="14" customWidth="1"/>
    <col min="3064" max="3064" width="6.88671875" style="14" customWidth="1"/>
    <col min="3065" max="3066" width="7.109375" style="14" customWidth="1"/>
    <col min="3067" max="3067" width="6.88671875" style="14" customWidth="1"/>
    <col min="3068" max="3068" width="7.109375" style="14" customWidth="1"/>
    <col min="3069" max="3069" width="0.88671875" style="14" customWidth="1"/>
    <col min="3070" max="3071" width="7.109375" style="14" customWidth="1"/>
    <col min="3072" max="3072" width="6.88671875" style="14" customWidth="1"/>
    <col min="3073" max="3073" width="0.88671875" style="14" customWidth="1"/>
    <col min="3074" max="3076" width="7.109375" style="14" customWidth="1"/>
    <col min="3077" max="3077" width="6.88671875" style="14" customWidth="1"/>
    <col min="3078" max="3079" width="0" style="14" hidden="1" customWidth="1"/>
    <col min="3080" max="3318" width="9" style="14"/>
    <col min="3319" max="3319" width="5.109375" style="14" customWidth="1"/>
    <col min="3320" max="3320" width="6.88671875" style="14" customWidth="1"/>
    <col min="3321" max="3322" width="7.109375" style="14" customWidth="1"/>
    <col min="3323" max="3323" width="6.88671875" style="14" customWidth="1"/>
    <col min="3324" max="3324" width="7.109375" style="14" customWidth="1"/>
    <col min="3325" max="3325" width="0.88671875" style="14" customWidth="1"/>
    <col min="3326" max="3327" width="7.109375" style="14" customWidth="1"/>
    <col min="3328" max="3328" width="6.88671875" style="14" customWidth="1"/>
    <col min="3329" max="3329" width="0.88671875" style="14" customWidth="1"/>
    <col min="3330" max="3332" width="7.109375" style="14" customWidth="1"/>
    <col min="3333" max="3333" width="6.88671875" style="14" customWidth="1"/>
    <col min="3334" max="3335" width="0" style="14" hidden="1" customWidth="1"/>
    <col min="3336" max="3574" width="9" style="14"/>
    <col min="3575" max="3575" width="5.109375" style="14" customWidth="1"/>
    <col min="3576" max="3576" width="6.88671875" style="14" customWidth="1"/>
    <col min="3577" max="3578" width="7.109375" style="14" customWidth="1"/>
    <col min="3579" max="3579" width="6.88671875" style="14" customWidth="1"/>
    <col min="3580" max="3580" width="7.109375" style="14" customWidth="1"/>
    <col min="3581" max="3581" width="0.88671875" style="14" customWidth="1"/>
    <col min="3582" max="3583" width="7.109375" style="14" customWidth="1"/>
    <col min="3584" max="3584" width="6.88671875" style="14" customWidth="1"/>
    <col min="3585" max="3585" width="0.88671875" style="14" customWidth="1"/>
    <col min="3586" max="3588" width="7.109375" style="14" customWidth="1"/>
    <col min="3589" max="3589" width="6.88671875" style="14" customWidth="1"/>
    <col min="3590" max="3591" width="0" style="14" hidden="1" customWidth="1"/>
    <col min="3592" max="3830" width="9" style="14"/>
    <col min="3831" max="3831" width="5.109375" style="14" customWidth="1"/>
    <col min="3832" max="3832" width="6.88671875" style="14" customWidth="1"/>
    <col min="3833" max="3834" width="7.109375" style="14" customWidth="1"/>
    <col min="3835" max="3835" width="6.88671875" style="14" customWidth="1"/>
    <col min="3836" max="3836" width="7.109375" style="14" customWidth="1"/>
    <col min="3837" max="3837" width="0.88671875" style="14" customWidth="1"/>
    <col min="3838" max="3839" width="7.109375" style="14" customWidth="1"/>
    <col min="3840" max="3840" width="6.88671875" style="14" customWidth="1"/>
    <col min="3841" max="3841" width="0.88671875" style="14" customWidth="1"/>
    <col min="3842" max="3844" width="7.109375" style="14" customWidth="1"/>
    <col min="3845" max="3845" width="6.88671875" style="14" customWidth="1"/>
    <col min="3846" max="3847" width="0" style="14" hidden="1" customWidth="1"/>
    <col min="3848" max="4086" width="9" style="14"/>
    <col min="4087" max="4087" width="5.109375" style="14" customWidth="1"/>
    <col min="4088" max="4088" width="6.88671875" style="14" customWidth="1"/>
    <col min="4089" max="4090" width="7.109375" style="14" customWidth="1"/>
    <col min="4091" max="4091" width="6.88671875" style="14" customWidth="1"/>
    <col min="4092" max="4092" width="7.109375" style="14" customWidth="1"/>
    <col min="4093" max="4093" width="0.88671875" style="14" customWidth="1"/>
    <col min="4094" max="4095" width="7.109375" style="14" customWidth="1"/>
    <col min="4096" max="4096" width="6.88671875" style="14" customWidth="1"/>
    <col min="4097" max="4097" width="0.88671875" style="14" customWidth="1"/>
    <col min="4098" max="4100" width="7.109375" style="14" customWidth="1"/>
    <col min="4101" max="4101" width="6.88671875" style="14" customWidth="1"/>
    <col min="4102" max="4103" width="0" style="14" hidden="1" customWidth="1"/>
    <col min="4104" max="4342" width="9" style="14"/>
    <col min="4343" max="4343" width="5.109375" style="14" customWidth="1"/>
    <col min="4344" max="4344" width="6.88671875" style="14" customWidth="1"/>
    <col min="4345" max="4346" width="7.109375" style="14" customWidth="1"/>
    <col min="4347" max="4347" width="6.88671875" style="14" customWidth="1"/>
    <col min="4348" max="4348" width="7.109375" style="14" customWidth="1"/>
    <col min="4349" max="4349" width="0.88671875" style="14" customWidth="1"/>
    <col min="4350" max="4351" width="7.109375" style="14" customWidth="1"/>
    <col min="4352" max="4352" width="6.88671875" style="14" customWidth="1"/>
    <col min="4353" max="4353" width="0.88671875" style="14" customWidth="1"/>
    <col min="4354" max="4356" width="7.109375" style="14" customWidth="1"/>
    <col min="4357" max="4357" width="6.88671875" style="14" customWidth="1"/>
    <col min="4358" max="4359" width="0" style="14" hidden="1" customWidth="1"/>
    <col min="4360" max="4598" width="9" style="14"/>
    <col min="4599" max="4599" width="5.109375" style="14" customWidth="1"/>
    <col min="4600" max="4600" width="6.88671875" style="14" customWidth="1"/>
    <col min="4601" max="4602" width="7.109375" style="14" customWidth="1"/>
    <col min="4603" max="4603" width="6.88671875" style="14" customWidth="1"/>
    <col min="4604" max="4604" width="7.109375" style="14" customWidth="1"/>
    <col min="4605" max="4605" width="0.88671875" style="14" customWidth="1"/>
    <col min="4606" max="4607" width="7.109375" style="14" customWidth="1"/>
    <col min="4608" max="4608" width="6.88671875" style="14" customWidth="1"/>
    <col min="4609" max="4609" width="0.88671875" style="14" customWidth="1"/>
    <col min="4610" max="4612" width="7.109375" style="14" customWidth="1"/>
    <col min="4613" max="4613" width="6.88671875" style="14" customWidth="1"/>
    <col min="4614" max="4615" width="0" style="14" hidden="1" customWidth="1"/>
    <col min="4616" max="4854" width="9" style="14"/>
    <col min="4855" max="4855" width="5.109375" style="14" customWidth="1"/>
    <col min="4856" max="4856" width="6.88671875" style="14" customWidth="1"/>
    <col min="4857" max="4858" width="7.109375" style="14" customWidth="1"/>
    <col min="4859" max="4859" width="6.88671875" style="14" customWidth="1"/>
    <col min="4860" max="4860" width="7.109375" style="14" customWidth="1"/>
    <col min="4861" max="4861" width="0.88671875" style="14" customWidth="1"/>
    <col min="4862" max="4863" width="7.109375" style="14" customWidth="1"/>
    <col min="4864" max="4864" width="6.88671875" style="14" customWidth="1"/>
    <col min="4865" max="4865" width="0.88671875" style="14" customWidth="1"/>
    <col min="4866" max="4868" width="7.109375" style="14" customWidth="1"/>
    <col min="4869" max="4869" width="6.88671875" style="14" customWidth="1"/>
    <col min="4870" max="4871" width="0" style="14" hidden="1" customWidth="1"/>
    <col min="4872" max="5110" width="9" style="14"/>
    <col min="5111" max="5111" width="5.109375" style="14" customWidth="1"/>
    <col min="5112" max="5112" width="6.88671875" style="14" customWidth="1"/>
    <col min="5113" max="5114" width="7.109375" style="14" customWidth="1"/>
    <col min="5115" max="5115" width="6.88671875" style="14" customWidth="1"/>
    <col min="5116" max="5116" width="7.109375" style="14" customWidth="1"/>
    <col min="5117" max="5117" width="0.88671875" style="14" customWidth="1"/>
    <col min="5118" max="5119" width="7.109375" style="14" customWidth="1"/>
    <col min="5120" max="5120" width="6.88671875" style="14" customWidth="1"/>
    <col min="5121" max="5121" width="0.88671875" style="14" customWidth="1"/>
    <col min="5122" max="5124" width="7.109375" style="14" customWidth="1"/>
    <col min="5125" max="5125" width="6.88671875" style="14" customWidth="1"/>
    <col min="5126" max="5127" width="0" style="14" hidden="1" customWidth="1"/>
    <col min="5128" max="5366" width="9" style="14"/>
    <col min="5367" max="5367" width="5.109375" style="14" customWidth="1"/>
    <col min="5368" max="5368" width="6.88671875" style="14" customWidth="1"/>
    <col min="5369" max="5370" width="7.109375" style="14" customWidth="1"/>
    <col min="5371" max="5371" width="6.88671875" style="14" customWidth="1"/>
    <col min="5372" max="5372" width="7.109375" style="14" customWidth="1"/>
    <col min="5373" max="5373" width="0.88671875" style="14" customWidth="1"/>
    <col min="5374" max="5375" width="7.109375" style="14" customWidth="1"/>
    <col min="5376" max="5376" width="6.88671875" style="14" customWidth="1"/>
    <col min="5377" max="5377" width="0.88671875" style="14" customWidth="1"/>
    <col min="5378" max="5380" width="7.109375" style="14" customWidth="1"/>
    <col min="5381" max="5381" width="6.88671875" style="14" customWidth="1"/>
    <col min="5382" max="5383" width="0" style="14" hidden="1" customWidth="1"/>
    <col min="5384" max="5622" width="9" style="14"/>
    <col min="5623" max="5623" width="5.109375" style="14" customWidth="1"/>
    <col min="5624" max="5624" width="6.88671875" style="14" customWidth="1"/>
    <col min="5625" max="5626" width="7.109375" style="14" customWidth="1"/>
    <col min="5627" max="5627" width="6.88671875" style="14" customWidth="1"/>
    <col min="5628" max="5628" width="7.109375" style="14" customWidth="1"/>
    <col min="5629" max="5629" width="0.88671875" style="14" customWidth="1"/>
    <col min="5630" max="5631" width="7.109375" style="14" customWidth="1"/>
    <col min="5632" max="5632" width="6.88671875" style="14" customWidth="1"/>
    <col min="5633" max="5633" width="0.88671875" style="14" customWidth="1"/>
    <col min="5634" max="5636" width="7.109375" style="14" customWidth="1"/>
    <col min="5637" max="5637" width="6.88671875" style="14" customWidth="1"/>
    <col min="5638" max="5639" width="0" style="14" hidden="1" customWidth="1"/>
    <col min="5640" max="5878" width="9" style="14"/>
    <col min="5879" max="5879" width="5.109375" style="14" customWidth="1"/>
    <col min="5880" max="5880" width="6.88671875" style="14" customWidth="1"/>
    <col min="5881" max="5882" width="7.109375" style="14" customWidth="1"/>
    <col min="5883" max="5883" width="6.88671875" style="14" customWidth="1"/>
    <col min="5884" max="5884" width="7.109375" style="14" customWidth="1"/>
    <col min="5885" max="5885" width="0.88671875" style="14" customWidth="1"/>
    <col min="5886" max="5887" width="7.109375" style="14" customWidth="1"/>
    <col min="5888" max="5888" width="6.88671875" style="14" customWidth="1"/>
    <col min="5889" max="5889" width="0.88671875" style="14" customWidth="1"/>
    <col min="5890" max="5892" width="7.109375" style="14" customWidth="1"/>
    <col min="5893" max="5893" width="6.88671875" style="14" customWidth="1"/>
    <col min="5894" max="5895" width="0" style="14" hidden="1" customWidth="1"/>
    <col min="5896" max="6134" width="9" style="14"/>
    <col min="6135" max="6135" width="5.109375" style="14" customWidth="1"/>
    <col min="6136" max="6136" width="6.88671875" style="14" customWidth="1"/>
    <col min="6137" max="6138" width="7.109375" style="14" customWidth="1"/>
    <col min="6139" max="6139" width="6.88671875" style="14" customWidth="1"/>
    <col min="6140" max="6140" width="7.109375" style="14" customWidth="1"/>
    <col min="6141" max="6141" width="0.88671875" style="14" customWidth="1"/>
    <col min="6142" max="6143" width="7.109375" style="14" customWidth="1"/>
    <col min="6144" max="6144" width="6.88671875" style="14" customWidth="1"/>
    <col min="6145" max="6145" width="0.88671875" style="14" customWidth="1"/>
    <col min="6146" max="6148" width="7.109375" style="14" customWidth="1"/>
    <col min="6149" max="6149" width="6.88671875" style="14" customWidth="1"/>
    <col min="6150" max="6151" width="0" style="14" hidden="1" customWidth="1"/>
    <col min="6152" max="6390" width="9" style="14"/>
    <col min="6391" max="6391" width="5.109375" style="14" customWidth="1"/>
    <col min="6392" max="6392" width="6.88671875" style="14" customWidth="1"/>
    <col min="6393" max="6394" width="7.109375" style="14" customWidth="1"/>
    <col min="6395" max="6395" width="6.88671875" style="14" customWidth="1"/>
    <col min="6396" max="6396" width="7.109375" style="14" customWidth="1"/>
    <col min="6397" max="6397" width="0.88671875" style="14" customWidth="1"/>
    <col min="6398" max="6399" width="7.109375" style="14" customWidth="1"/>
    <col min="6400" max="6400" width="6.88671875" style="14" customWidth="1"/>
    <col min="6401" max="6401" width="0.88671875" style="14" customWidth="1"/>
    <col min="6402" max="6404" width="7.109375" style="14" customWidth="1"/>
    <col min="6405" max="6405" width="6.88671875" style="14" customWidth="1"/>
    <col min="6406" max="6407" width="0" style="14" hidden="1" customWidth="1"/>
    <col min="6408" max="6646" width="9" style="14"/>
    <col min="6647" max="6647" width="5.109375" style="14" customWidth="1"/>
    <col min="6648" max="6648" width="6.88671875" style="14" customWidth="1"/>
    <col min="6649" max="6650" width="7.109375" style="14" customWidth="1"/>
    <col min="6651" max="6651" width="6.88671875" style="14" customWidth="1"/>
    <col min="6652" max="6652" width="7.109375" style="14" customWidth="1"/>
    <col min="6653" max="6653" width="0.88671875" style="14" customWidth="1"/>
    <col min="6654" max="6655" width="7.109375" style="14" customWidth="1"/>
    <col min="6656" max="6656" width="6.88671875" style="14" customWidth="1"/>
    <col min="6657" max="6657" width="0.88671875" style="14" customWidth="1"/>
    <col min="6658" max="6660" width="7.109375" style="14" customWidth="1"/>
    <col min="6661" max="6661" width="6.88671875" style="14" customWidth="1"/>
    <col min="6662" max="6663" width="0" style="14" hidden="1" customWidth="1"/>
    <col min="6664" max="6902" width="9" style="14"/>
    <col min="6903" max="6903" width="5.109375" style="14" customWidth="1"/>
    <col min="6904" max="6904" width="6.88671875" style="14" customWidth="1"/>
    <col min="6905" max="6906" width="7.109375" style="14" customWidth="1"/>
    <col min="6907" max="6907" width="6.88671875" style="14" customWidth="1"/>
    <col min="6908" max="6908" width="7.109375" style="14" customWidth="1"/>
    <col min="6909" max="6909" width="0.88671875" style="14" customWidth="1"/>
    <col min="6910" max="6911" width="7.109375" style="14" customWidth="1"/>
    <col min="6912" max="6912" width="6.88671875" style="14" customWidth="1"/>
    <col min="6913" max="6913" width="0.88671875" style="14" customWidth="1"/>
    <col min="6914" max="6916" width="7.109375" style="14" customWidth="1"/>
    <col min="6917" max="6917" width="6.88671875" style="14" customWidth="1"/>
    <col min="6918" max="6919" width="0" style="14" hidden="1" customWidth="1"/>
    <col min="6920" max="7158" width="9" style="14"/>
    <col min="7159" max="7159" width="5.109375" style="14" customWidth="1"/>
    <col min="7160" max="7160" width="6.88671875" style="14" customWidth="1"/>
    <col min="7161" max="7162" width="7.109375" style="14" customWidth="1"/>
    <col min="7163" max="7163" width="6.88671875" style="14" customWidth="1"/>
    <col min="7164" max="7164" width="7.109375" style="14" customWidth="1"/>
    <col min="7165" max="7165" width="0.88671875" style="14" customWidth="1"/>
    <col min="7166" max="7167" width="7.109375" style="14" customWidth="1"/>
    <col min="7168" max="7168" width="6.88671875" style="14" customWidth="1"/>
    <col min="7169" max="7169" width="0.88671875" style="14" customWidth="1"/>
    <col min="7170" max="7172" width="7.109375" style="14" customWidth="1"/>
    <col min="7173" max="7173" width="6.88671875" style="14" customWidth="1"/>
    <col min="7174" max="7175" width="0" style="14" hidden="1" customWidth="1"/>
    <col min="7176" max="7414" width="9" style="14"/>
    <col min="7415" max="7415" width="5.109375" style="14" customWidth="1"/>
    <col min="7416" max="7416" width="6.88671875" style="14" customWidth="1"/>
    <col min="7417" max="7418" width="7.109375" style="14" customWidth="1"/>
    <col min="7419" max="7419" width="6.88671875" style="14" customWidth="1"/>
    <col min="7420" max="7420" width="7.109375" style="14" customWidth="1"/>
    <col min="7421" max="7421" width="0.88671875" style="14" customWidth="1"/>
    <col min="7422" max="7423" width="7.109375" style="14" customWidth="1"/>
    <col min="7424" max="7424" width="6.88671875" style="14" customWidth="1"/>
    <col min="7425" max="7425" width="0.88671875" style="14" customWidth="1"/>
    <col min="7426" max="7428" width="7.109375" style="14" customWidth="1"/>
    <col min="7429" max="7429" width="6.88671875" style="14" customWidth="1"/>
    <col min="7430" max="7431" width="0" style="14" hidden="1" customWidth="1"/>
    <col min="7432" max="7670" width="9" style="14"/>
    <col min="7671" max="7671" width="5.109375" style="14" customWidth="1"/>
    <col min="7672" max="7672" width="6.88671875" style="14" customWidth="1"/>
    <col min="7673" max="7674" width="7.109375" style="14" customWidth="1"/>
    <col min="7675" max="7675" width="6.88671875" style="14" customWidth="1"/>
    <col min="7676" max="7676" width="7.109375" style="14" customWidth="1"/>
    <col min="7677" max="7677" width="0.88671875" style="14" customWidth="1"/>
    <col min="7678" max="7679" width="7.109375" style="14" customWidth="1"/>
    <col min="7680" max="7680" width="6.88671875" style="14" customWidth="1"/>
    <col min="7681" max="7681" width="0.88671875" style="14" customWidth="1"/>
    <col min="7682" max="7684" width="7.109375" style="14" customWidth="1"/>
    <col min="7685" max="7685" width="6.88671875" style="14" customWidth="1"/>
    <col min="7686" max="7687" width="0" style="14" hidden="1" customWidth="1"/>
    <col min="7688" max="7926" width="9" style="14"/>
    <col min="7927" max="7927" width="5.109375" style="14" customWidth="1"/>
    <col min="7928" max="7928" width="6.88671875" style="14" customWidth="1"/>
    <col min="7929" max="7930" width="7.109375" style="14" customWidth="1"/>
    <col min="7931" max="7931" width="6.88671875" style="14" customWidth="1"/>
    <col min="7932" max="7932" width="7.109375" style="14" customWidth="1"/>
    <col min="7933" max="7933" width="0.88671875" style="14" customWidth="1"/>
    <col min="7934" max="7935" width="7.109375" style="14" customWidth="1"/>
    <col min="7936" max="7936" width="6.88671875" style="14" customWidth="1"/>
    <col min="7937" max="7937" width="0.88671875" style="14" customWidth="1"/>
    <col min="7938" max="7940" width="7.109375" style="14" customWidth="1"/>
    <col min="7941" max="7941" width="6.88671875" style="14" customWidth="1"/>
    <col min="7942" max="7943" width="0" style="14" hidden="1" customWidth="1"/>
    <col min="7944" max="8182" width="9" style="14"/>
    <col min="8183" max="8183" width="5.109375" style="14" customWidth="1"/>
    <col min="8184" max="8184" width="6.88671875" style="14" customWidth="1"/>
    <col min="8185" max="8186" width="7.109375" style="14" customWidth="1"/>
    <col min="8187" max="8187" width="6.88671875" style="14" customWidth="1"/>
    <col min="8188" max="8188" width="7.109375" style="14" customWidth="1"/>
    <col min="8189" max="8189" width="0.88671875" style="14" customWidth="1"/>
    <col min="8190" max="8191" width="7.109375" style="14" customWidth="1"/>
    <col min="8192" max="8192" width="6.88671875" style="14" customWidth="1"/>
    <col min="8193" max="8193" width="0.88671875" style="14" customWidth="1"/>
    <col min="8194" max="8196" width="7.109375" style="14" customWidth="1"/>
    <col min="8197" max="8197" width="6.88671875" style="14" customWidth="1"/>
    <col min="8198" max="8199" width="0" style="14" hidden="1" customWidth="1"/>
    <col min="8200" max="8438" width="9" style="14"/>
    <col min="8439" max="8439" width="5.109375" style="14" customWidth="1"/>
    <col min="8440" max="8440" width="6.88671875" style="14" customWidth="1"/>
    <col min="8441" max="8442" width="7.109375" style="14" customWidth="1"/>
    <col min="8443" max="8443" width="6.88671875" style="14" customWidth="1"/>
    <col min="8444" max="8444" width="7.109375" style="14" customWidth="1"/>
    <col min="8445" max="8445" width="0.88671875" style="14" customWidth="1"/>
    <col min="8446" max="8447" width="7.109375" style="14" customWidth="1"/>
    <col min="8448" max="8448" width="6.88671875" style="14" customWidth="1"/>
    <col min="8449" max="8449" width="0.88671875" style="14" customWidth="1"/>
    <col min="8450" max="8452" width="7.109375" style="14" customWidth="1"/>
    <col min="8453" max="8453" width="6.88671875" style="14" customWidth="1"/>
    <col min="8454" max="8455" width="0" style="14" hidden="1" customWidth="1"/>
    <col min="8456" max="8694" width="9" style="14"/>
    <col min="8695" max="8695" width="5.109375" style="14" customWidth="1"/>
    <col min="8696" max="8696" width="6.88671875" style="14" customWidth="1"/>
    <col min="8697" max="8698" width="7.109375" style="14" customWidth="1"/>
    <col min="8699" max="8699" width="6.88671875" style="14" customWidth="1"/>
    <col min="8700" max="8700" width="7.109375" style="14" customWidth="1"/>
    <col min="8701" max="8701" width="0.88671875" style="14" customWidth="1"/>
    <col min="8702" max="8703" width="7.109375" style="14" customWidth="1"/>
    <col min="8704" max="8704" width="6.88671875" style="14" customWidth="1"/>
    <col min="8705" max="8705" width="0.88671875" style="14" customWidth="1"/>
    <col min="8706" max="8708" width="7.109375" style="14" customWidth="1"/>
    <col min="8709" max="8709" width="6.88671875" style="14" customWidth="1"/>
    <col min="8710" max="8711" width="0" style="14" hidden="1" customWidth="1"/>
    <col min="8712" max="8950" width="9" style="14"/>
    <col min="8951" max="8951" width="5.109375" style="14" customWidth="1"/>
    <col min="8952" max="8952" width="6.88671875" style="14" customWidth="1"/>
    <col min="8953" max="8954" width="7.109375" style="14" customWidth="1"/>
    <col min="8955" max="8955" width="6.88671875" style="14" customWidth="1"/>
    <col min="8956" max="8956" width="7.109375" style="14" customWidth="1"/>
    <col min="8957" max="8957" width="0.88671875" style="14" customWidth="1"/>
    <col min="8958" max="8959" width="7.109375" style="14" customWidth="1"/>
    <col min="8960" max="8960" width="6.88671875" style="14" customWidth="1"/>
    <col min="8961" max="8961" width="0.88671875" style="14" customWidth="1"/>
    <col min="8962" max="8964" width="7.109375" style="14" customWidth="1"/>
    <col min="8965" max="8965" width="6.88671875" style="14" customWidth="1"/>
    <col min="8966" max="8967" width="0" style="14" hidden="1" customWidth="1"/>
    <col min="8968" max="9206" width="9" style="14"/>
    <col min="9207" max="9207" width="5.109375" style="14" customWidth="1"/>
    <col min="9208" max="9208" width="6.88671875" style="14" customWidth="1"/>
    <col min="9209" max="9210" width="7.109375" style="14" customWidth="1"/>
    <col min="9211" max="9211" width="6.88671875" style="14" customWidth="1"/>
    <col min="9212" max="9212" width="7.109375" style="14" customWidth="1"/>
    <col min="9213" max="9213" width="0.88671875" style="14" customWidth="1"/>
    <col min="9214" max="9215" width="7.109375" style="14" customWidth="1"/>
    <col min="9216" max="9216" width="6.88671875" style="14" customWidth="1"/>
    <col min="9217" max="9217" width="0.88671875" style="14" customWidth="1"/>
    <col min="9218" max="9220" width="7.109375" style="14" customWidth="1"/>
    <col min="9221" max="9221" width="6.88671875" style="14" customWidth="1"/>
    <col min="9222" max="9223" width="0" style="14" hidden="1" customWidth="1"/>
    <col min="9224" max="9462" width="9" style="14"/>
    <col min="9463" max="9463" width="5.109375" style="14" customWidth="1"/>
    <col min="9464" max="9464" width="6.88671875" style="14" customWidth="1"/>
    <col min="9465" max="9466" width="7.109375" style="14" customWidth="1"/>
    <col min="9467" max="9467" width="6.88671875" style="14" customWidth="1"/>
    <col min="9468" max="9468" width="7.109375" style="14" customWidth="1"/>
    <col min="9469" max="9469" width="0.88671875" style="14" customWidth="1"/>
    <col min="9470" max="9471" width="7.109375" style="14" customWidth="1"/>
    <col min="9472" max="9472" width="6.88671875" style="14" customWidth="1"/>
    <col min="9473" max="9473" width="0.88671875" style="14" customWidth="1"/>
    <col min="9474" max="9476" width="7.109375" style="14" customWidth="1"/>
    <col min="9477" max="9477" width="6.88671875" style="14" customWidth="1"/>
    <col min="9478" max="9479" width="0" style="14" hidden="1" customWidth="1"/>
    <col min="9480" max="9718" width="9" style="14"/>
    <col min="9719" max="9719" width="5.109375" style="14" customWidth="1"/>
    <col min="9720" max="9720" width="6.88671875" style="14" customWidth="1"/>
    <col min="9721" max="9722" width="7.109375" style="14" customWidth="1"/>
    <col min="9723" max="9723" width="6.88671875" style="14" customWidth="1"/>
    <col min="9724" max="9724" width="7.109375" style="14" customWidth="1"/>
    <col min="9725" max="9725" width="0.88671875" style="14" customWidth="1"/>
    <col min="9726" max="9727" width="7.109375" style="14" customWidth="1"/>
    <col min="9728" max="9728" width="6.88671875" style="14" customWidth="1"/>
    <col min="9729" max="9729" width="0.88671875" style="14" customWidth="1"/>
    <col min="9730" max="9732" width="7.109375" style="14" customWidth="1"/>
    <col min="9733" max="9733" width="6.88671875" style="14" customWidth="1"/>
    <col min="9734" max="9735" width="0" style="14" hidden="1" customWidth="1"/>
    <col min="9736" max="9974" width="9" style="14"/>
    <col min="9975" max="9975" width="5.109375" style="14" customWidth="1"/>
    <col min="9976" max="9976" width="6.88671875" style="14" customWidth="1"/>
    <col min="9977" max="9978" width="7.109375" style="14" customWidth="1"/>
    <col min="9979" max="9979" width="6.88671875" style="14" customWidth="1"/>
    <col min="9980" max="9980" width="7.109375" style="14" customWidth="1"/>
    <col min="9981" max="9981" width="0.88671875" style="14" customWidth="1"/>
    <col min="9982" max="9983" width="7.109375" style="14" customWidth="1"/>
    <col min="9984" max="9984" width="6.88671875" style="14" customWidth="1"/>
    <col min="9985" max="9985" width="0.88671875" style="14" customWidth="1"/>
    <col min="9986" max="9988" width="7.109375" style="14" customWidth="1"/>
    <col min="9989" max="9989" width="6.88671875" style="14" customWidth="1"/>
    <col min="9990" max="9991" width="0" style="14" hidden="1" customWidth="1"/>
    <col min="9992" max="10230" width="9" style="14"/>
    <col min="10231" max="10231" width="5.109375" style="14" customWidth="1"/>
    <col min="10232" max="10232" width="6.88671875" style="14" customWidth="1"/>
    <col min="10233" max="10234" width="7.109375" style="14" customWidth="1"/>
    <col min="10235" max="10235" width="6.88671875" style="14" customWidth="1"/>
    <col min="10236" max="10236" width="7.109375" style="14" customWidth="1"/>
    <col min="10237" max="10237" width="0.88671875" style="14" customWidth="1"/>
    <col min="10238" max="10239" width="7.109375" style="14" customWidth="1"/>
    <col min="10240" max="10240" width="6.88671875" style="14" customWidth="1"/>
    <col min="10241" max="10241" width="0.88671875" style="14" customWidth="1"/>
    <col min="10242" max="10244" width="7.109375" style="14" customWidth="1"/>
    <col min="10245" max="10245" width="6.88671875" style="14" customWidth="1"/>
    <col min="10246" max="10247" width="0" style="14" hidden="1" customWidth="1"/>
    <col min="10248" max="10486" width="9" style="14"/>
    <col min="10487" max="10487" width="5.109375" style="14" customWidth="1"/>
    <col min="10488" max="10488" width="6.88671875" style="14" customWidth="1"/>
    <col min="10489" max="10490" width="7.109375" style="14" customWidth="1"/>
    <col min="10491" max="10491" width="6.88671875" style="14" customWidth="1"/>
    <col min="10492" max="10492" width="7.109375" style="14" customWidth="1"/>
    <col min="10493" max="10493" width="0.88671875" style="14" customWidth="1"/>
    <col min="10494" max="10495" width="7.109375" style="14" customWidth="1"/>
    <col min="10496" max="10496" width="6.88671875" style="14" customWidth="1"/>
    <col min="10497" max="10497" width="0.88671875" style="14" customWidth="1"/>
    <col min="10498" max="10500" width="7.109375" style="14" customWidth="1"/>
    <col min="10501" max="10501" width="6.88671875" style="14" customWidth="1"/>
    <col min="10502" max="10503" width="0" style="14" hidden="1" customWidth="1"/>
    <col min="10504" max="10742" width="9" style="14"/>
    <col min="10743" max="10743" width="5.109375" style="14" customWidth="1"/>
    <col min="10744" max="10744" width="6.88671875" style="14" customWidth="1"/>
    <col min="10745" max="10746" width="7.109375" style="14" customWidth="1"/>
    <col min="10747" max="10747" width="6.88671875" style="14" customWidth="1"/>
    <col min="10748" max="10748" width="7.109375" style="14" customWidth="1"/>
    <col min="10749" max="10749" width="0.88671875" style="14" customWidth="1"/>
    <col min="10750" max="10751" width="7.109375" style="14" customWidth="1"/>
    <col min="10752" max="10752" width="6.88671875" style="14" customWidth="1"/>
    <col min="10753" max="10753" width="0.88671875" style="14" customWidth="1"/>
    <col min="10754" max="10756" width="7.109375" style="14" customWidth="1"/>
    <col min="10757" max="10757" width="6.88671875" style="14" customWidth="1"/>
    <col min="10758" max="10759" width="0" style="14" hidden="1" customWidth="1"/>
    <col min="10760" max="10998" width="9" style="14"/>
    <col min="10999" max="10999" width="5.109375" style="14" customWidth="1"/>
    <col min="11000" max="11000" width="6.88671875" style="14" customWidth="1"/>
    <col min="11001" max="11002" width="7.109375" style="14" customWidth="1"/>
    <col min="11003" max="11003" width="6.88671875" style="14" customWidth="1"/>
    <col min="11004" max="11004" width="7.109375" style="14" customWidth="1"/>
    <col min="11005" max="11005" width="0.88671875" style="14" customWidth="1"/>
    <col min="11006" max="11007" width="7.109375" style="14" customWidth="1"/>
    <col min="11008" max="11008" width="6.88671875" style="14" customWidth="1"/>
    <col min="11009" max="11009" width="0.88671875" style="14" customWidth="1"/>
    <col min="11010" max="11012" width="7.109375" style="14" customWidth="1"/>
    <col min="11013" max="11013" width="6.88671875" style="14" customWidth="1"/>
    <col min="11014" max="11015" width="0" style="14" hidden="1" customWidth="1"/>
    <col min="11016" max="11254" width="9" style="14"/>
    <col min="11255" max="11255" width="5.109375" style="14" customWidth="1"/>
    <col min="11256" max="11256" width="6.88671875" style="14" customWidth="1"/>
    <col min="11257" max="11258" width="7.109375" style="14" customWidth="1"/>
    <col min="11259" max="11259" width="6.88671875" style="14" customWidth="1"/>
    <col min="11260" max="11260" width="7.109375" style="14" customWidth="1"/>
    <col min="11261" max="11261" width="0.88671875" style="14" customWidth="1"/>
    <col min="11262" max="11263" width="7.109375" style="14" customWidth="1"/>
    <col min="11264" max="11264" width="6.88671875" style="14" customWidth="1"/>
    <col min="11265" max="11265" width="0.88671875" style="14" customWidth="1"/>
    <col min="11266" max="11268" width="7.109375" style="14" customWidth="1"/>
    <col min="11269" max="11269" width="6.88671875" style="14" customWidth="1"/>
    <col min="11270" max="11271" width="0" style="14" hidden="1" customWidth="1"/>
    <col min="11272" max="11510" width="9" style="14"/>
    <col min="11511" max="11511" width="5.109375" style="14" customWidth="1"/>
    <col min="11512" max="11512" width="6.88671875" style="14" customWidth="1"/>
    <col min="11513" max="11514" width="7.109375" style="14" customWidth="1"/>
    <col min="11515" max="11515" width="6.88671875" style="14" customWidth="1"/>
    <col min="11516" max="11516" width="7.109375" style="14" customWidth="1"/>
    <col min="11517" max="11517" width="0.88671875" style="14" customWidth="1"/>
    <col min="11518" max="11519" width="7.109375" style="14" customWidth="1"/>
    <col min="11520" max="11520" width="6.88671875" style="14" customWidth="1"/>
    <col min="11521" max="11521" width="0.88671875" style="14" customWidth="1"/>
    <col min="11522" max="11524" width="7.109375" style="14" customWidth="1"/>
    <col min="11525" max="11525" width="6.88671875" style="14" customWidth="1"/>
    <col min="11526" max="11527" width="0" style="14" hidden="1" customWidth="1"/>
    <col min="11528" max="11766" width="9" style="14"/>
    <col min="11767" max="11767" width="5.109375" style="14" customWidth="1"/>
    <col min="11768" max="11768" width="6.88671875" style="14" customWidth="1"/>
    <col min="11769" max="11770" width="7.109375" style="14" customWidth="1"/>
    <col min="11771" max="11771" width="6.88671875" style="14" customWidth="1"/>
    <col min="11772" max="11772" width="7.109375" style="14" customWidth="1"/>
    <col min="11773" max="11773" width="0.88671875" style="14" customWidth="1"/>
    <col min="11774" max="11775" width="7.109375" style="14" customWidth="1"/>
    <col min="11776" max="11776" width="6.88671875" style="14" customWidth="1"/>
    <col min="11777" max="11777" width="0.88671875" style="14" customWidth="1"/>
    <col min="11778" max="11780" width="7.109375" style="14" customWidth="1"/>
    <col min="11781" max="11781" width="6.88671875" style="14" customWidth="1"/>
    <col min="11782" max="11783" width="0" style="14" hidden="1" customWidth="1"/>
    <col min="11784" max="12022" width="9" style="14"/>
    <col min="12023" max="12023" width="5.109375" style="14" customWidth="1"/>
    <col min="12024" max="12024" width="6.88671875" style="14" customWidth="1"/>
    <col min="12025" max="12026" width="7.109375" style="14" customWidth="1"/>
    <col min="12027" max="12027" width="6.88671875" style="14" customWidth="1"/>
    <col min="12028" max="12028" width="7.109375" style="14" customWidth="1"/>
    <col min="12029" max="12029" width="0.88671875" style="14" customWidth="1"/>
    <col min="12030" max="12031" width="7.109375" style="14" customWidth="1"/>
    <col min="12032" max="12032" width="6.88671875" style="14" customWidth="1"/>
    <col min="12033" max="12033" width="0.88671875" style="14" customWidth="1"/>
    <col min="12034" max="12036" width="7.109375" style="14" customWidth="1"/>
    <col min="12037" max="12037" width="6.88671875" style="14" customWidth="1"/>
    <col min="12038" max="12039" width="0" style="14" hidden="1" customWidth="1"/>
    <col min="12040" max="12278" width="9" style="14"/>
    <col min="12279" max="12279" width="5.109375" style="14" customWidth="1"/>
    <col min="12280" max="12280" width="6.88671875" style="14" customWidth="1"/>
    <col min="12281" max="12282" width="7.109375" style="14" customWidth="1"/>
    <col min="12283" max="12283" width="6.88671875" style="14" customWidth="1"/>
    <col min="12284" max="12284" width="7.109375" style="14" customWidth="1"/>
    <col min="12285" max="12285" width="0.88671875" style="14" customWidth="1"/>
    <col min="12286" max="12287" width="7.109375" style="14" customWidth="1"/>
    <col min="12288" max="12288" width="6.88671875" style="14" customWidth="1"/>
    <col min="12289" max="12289" width="0.88671875" style="14" customWidth="1"/>
    <col min="12290" max="12292" width="7.109375" style="14" customWidth="1"/>
    <col min="12293" max="12293" width="6.88671875" style="14" customWidth="1"/>
    <col min="12294" max="12295" width="0" style="14" hidden="1" customWidth="1"/>
    <col min="12296" max="12534" width="9" style="14"/>
    <col min="12535" max="12535" width="5.109375" style="14" customWidth="1"/>
    <col min="12536" max="12536" width="6.88671875" style="14" customWidth="1"/>
    <col min="12537" max="12538" width="7.109375" style="14" customWidth="1"/>
    <col min="12539" max="12539" width="6.88671875" style="14" customWidth="1"/>
    <col min="12540" max="12540" width="7.109375" style="14" customWidth="1"/>
    <col min="12541" max="12541" width="0.88671875" style="14" customWidth="1"/>
    <col min="12542" max="12543" width="7.109375" style="14" customWidth="1"/>
    <col min="12544" max="12544" width="6.88671875" style="14" customWidth="1"/>
    <col min="12545" max="12545" width="0.88671875" style="14" customWidth="1"/>
    <col min="12546" max="12548" width="7.109375" style="14" customWidth="1"/>
    <col min="12549" max="12549" width="6.88671875" style="14" customWidth="1"/>
    <col min="12550" max="12551" width="0" style="14" hidden="1" customWidth="1"/>
    <col min="12552" max="12790" width="9" style="14"/>
    <col min="12791" max="12791" width="5.109375" style="14" customWidth="1"/>
    <col min="12792" max="12792" width="6.88671875" style="14" customWidth="1"/>
    <col min="12793" max="12794" width="7.109375" style="14" customWidth="1"/>
    <col min="12795" max="12795" width="6.88671875" style="14" customWidth="1"/>
    <col min="12796" max="12796" width="7.109375" style="14" customWidth="1"/>
    <col min="12797" max="12797" width="0.88671875" style="14" customWidth="1"/>
    <col min="12798" max="12799" width="7.109375" style="14" customWidth="1"/>
    <col min="12800" max="12800" width="6.88671875" style="14" customWidth="1"/>
    <col min="12801" max="12801" width="0.88671875" style="14" customWidth="1"/>
    <col min="12802" max="12804" width="7.109375" style="14" customWidth="1"/>
    <col min="12805" max="12805" width="6.88671875" style="14" customWidth="1"/>
    <col min="12806" max="12807" width="0" style="14" hidden="1" customWidth="1"/>
    <col min="12808" max="13046" width="9" style="14"/>
    <col min="13047" max="13047" width="5.109375" style="14" customWidth="1"/>
    <col min="13048" max="13048" width="6.88671875" style="14" customWidth="1"/>
    <col min="13049" max="13050" width="7.109375" style="14" customWidth="1"/>
    <col min="13051" max="13051" width="6.88671875" style="14" customWidth="1"/>
    <col min="13052" max="13052" width="7.109375" style="14" customWidth="1"/>
    <col min="13053" max="13053" width="0.88671875" style="14" customWidth="1"/>
    <col min="13054" max="13055" width="7.109375" style="14" customWidth="1"/>
    <col min="13056" max="13056" width="6.88671875" style="14" customWidth="1"/>
    <col min="13057" max="13057" width="0.88671875" style="14" customWidth="1"/>
    <col min="13058" max="13060" width="7.109375" style="14" customWidth="1"/>
    <col min="13061" max="13061" width="6.88671875" style="14" customWidth="1"/>
    <col min="13062" max="13063" width="0" style="14" hidden="1" customWidth="1"/>
    <col min="13064" max="13302" width="9" style="14"/>
    <col min="13303" max="13303" width="5.109375" style="14" customWidth="1"/>
    <col min="13304" max="13304" width="6.88671875" style="14" customWidth="1"/>
    <col min="13305" max="13306" width="7.109375" style="14" customWidth="1"/>
    <col min="13307" max="13307" width="6.88671875" style="14" customWidth="1"/>
    <col min="13308" max="13308" width="7.109375" style="14" customWidth="1"/>
    <col min="13309" max="13309" width="0.88671875" style="14" customWidth="1"/>
    <col min="13310" max="13311" width="7.109375" style="14" customWidth="1"/>
    <col min="13312" max="13312" width="6.88671875" style="14" customWidth="1"/>
    <col min="13313" max="13313" width="0.88671875" style="14" customWidth="1"/>
    <col min="13314" max="13316" width="7.109375" style="14" customWidth="1"/>
    <col min="13317" max="13317" width="6.88671875" style="14" customWidth="1"/>
    <col min="13318" max="13319" width="0" style="14" hidden="1" customWidth="1"/>
    <col min="13320" max="13558" width="9" style="14"/>
    <col min="13559" max="13559" width="5.109375" style="14" customWidth="1"/>
    <col min="13560" max="13560" width="6.88671875" style="14" customWidth="1"/>
    <col min="13561" max="13562" width="7.109375" style="14" customWidth="1"/>
    <col min="13563" max="13563" width="6.88671875" style="14" customWidth="1"/>
    <col min="13564" max="13564" width="7.109375" style="14" customWidth="1"/>
    <col min="13565" max="13565" width="0.88671875" style="14" customWidth="1"/>
    <col min="13566" max="13567" width="7.109375" style="14" customWidth="1"/>
    <col min="13568" max="13568" width="6.88671875" style="14" customWidth="1"/>
    <col min="13569" max="13569" width="0.88671875" style="14" customWidth="1"/>
    <col min="13570" max="13572" width="7.109375" style="14" customWidth="1"/>
    <col min="13573" max="13573" width="6.88671875" style="14" customWidth="1"/>
    <col min="13574" max="13575" width="0" style="14" hidden="1" customWidth="1"/>
    <col min="13576" max="13814" width="9" style="14"/>
    <col min="13815" max="13815" width="5.109375" style="14" customWidth="1"/>
    <col min="13816" max="13816" width="6.88671875" style="14" customWidth="1"/>
    <col min="13817" max="13818" width="7.109375" style="14" customWidth="1"/>
    <col min="13819" max="13819" width="6.88671875" style="14" customWidth="1"/>
    <col min="13820" max="13820" width="7.109375" style="14" customWidth="1"/>
    <col min="13821" max="13821" width="0.88671875" style="14" customWidth="1"/>
    <col min="13822" max="13823" width="7.109375" style="14" customWidth="1"/>
    <col min="13824" max="13824" width="6.88671875" style="14" customWidth="1"/>
    <col min="13825" max="13825" width="0.88671875" style="14" customWidth="1"/>
    <col min="13826" max="13828" width="7.109375" style="14" customWidth="1"/>
    <col min="13829" max="13829" width="6.88671875" style="14" customWidth="1"/>
    <col min="13830" max="13831" width="0" style="14" hidden="1" customWidth="1"/>
    <col min="13832" max="14070" width="9" style="14"/>
    <col min="14071" max="14071" width="5.109375" style="14" customWidth="1"/>
    <col min="14072" max="14072" width="6.88671875" style="14" customWidth="1"/>
    <col min="14073" max="14074" width="7.109375" style="14" customWidth="1"/>
    <col min="14075" max="14075" width="6.88671875" style="14" customWidth="1"/>
    <col min="14076" max="14076" width="7.109375" style="14" customWidth="1"/>
    <col min="14077" max="14077" width="0.88671875" style="14" customWidth="1"/>
    <col min="14078" max="14079" width="7.109375" style="14" customWidth="1"/>
    <col min="14080" max="14080" width="6.88671875" style="14" customWidth="1"/>
    <col min="14081" max="14081" width="0.88671875" style="14" customWidth="1"/>
    <col min="14082" max="14084" width="7.109375" style="14" customWidth="1"/>
    <col min="14085" max="14085" width="6.88671875" style="14" customWidth="1"/>
    <col min="14086" max="14087" width="0" style="14" hidden="1" customWidth="1"/>
    <col min="14088" max="14326" width="9" style="14"/>
    <col min="14327" max="14327" width="5.109375" style="14" customWidth="1"/>
    <col min="14328" max="14328" width="6.88671875" style="14" customWidth="1"/>
    <col min="14329" max="14330" width="7.109375" style="14" customWidth="1"/>
    <col min="14331" max="14331" width="6.88671875" style="14" customWidth="1"/>
    <col min="14332" max="14332" width="7.109375" style="14" customWidth="1"/>
    <col min="14333" max="14333" width="0.88671875" style="14" customWidth="1"/>
    <col min="14334" max="14335" width="7.109375" style="14" customWidth="1"/>
    <col min="14336" max="14336" width="6.88671875" style="14" customWidth="1"/>
    <col min="14337" max="14337" width="0.88671875" style="14" customWidth="1"/>
    <col min="14338" max="14340" width="7.109375" style="14" customWidth="1"/>
    <col min="14341" max="14341" width="6.88671875" style="14" customWidth="1"/>
    <col min="14342" max="14343" width="0" style="14" hidden="1" customWidth="1"/>
    <col min="14344" max="14582" width="9" style="14"/>
    <col min="14583" max="14583" width="5.109375" style="14" customWidth="1"/>
    <col min="14584" max="14584" width="6.88671875" style="14" customWidth="1"/>
    <col min="14585" max="14586" width="7.109375" style="14" customWidth="1"/>
    <col min="14587" max="14587" width="6.88671875" style="14" customWidth="1"/>
    <col min="14588" max="14588" width="7.109375" style="14" customWidth="1"/>
    <col min="14589" max="14589" width="0.88671875" style="14" customWidth="1"/>
    <col min="14590" max="14591" width="7.109375" style="14" customWidth="1"/>
    <col min="14592" max="14592" width="6.88671875" style="14" customWidth="1"/>
    <col min="14593" max="14593" width="0.88671875" style="14" customWidth="1"/>
    <col min="14594" max="14596" width="7.109375" style="14" customWidth="1"/>
    <col min="14597" max="14597" width="6.88671875" style="14" customWidth="1"/>
    <col min="14598" max="14599" width="0" style="14" hidden="1" customWidth="1"/>
    <col min="14600" max="14838" width="9" style="14"/>
    <col min="14839" max="14839" width="5.109375" style="14" customWidth="1"/>
    <col min="14840" max="14840" width="6.88671875" style="14" customWidth="1"/>
    <col min="14841" max="14842" width="7.109375" style="14" customWidth="1"/>
    <col min="14843" max="14843" width="6.88671875" style="14" customWidth="1"/>
    <col min="14844" max="14844" width="7.109375" style="14" customWidth="1"/>
    <col min="14845" max="14845" width="0.88671875" style="14" customWidth="1"/>
    <col min="14846" max="14847" width="7.109375" style="14" customWidth="1"/>
    <col min="14848" max="14848" width="6.88671875" style="14" customWidth="1"/>
    <col min="14849" max="14849" width="0.88671875" style="14" customWidth="1"/>
    <col min="14850" max="14852" width="7.109375" style="14" customWidth="1"/>
    <col min="14853" max="14853" width="6.88671875" style="14" customWidth="1"/>
    <col min="14854" max="14855" width="0" style="14" hidden="1" customWidth="1"/>
    <col min="14856" max="15094" width="9" style="14"/>
    <col min="15095" max="15095" width="5.109375" style="14" customWidth="1"/>
    <col min="15096" max="15096" width="6.88671875" style="14" customWidth="1"/>
    <col min="15097" max="15098" width="7.109375" style="14" customWidth="1"/>
    <col min="15099" max="15099" width="6.88671875" style="14" customWidth="1"/>
    <col min="15100" max="15100" width="7.109375" style="14" customWidth="1"/>
    <col min="15101" max="15101" width="0.88671875" style="14" customWidth="1"/>
    <col min="15102" max="15103" width="7.109375" style="14" customWidth="1"/>
    <col min="15104" max="15104" width="6.88671875" style="14" customWidth="1"/>
    <col min="15105" max="15105" width="0.88671875" style="14" customWidth="1"/>
    <col min="15106" max="15108" width="7.109375" style="14" customWidth="1"/>
    <col min="15109" max="15109" width="6.88671875" style="14" customWidth="1"/>
    <col min="15110" max="15111" width="0" style="14" hidden="1" customWidth="1"/>
    <col min="15112" max="15350" width="9" style="14"/>
    <col min="15351" max="15351" width="5.109375" style="14" customWidth="1"/>
    <col min="15352" max="15352" width="6.88671875" style="14" customWidth="1"/>
    <col min="15353" max="15354" width="7.109375" style="14" customWidth="1"/>
    <col min="15355" max="15355" width="6.88671875" style="14" customWidth="1"/>
    <col min="15356" max="15356" width="7.109375" style="14" customWidth="1"/>
    <col min="15357" max="15357" width="0.88671875" style="14" customWidth="1"/>
    <col min="15358" max="15359" width="7.109375" style="14" customWidth="1"/>
    <col min="15360" max="15360" width="6.88671875" style="14" customWidth="1"/>
    <col min="15361" max="15361" width="0.88671875" style="14" customWidth="1"/>
    <col min="15362" max="15364" width="7.109375" style="14" customWidth="1"/>
    <col min="15365" max="15365" width="6.88671875" style="14" customWidth="1"/>
    <col min="15366" max="15367" width="0" style="14" hidden="1" customWidth="1"/>
    <col min="15368" max="15606" width="9" style="14"/>
    <col min="15607" max="15607" width="5.109375" style="14" customWidth="1"/>
    <col min="15608" max="15608" width="6.88671875" style="14" customWidth="1"/>
    <col min="15609" max="15610" width="7.109375" style="14" customWidth="1"/>
    <col min="15611" max="15611" width="6.88671875" style="14" customWidth="1"/>
    <col min="15612" max="15612" width="7.109375" style="14" customWidth="1"/>
    <col min="15613" max="15613" width="0.88671875" style="14" customWidth="1"/>
    <col min="15614" max="15615" width="7.109375" style="14" customWidth="1"/>
    <col min="15616" max="15616" width="6.88671875" style="14" customWidth="1"/>
    <col min="15617" max="15617" width="0.88671875" style="14" customWidth="1"/>
    <col min="15618" max="15620" width="7.109375" style="14" customWidth="1"/>
    <col min="15621" max="15621" width="6.88671875" style="14" customWidth="1"/>
    <col min="15622" max="15623" width="0" style="14" hidden="1" customWidth="1"/>
    <col min="15624" max="15862" width="9" style="14"/>
    <col min="15863" max="15863" width="5.109375" style="14" customWidth="1"/>
    <col min="15864" max="15864" width="6.88671875" style="14" customWidth="1"/>
    <col min="15865" max="15866" width="7.109375" style="14" customWidth="1"/>
    <col min="15867" max="15867" width="6.88671875" style="14" customWidth="1"/>
    <col min="15868" max="15868" width="7.109375" style="14" customWidth="1"/>
    <col min="15869" max="15869" width="0.88671875" style="14" customWidth="1"/>
    <col min="15870" max="15871" width="7.109375" style="14" customWidth="1"/>
    <col min="15872" max="15872" width="6.88671875" style="14" customWidth="1"/>
    <col min="15873" max="15873" width="0.88671875" style="14" customWidth="1"/>
    <col min="15874" max="15876" width="7.109375" style="14" customWidth="1"/>
    <col min="15877" max="15877" width="6.88671875" style="14" customWidth="1"/>
    <col min="15878" max="15879" width="0" style="14" hidden="1" customWidth="1"/>
    <col min="15880" max="16118" width="9" style="14"/>
    <col min="16119" max="16119" width="5.109375" style="14" customWidth="1"/>
    <col min="16120" max="16120" width="6.88671875" style="14" customWidth="1"/>
    <col min="16121" max="16122" width="7.109375" style="14" customWidth="1"/>
    <col min="16123" max="16123" width="6.88671875" style="14" customWidth="1"/>
    <col min="16124" max="16124" width="7.109375" style="14" customWidth="1"/>
    <col min="16125" max="16125" width="0.88671875" style="14" customWidth="1"/>
    <col min="16126" max="16127" width="7.109375" style="14" customWidth="1"/>
    <col min="16128" max="16128" width="6.88671875" style="14" customWidth="1"/>
    <col min="16129" max="16129" width="0.88671875" style="14" customWidth="1"/>
    <col min="16130" max="16132" width="7.109375" style="14" customWidth="1"/>
    <col min="16133" max="16133" width="6.88671875" style="14" customWidth="1"/>
    <col min="16134" max="16135" width="0" style="14" hidden="1" customWidth="1"/>
    <col min="16136" max="16384" width="9" style="14"/>
  </cols>
  <sheetData>
    <row r="2" spans="2:11" ht="13.2">
      <c r="K2" s="55" t="s">
        <v>229</v>
      </c>
    </row>
    <row r="3" spans="2:11">
      <c r="B3" s="94"/>
      <c r="C3" s="94"/>
      <c r="D3" s="95" t="s">
        <v>71</v>
      </c>
      <c r="E3" s="95" t="s">
        <v>72</v>
      </c>
      <c r="F3" s="95"/>
      <c r="G3" s="95"/>
      <c r="H3" s="95" t="s">
        <v>73</v>
      </c>
    </row>
    <row r="4" spans="2:11">
      <c r="B4" s="94">
        <v>1977</v>
      </c>
      <c r="C4" s="94" t="s">
        <v>3</v>
      </c>
      <c r="D4" s="94">
        <v>78.3</v>
      </c>
      <c r="E4" s="94">
        <v>44.9</v>
      </c>
      <c r="F4" s="94"/>
      <c r="G4" s="94"/>
      <c r="H4" s="94">
        <v>61.2</v>
      </c>
    </row>
    <row r="5" spans="2:11">
      <c r="B5" s="94"/>
      <c r="C5" s="94" t="s">
        <v>4</v>
      </c>
      <c r="D5" s="94">
        <v>74.599999999999994</v>
      </c>
      <c r="E5" s="96">
        <v>33.5</v>
      </c>
      <c r="F5" s="94"/>
      <c r="G5" s="94"/>
      <c r="H5" s="94">
        <v>53.8</v>
      </c>
    </row>
    <row r="6" spans="2:11">
      <c r="B6" s="94" t="s">
        <v>69</v>
      </c>
      <c r="C6" s="94"/>
      <c r="D6" s="94"/>
      <c r="E6" s="94"/>
      <c r="F6" s="94"/>
      <c r="G6" s="94"/>
      <c r="H6" s="94"/>
    </row>
    <row r="7" spans="2:11">
      <c r="B7" s="94">
        <v>2025</v>
      </c>
      <c r="C7" s="94" t="s">
        <v>3</v>
      </c>
      <c r="D7" s="94">
        <v>72.2</v>
      </c>
      <c r="E7" s="94">
        <v>62.7</v>
      </c>
      <c r="F7" s="94"/>
      <c r="G7" s="94"/>
      <c r="H7" s="94">
        <v>67.5</v>
      </c>
    </row>
    <row r="8" spans="2:11">
      <c r="B8" s="94"/>
      <c r="C8" s="94" t="s">
        <v>4</v>
      </c>
      <c r="D8" s="94">
        <v>71.2</v>
      </c>
      <c r="E8" s="96">
        <v>53.8</v>
      </c>
      <c r="F8" s="94"/>
      <c r="G8" s="94"/>
      <c r="H8" s="94">
        <v>62.5</v>
      </c>
    </row>
    <row r="18" spans="11:11">
      <c r="K18" s="40" t="s">
        <v>74</v>
      </c>
    </row>
    <row r="19" spans="11:11">
      <c r="K19" s="194" t="s">
        <v>175</v>
      </c>
    </row>
  </sheetData>
  <pageMargins left="0.59055118110236227" right="0.59055118110236227" top="0.78740157480314965" bottom="0.78740157480314965" header="0" footer="0"/>
  <pageSetup paperSize="9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AC26"/>
  <sheetViews>
    <sheetView zoomScaleNormal="100" workbookViewId="0">
      <selection activeCell="L2" sqref="L2"/>
    </sheetView>
  </sheetViews>
  <sheetFormatPr defaultRowHeight="14.4"/>
  <cols>
    <col min="1" max="1" width="3.109375" style="19" customWidth="1"/>
    <col min="2" max="2" width="6.44140625" style="21" customWidth="1"/>
    <col min="3" max="6" width="7.44140625" style="21" customWidth="1"/>
    <col min="7" max="7" width="4.44140625" customWidth="1"/>
    <col min="8" max="8" width="6.109375" style="21" customWidth="1"/>
    <col min="9" max="10" width="6.88671875" style="21" customWidth="1"/>
    <col min="11" max="11" width="7.44140625" style="21" customWidth="1"/>
  </cols>
  <sheetData>
    <row r="2" spans="2:29" ht="24">
      <c r="B2" s="31"/>
      <c r="C2" s="22" t="s">
        <v>75</v>
      </c>
      <c r="D2" s="22" t="s">
        <v>76</v>
      </c>
      <c r="E2" s="22" t="s">
        <v>77</v>
      </c>
      <c r="F2" s="22" t="s">
        <v>78</v>
      </c>
      <c r="G2" s="2"/>
      <c r="H2" s="22" t="s">
        <v>79</v>
      </c>
      <c r="I2" s="22" t="s">
        <v>80</v>
      </c>
      <c r="J2" s="22" t="s">
        <v>81</v>
      </c>
      <c r="L2" s="55" t="s">
        <v>191</v>
      </c>
    </row>
    <row r="3" spans="2:29">
      <c r="B3" s="63">
        <v>1861</v>
      </c>
      <c r="C3" s="63">
        <v>73.3</v>
      </c>
      <c r="D3" s="63">
        <v>69.7</v>
      </c>
      <c r="E3" s="63">
        <v>16.600000000000001</v>
      </c>
      <c r="F3" s="63">
        <v>18.100000000000001</v>
      </c>
      <c r="H3" s="63">
        <v>1861</v>
      </c>
      <c r="I3" s="63">
        <v>10.1</v>
      </c>
      <c r="J3" s="63">
        <v>12.2</v>
      </c>
    </row>
    <row r="4" spans="2:29">
      <c r="B4" s="64">
        <v>1871</v>
      </c>
      <c r="C4" s="63">
        <v>72.599999999999994</v>
      </c>
      <c r="D4" s="63">
        <v>67.5</v>
      </c>
      <c r="E4" s="63">
        <v>17.3</v>
      </c>
      <c r="F4" s="63">
        <v>19.2</v>
      </c>
      <c r="H4" s="64">
        <v>1871</v>
      </c>
      <c r="I4" s="63">
        <v>10.1</v>
      </c>
      <c r="J4" s="63">
        <v>13.3</v>
      </c>
    </row>
    <row r="5" spans="2:29">
      <c r="B5" s="64">
        <v>1881</v>
      </c>
      <c r="C5" s="63">
        <v>71.8</v>
      </c>
      <c r="D5" s="63">
        <v>65.400000000000006</v>
      </c>
      <c r="E5" s="63">
        <v>17.5</v>
      </c>
      <c r="F5" s="63">
        <v>20.2</v>
      </c>
      <c r="H5" s="64">
        <v>1881</v>
      </c>
      <c r="I5" s="63">
        <v>10.7</v>
      </c>
      <c r="J5" s="63">
        <v>14.4</v>
      </c>
    </row>
    <row r="6" spans="2:29">
      <c r="B6" s="64">
        <v>1891</v>
      </c>
      <c r="D6" s="65"/>
      <c r="E6" s="65"/>
      <c r="F6" s="65"/>
      <c r="H6" s="64">
        <v>1891</v>
      </c>
      <c r="I6" s="65"/>
      <c r="J6" s="65"/>
    </row>
    <row r="7" spans="2:29">
      <c r="B7" s="64">
        <v>1901</v>
      </c>
      <c r="C7" s="63">
        <v>71.2</v>
      </c>
      <c r="D7" s="63">
        <v>61.7</v>
      </c>
      <c r="E7" s="63">
        <v>18</v>
      </c>
      <c r="F7" s="63">
        <v>22.3</v>
      </c>
      <c r="H7" s="64">
        <v>1901</v>
      </c>
      <c r="I7" s="63">
        <v>10.8</v>
      </c>
      <c r="J7" s="63">
        <v>16</v>
      </c>
    </row>
    <row r="8" spans="2:29">
      <c r="B8" s="64">
        <v>1911</v>
      </c>
      <c r="C8" s="63">
        <v>70.599999999999994</v>
      </c>
      <c r="D8" s="63">
        <v>58.4</v>
      </c>
      <c r="E8" s="63">
        <v>17.7</v>
      </c>
      <c r="F8" s="63">
        <v>23.7</v>
      </c>
      <c r="H8" s="64">
        <v>1911</v>
      </c>
      <c r="I8" s="63">
        <v>11.7</v>
      </c>
      <c r="J8" s="63">
        <v>17.899999999999999</v>
      </c>
    </row>
    <row r="9" spans="2:29">
      <c r="B9" s="64">
        <v>1921</v>
      </c>
      <c r="C9" s="63">
        <v>69.900000000000006</v>
      </c>
      <c r="D9" s="63">
        <v>55.7</v>
      </c>
      <c r="E9" s="63">
        <v>17.8</v>
      </c>
      <c r="F9" s="63">
        <v>24.8</v>
      </c>
      <c r="H9" s="64">
        <v>1921</v>
      </c>
      <c r="I9" s="63">
        <v>12.3</v>
      </c>
      <c r="J9" s="63">
        <v>19.5</v>
      </c>
    </row>
    <row r="10" spans="2:29">
      <c r="B10" s="64">
        <v>1931</v>
      </c>
      <c r="C10" s="63">
        <v>68.5</v>
      </c>
      <c r="D10" s="63">
        <v>51.7</v>
      </c>
      <c r="E10" s="63">
        <v>18.100000000000001</v>
      </c>
      <c r="F10" s="63">
        <v>26.3</v>
      </c>
      <c r="H10" s="64">
        <v>1931</v>
      </c>
      <c r="I10" s="63">
        <v>13.4</v>
      </c>
      <c r="J10" s="63">
        <v>22</v>
      </c>
    </row>
    <row r="11" spans="2:29">
      <c r="B11" s="64">
        <v>1936</v>
      </c>
      <c r="C11" s="63">
        <v>66.900000000000006</v>
      </c>
      <c r="D11" s="63">
        <v>49.4</v>
      </c>
      <c r="E11" s="63">
        <v>18.600000000000001</v>
      </c>
      <c r="F11" s="63">
        <v>27.3</v>
      </c>
      <c r="H11" s="64">
        <v>1936</v>
      </c>
      <c r="I11" s="63">
        <v>14.5</v>
      </c>
      <c r="J11" s="63">
        <v>23.3</v>
      </c>
    </row>
    <row r="12" spans="2:29">
      <c r="B12" s="64">
        <v>1941</v>
      </c>
      <c r="C12" s="65"/>
      <c r="D12" s="65"/>
      <c r="E12" s="65"/>
      <c r="F12" s="65"/>
      <c r="H12" s="64">
        <v>1941</v>
      </c>
      <c r="I12" s="65"/>
      <c r="J12" s="6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</row>
    <row r="13" spans="2:29">
      <c r="B13" s="64">
        <v>1951</v>
      </c>
      <c r="C13" s="63">
        <v>60.2</v>
      </c>
      <c r="D13" s="63">
        <v>42.2</v>
      </c>
      <c r="E13" s="63">
        <v>21.8</v>
      </c>
      <c r="F13" s="63">
        <v>32.1</v>
      </c>
      <c r="H13" s="64">
        <v>1951</v>
      </c>
      <c r="I13" s="63">
        <v>18</v>
      </c>
      <c r="J13" s="63">
        <v>25.7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</row>
    <row r="14" spans="2:29">
      <c r="B14" s="64">
        <v>1961</v>
      </c>
      <c r="C14" s="63">
        <v>45.6</v>
      </c>
      <c r="D14" s="63">
        <v>29</v>
      </c>
      <c r="E14" s="63">
        <v>30.4</v>
      </c>
      <c r="F14" s="63">
        <v>40.4</v>
      </c>
      <c r="H14" s="64">
        <v>1961</v>
      </c>
      <c r="I14" s="63">
        <v>24</v>
      </c>
      <c r="J14" s="63">
        <v>30.6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</row>
    <row r="15" spans="2:29">
      <c r="B15" s="64">
        <v>1971</v>
      </c>
      <c r="C15" s="63">
        <v>25.3</v>
      </c>
      <c r="D15" s="63">
        <v>17.2</v>
      </c>
      <c r="E15" s="63">
        <v>40.799999999999997</v>
      </c>
      <c r="F15" s="63">
        <v>44.3</v>
      </c>
      <c r="H15" s="64">
        <v>1971</v>
      </c>
      <c r="I15" s="63">
        <v>33.799999999999997</v>
      </c>
      <c r="J15" s="63">
        <v>38.4</v>
      </c>
    </row>
    <row r="16" spans="2:29">
      <c r="B16" s="64">
        <v>1981</v>
      </c>
      <c r="C16" s="63">
        <v>11.5</v>
      </c>
      <c r="D16" s="63">
        <v>11.1</v>
      </c>
      <c r="E16" s="63">
        <v>44.7</v>
      </c>
      <c r="F16" s="63">
        <v>39.5</v>
      </c>
      <c r="H16" s="64">
        <v>1981</v>
      </c>
      <c r="I16" s="63">
        <v>43.8</v>
      </c>
      <c r="J16" s="63">
        <v>49.4</v>
      </c>
      <c r="L16" s="18" t="s">
        <v>176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</row>
    <row r="17" spans="2:29">
      <c r="B17" s="64">
        <v>1991</v>
      </c>
      <c r="C17" s="63">
        <v>7.6</v>
      </c>
      <c r="D17" s="63">
        <v>7.6</v>
      </c>
      <c r="E17" s="63">
        <v>42.3</v>
      </c>
      <c r="F17" s="63">
        <v>35.6</v>
      </c>
      <c r="H17" s="64">
        <v>1991</v>
      </c>
      <c r="I17" s="63">
        <v>50.1</v>
      </c>
      <c r="J17" s="63">
        <v>56.7</v>
      </c>
      <c r="L17" s="18" t="s">
        <v>177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</row>
    <row r="18" spans="2:29">
      <c r="B18" s="64">
        <v>2001</v>
      </c>
      <c r="C18" s="63">
        <v>5</v>
      </c>
      <c r="D18" s="63">
        <v>5.5</v>
      </c>
      <c r="E18" s="63">
        <v>41.5</v>
      </c>
      <c r="F18" s="63">
        <v>33.5</v>
      </c>
      <c r="H18" s="64">
        <v>2001</v>
      </c>
      <c r="I18" s="63">
        <v>53.5</v>
      </c>
      <c r="J18" s="63">
        <v>61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</row>
    <row r="19" spans="2:29">
      <c r="B19" s="64">
        <v>2011</v>
      </c>
      <c r="C19" s="63">
        <v>4.3</v>
      </c>
      <c r="D19" s="63">
        <v>5.5</v>
      </c>
      <c r="E19" s="63">
        <v>35.4</v>
      </c>
      <c r="F19" s="63">
        <v>27.1</v>
      </c>
      <c r="H19" s="64">
        <v>2011</v>
      </c>
      <c r="I19" s="63">
        <v>60.3</v>
      </c>
      <c r="J19" s="63">
        <v>67.400000000000006</v>
      </c>
    </row>
    <row r="20" spans="2:29">
      <c r="B20" s="64">
        <v>2021</v>
      </c>
      <c r="C20" s="63">
        <v>3.2</v>
      </c>
      <c r="D20" s="63">
        <v>3.6</v>
      </c>
      <c r="E20" s="63">
        <v>31.4</v>
      </c>
      <c r="F20" s="63">
        <v>24.2</v>
      </c>
      <c r="H20" s="64">
        <v>2021</v>
      </c>
      <c r="I20" s="63">
        <v>65.3</v>
      </c>
      <c r="J20" s="63">
        <v>72.2</v>
      </c>
    </row>
    <row r="21" spans="2:29">
      <c r="B21" s="64">
        <v>2024</v>
      </c>
      <c r="C21" s="65">
        <v>2.9237321643391492</v>
      </c>
      <c r="D21" s="65">
        <v>3.4351130984197469</v>
      </c>
      <c r="E21" s="65">
        <v>31.704899941691295</v>
      </c>
      <c r="F21" s="65">
        <v>24.373506933770937</v>
      </c>
      <c r="H21" s="64">
        <v>2024</v>
      </c>
      <c r="I21" s="65">
        <v>65.271367893969568</v>
      </c>
      <c r="J21" s="65">
        <v>72.19137996780934</v>
      </c>
    </row>
    <row r="23" spans="2:29">
      <c r="C23" s="66"/>
      <c r="D23" s="66"/>
      <c r="E23" s="66"/>
    </row>
    <row r="24" spans="2:29">
      <c r="C24" s="66"/>
      <c r="D24" s="66"/>
      <c r="E24" s="66"/>
    </row>
    <row r="26" spans="2:29">
      <c r="C26" s="67"/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"/>
  <sheetViews>
    <sheetView zoomScaleNormal="100" workbookViewId="0">
      <selection activeCell="N2" sqref="N2"/>
    </sheetView>
  </sheetViews>
  <sheetFormatPr defaultColWidth="8.88671875" defaultRowHeight="13.2"/>
  <cols>
    <col min="1" max="1" width="3.109375" style="19" customWidth="1"/>
    <col min="2" max="4" width="7.88671875" style="68" customWidth="1"/>
    <col min="5" max="5" width="3.44140625" style="68" customWidth="1"/>
    <col min="6" max="8" width="7.5546875" style="68" customWidth="1"/>
    <col min="9" max="9" width="3.88671875" style="68" customWidth="1"/>
    <col min="10" max="12" width="5.88671875" style="79" customWidth="1"/>
    <col min="13" max="16384" width="8.88671875" style="4"/>
  </cols>
  <sheetData>
    <row r="1" spans="1:14" s="6" customFormat="1" ht="24.6" customHeight="1">
      <c r="A1" s="19"/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11"/>
    </row>
    <row r="2" spans="1:14" s="6" customFormat="1" ht="26.1" customHeight="1">
      <c r="A2" s="19"/>
      <c r="B2" s="216" t="s">
        <v>82</v>
      </c>
      <c r="C2" s="216"/>
      <c r="D2" s="216"/>
      <c r="E2" s="68"/>
      <c r="F2" s="217" t="s">
        <v>83</v>
      </c>
      <c r="G2" s="217"/>
      <c r="H2" s="217"/>
      <c r="I2" s="68"/>
      <c r="J2" s="217" t="s">
        <v>84</v>
      </c>
      <c r="K2" s="217"/>
      <c r="L2" s="217"/>
      <c r="M2" s="11"/>
      <c r="N2" s="55" t="s">
        <v>230</v>
      </c>
    </row>
    <row r="3" spans="1:14" s="6" customFormat="1" ht="6" customHeight="1">
      <c r="A3" s="19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11"/>
    </row>
    <row r="4" spans="1:14" s="6" customFormat="1" ht="14.4">
      <c r="A4" s="19"/>
      <c r="B4" s="69" t="s">
        <v>79</v>
      </c>
      <c r="C4" s="56" t="s">
        <v>3</v>
      </c>
      <c r="D4" s="56" t="s">
        <v>4</v>
      </c>
      <c r="E4" s="70"/>
      <c r="F4" s="69" t="s">
        <v>79</v>
      </c>
      <c r="G4" s="56" t="s">
        <v>3</v>
      </c>
      <c r="H4" s="56" t="s">
        <v>4</v>
      </c>
      <c r="I4" s="68"/>
      <c r="J4" s="69" t="s">
        <v>79</v>
      </c>
      <c r="K4" s="69" t="s">
        <v>3</v>
      </c>
      <c r="L4" s="69" t="s">
        <v>4</v>
      </c>
      <c r="M4" s="11"/>
    </row>
    <row r="5" spans="1:14" s="6" customFormat="1" ht="18" customHeight="1">
      <c r="A5" s="19"/>
      <c r="B5" s="31">
        <v>1961</v>
      </c>
      <c r="C5" s="71">
        <v>118301</v>
      </c>
      <c r="D5" s="71">
        <v>4294004</v>
      </c>
      <c r="E5" s="72"/>
      <c r="F5" s="73">
        <v>1961</v>
      </c>
      <c r="G5" s="71">
        <v>1324.3869999999999</v>
      </c>
      <c r="H5" s="71">
        <v>50623.569000000003</v>
      </c>
      <c r="I5" s="68"/>
      <c r="J5" s="74">
        <v>1961</v>
      </c>
      <c r="K5" s="75">
        <f>C5/G5</f>
        <v>89.325099083576035</v>
      </c>
      <c r="L5" s="75">
        <f>D5/H5</f>
        <v>84.82222974045942</v>
      </c>
      <c r="M5" s="11"/>
    </row>
    <row r="6" spans="1:14" s="6" customFormat="1" ht="12.75" customHeight="1">
      <c r="A6" s="19"/>
      <c r="B6" s="31">
        <v>1970</v>
      </c>
      <c r="C6" s="71">
        <v>100332</v>
      </c>
      <c r="D6" s="71">
        <v>3607298</v>
      </c>
      <c r="E6" s="72"/>
      <c r="F6" s="73">
        <v>1971</v>
      </c>
      <c r="G6" s="71">
        <v>1343.008</v>
      </c>
      <c r="H6" s="71">
        <v>54136.546999999999</v>
      </c>
      <c r="I6" s="68"/>
      <c r="J6" s="74">
        <v>1970</v>
      </c>
      <c r="K6" s="75">
        <f t="shared" ref="K6:K11" si="0">C6/G6</f>
        <v>74.706926541018362</v>
      </c>
      <c r="L6" s="75">
        <f t="shared" ref="L6:L11" si="1">D6/H6</f>
        <v>66.633322587050117</v>
      </c>
      <c r="M6" s="11"/>
    </row>
    <row r="7" spans="1:14" s="6" customFormat="1" ht="12.75" customHeight="1">
      <c r="A7" s="19"/>
      <c r="B7" s="31">
        <v>1982</v>
      </c>
      <c r="C7" s="71">
        <v>86730</v>
      </c>
      <c r="D7" s="71">
        <v>3269170</v>
      </c>
      <c r="E7" s="72"/>
      <c r="F7" s="73">
        <v>1981</v>
      </c>
      <c r="G7" s="71">
        <v>1395.3</v>
      </c>
      <c r="H7" s="71">
        <v>56556.911</v>
      </c>
      <c r="I7" s="68"/>
      <c r="J7" s="74">
        <v>1982</v>
      </c>
      <c r="K7" s="75">
        <f t="shared" si="0"/>
        <v>62.158675553644379</v>
      </c>
      <c r="L7" s="75">
        <f t="shared" si="1"/>
        <v>57.80319225708773</v>
      </c>
      <c r="M7" s="11"/>
    </row>
    <row r="8" spans="1:14" s="6" customFormat="1" ht="12.75" customHeight="1">
      <c r="A8" s="19"/>
      <c r="B8" s="31">
        <v>1990</v>
      </c>
      <c r="C8" s="71">
        <v>80832</v>
      </c>
      <c r="D8" s="71">
        <v>3023344</v>
      </c>
      <c r="E8" s="72"/>
      <c r="F8" s="73">
        <v>1991</v>
      </c>
      <c r="G8" s="71">
        <v>1412.2950000000001</v>
      </c>
      <c r="H8" s="71">
        <v>56778.031000000003</v>
      </c>
      <c r="I8" s="68"/>
      <c r="J8" s="74">
        <v>1990</v>
      </c>
      <c r="K8" s="75">
        <f t="shared" si="0"/>
        <v>57.234501290452769</v>
      </c>
      <c r="L8" s="75">
        <f t="shared" si="1"/>
        <v>53.248482674575307</v>
      </c>
      <c r="M8" s="11"/>
    </row>
    <row r="9" spans="1:14" s="6" customFormat="1" ht="12.75" customHeight="1">
      <c r="A9" s="19"/>
      <c r="B9" s="31">
        <v>2000</v>
      </c>
      <c r="C9" s="71">
        <v>60707</v>
      </c>
      <c r="D9" s="71">
        <v>2396274</v>
      </c>
      <c r="E9" s="72"/>
      <c r="F9" s="76">
        <v>2001</v>
      </c>
      <c r="G9" s="71">
        <v>1453.2239999999999</v>
      </c>
      <c r="H9" s="71">
        <v>56995.743999999999</v>
      </c>
      <c r="I9" s="68"/>
      <c r="J9" s="77">
        <v>2000</v>
      </c>
      <c r="K9" s="75">
        <f t="shared" si="0"/>
        <v>41.774014191893336</v>
      </c>
      <c r="L9" s="75">
        <f t="shared" si="1"/>
        <v>42.043033950043707</v>
      </c>
      <c r="M9" s="11"/>
    </row>
    <row r="10" spans="1:14" s="6" customFormat="1" ht="12.75" customHeight="1">
      <c r="A10" s="19"/>
      <c r="B10" s="31">
        <v>2010</v>
      </c>
      <c r="C10" s="71">
        <v>44866</v>
      </c>
      <c r="D10" s="71">
        <v>1620884</v>
      </c>
      <c r="E10" s="72"/>
      <c r="F10" s="76">
        <v>2011</v>
      </c>
      <c r="G10" s="71">
        <v>1541.319</v>
      </c>
      <c r="H10" s="71">
        <v>59433.743999999999</v>
      </c>
      <c r="I10" s="68"/>
      <c r="J10" s="77">
        <v>2010</v>
      </c>
      <c r="K10" s="75">
        <f t="shared" si="0"/>
        <v>29.108834705859074</v>
      </c>
      <c r="L10" s="75">
        <f t="shared" si="1"/>
        <v>27.272116661538266</v>
      </c>
      <c r="M10" s="9"/>
    </row>
    <row r="11" spans="1:14" s="6" customFormat="1" ht="12.75" customHeight="1">
      <c r="A11" s="19"/>
      <c r="B11" s="31">
        <v>2020</v>
      </c>
      <c r="C11" s="71">
        <v>33285</v>
      </c>
      <c r="D11" s="71">
        <v>1118014</v>
      </c>
      <c r="E11" s="72"/>
      <c r="F11" s="76">
        <v>2021</v>
      </c>
      <c r="G11" s="71">
        <v>1487.15</v>
      </c>
      <c r="H11" s="71">
        <v>59030.133000000002</v>
      </c>
      <c r="I11" s="68"/>
      <c r="J11" s="77">
        <v>2020</v>
      </c>
      <c r="K11" s="75">
        <f t="shared" si="0"/>
        <v>22.381736879265709</v>
      </c>
      <c r="L11" s="75">
        <f t="shared" si="1"/>
        <v>18.93971677143265</v>
      </c>
      <c r="M11" s="9"/>
    </row>
    <row r="12" spans="1:14" s="6" customFormat="1" ht="12.75" customHeight="1">
      <c r="A12" s="19"/>
      <c r="B12" s="78"/>
      <c r="C12" s="78"/>
      <c r="D12" s="68"/>
      <c r="E12" s="68"/>
      <c r="F12" s="68"/>
      <c r="G12" s="79"/>
      <c r="H12" s="68"/>
      <c r="I12" s="68"/>
      <c r="J12" s="68"/>
      <c r="K12" s="68"/>
      <c r="L12" s="68"/>
      <c r="M12" s="9"/>
    </row>
    <row r="13" spans="1:14" s="6" customFormat="1" ht="12.75" customHeight="1">
      <c r="A13" s="19"/>
      <c r="B13" s="78"/>
      <c r="C13" s="78"/>
      <c r="D13" s="68"/>
      <c r="E13" s="68"/>
      <c r="F13" s="68"/>
      <c r="G13" s="79"/>
      <c r="H13" s="68"/>
      <c r="I13" s="68"/>
      <c r="J13" s="68"/>
      <c r="K13" s="68"/>
      <c r="L13" s="68"/>
      <c r="M13" s="9"/>
    </row>
    <row r="14" spans="1:14" s="6" customFormat="1" ht="12.75" customHeight="1">
      <c r="A14" s="19"/>
      <c r="B14" s="78"/>
      <c r="C14" s="78"/>
      <c r="D14" s="68"/>
      <c r="E14" s="68"/>
      <c r="F14" s="68"/>
      <c r="G14" s="79"/>
      <c r="H14" s="68"/>
      <c r="I14" s="68"/>
      <c r="J14" s="68"/>
      <c r="K14" s="68"/>
      <c r="L14" s="68"/>
      <c r="M14" s="9"/>
    </row>
    <row r="15" spans="1:14" s="6" customFormat="1" ht="12">
      <c r="A15" s="19"/>
      <c r="B15" s="68"/>
      <c r="C15" s="68"/>
      <c r="D15" s="68"/>
      <c r="E15" s="68"/>
      <c r="F15" s="68"/>
      <c r="G15" s="68"/>
      <c r="H15" s="68"/>
      <c r="I15" s="68"/>
      <c r="J15" s="79"/>
      <c r="K15" s="79"/>
      <c r="L15" s="79"/>
    </row>
    <row r="17" spans="2:14">
      <c r="N17" s="40" t="s">
        <v>85</v>
      </c>
    </row>
    <row r="18" spans="2:14">
      <c r="N18" s="40" t="s">
        <v>6</v>
      </c>
    </row>
    <row r="19" spans="2:14" ht="23.1" customHeight="1">
      <c r="B19" s="216" t="s">
        <v>86</v>
      </c>
      <c r="C19" s="216"/>
      <c r="D19" s="216"/>
      <c r="E19" s="81"/>
      <c r="F19" s="217" t="s">
        <v>83</v>
      </c>
      <c r="G19" s="217"/>
      <c r="H19" s="217"/>
      <c r="I19" s="82"/>
      <c r="J19" s="217" t="s">
        <v>87</v>
      </c>
      <c r="K19" s="217"/>
      <c r="L19" s="217"/>
    </row>
    <row r="20" spans="2:14">
      <c r="J20" s="68"/>
      <c r="K20" s="68"/>
      <c r="L20" s="68"/>
    </row>
    <row r="21" spans="2:14">
      <c r="B21" s="69" t="s">
        <v>79</v>
      </c>
      <c r="C21" s="56" t="s">
        <v>3</v>
      </c>
      <c r="D21" s="56" t="s">
        <v>4</v>
      </c>
      <c r="E21" s="70"/>
      <c r="F21" s="69" t="s">
        <v>79</v>
      </c>
      <c r="G21" s="56" t="s">
        <v>3</v>
      </c>
      <c r="H21" s="56" t="s">
        <v>4</v>
      </c>
      <c r="I21" s="70"/>
      <c r="J21" s="69" t="s">
        <v>79</v>
      </c>
      <c r="K21" s="69" t="s">
        <v>3</v>
      </c>
      <c r="L21" s="69" t="s">
        <v>4</v>
      </c>
    </row>
    <row r="22" spans="2:14">
      <c r="B22" s="73">
        <v>1951</v>
      </c>
      <c r="C22" s="83">
        <v>46349</v>
      </c>
      <c r="D22" s="83">
        <v>1631467</v>
      </c>
      <c r="E22" s="80"/>
      <c r="F22" s="73">
        <v>1951</v>
      </c>
      <c r="G22" s="34">
        <v>1334.356</v>
      </c>
      <c r="H22" s="34">
        <v>47515.536999999997</v>
      </c>
      <c r="I22" s="84"/>
      <c r="J22" s="85">
        <v>1951</v>
      </c>
      <c r="K22" s="75">
        <f t="shared" ref="K22:L29" si="2">C22/G22</f>
        <v>34.735108172032049</v>
      </c>
      <c r="L22" s="75">
        <f t="shared" si="2"/>
        <v>34.335442741602606</v>
      </c>
    </row>
    <row r="23" spans="2:14">
      <c r="B23" s="73">
        <v>1961</v>
      </c>
      <c r="C23" s="83">
        <v>57687</v>
      </c>
      <c r="D23" s="83">
        <v>2035039</v>
      </c>
      <c r="E23" s="80"/>
      <c r="F23" s="73">
        <v>1961</v>
      </c>
      <c r="G23" s="34">
        <v>1324.3869999999999</v>
      </c>
      <c r="H23" s="34">
        <v>50623.569000000003</v>
      </c>
      <c r="I23" s="84"/>
      <c r="J23" s="85">
        <v>1961</v>
      </c>
      <c r="K23" s="75">
        <f t="shared" si="2"/>
        <v>43.557510002740891</v>
      </c>
      <c r="L23" s="75">
        <f t="shared" si="2"/>
        <v>40.199437538668995</v>
      </c>
    </row>
    <row r="24" spans="2:14">
      <c r="B24" s="73">
        <v>1971</v>
      </c>
      <c r="C24" s="83">
        <v>71641</v>
      </c>
      <c r="D24" s="83">
        <v>2389102</v>
      </c>
      <c r="E24" s="80"/>
      <c r="F24" s="73">
        <v>1971</v>
      </c>
      <c r="G24" s="34">
        <v>1343.008</v>
      </c>
      <c r="H24" s="34">
        <v>54136.546999999999</v>
      </c>
      <c r="I24" s="84"/>
      <c r="J24" s="85">
        <v>1971</v>
      </c>
      <c r="K24" s="75">
        <f t="shared" si="2"/>
        <v>53.343688198432176</v>
      </c>
      <c r="L24" s="75">
        <f t="shared" si="2"/>
        <v>44.131037762715088</v>
      </c>
    </row>
    <row r="25" spans="2:14">
      <c r="B25" s="73">
        <v>1981</v>
      </c>
      <c r="C25" s="83">
        <v>103604</v>
      </c>
      <c r="D25" s="83">
        <v>3044262</v>
      </c>
      <c r="E25" s="80"/>
      <c r="F25" s="73">
        <v>1981</v>
      </c>
      <c r="G25" s="34">
        <v>1395.3</v>
      </c>
      <c r="H25" s="34">
        <v>56556.911</v>
      </c>
      <c r="I25" s="84"/>
      <c r="J25" s="85">
        <v>1981</v>
      </c>
      <c r="K25" s="75">
        <f t="shared" si="2"/>
        <v>74.252132157958869</v>
      </c>
      <c r="L25" s="75">
        <f t="shared" si="2"/>
        <v>53.826525285300676</v>
      </c>
    </row>
    <row r="26" spans="2:14">
      <c r="B26" s="73">
        <v>1991</v>
      </c>
      <c r="C26" s="83">
        <v>103016</v>
      </c>
      <c r="D26" s="83">
        <v>3161689</v>
      </c>
      <c r="E26" s="80"/>
      <c r="F26" s="73">
        <v>1991</v>
      </c>
      <c r="G26" s="34">
        <v>1412.2950000000001</v>
      </c>
      <c r="H26" s="34">
        <v>56778.031000000003</v>
      </c>
      <c r="I26" s="84"/>
      <c r="J26" s="85">
        <v>1991</v>
      </c>
      <c r="K26" s="75">
        <f t="shared" si="2"/>
        <v>72.942267727351577</v>
      </c>
      <c r="L26" s="75">
        <f t="shared" si="2"/>
        <v>55.685076504326119</v>
      </c>
    </row>
    <row r="27" spans="2:14">
      <c r="B27" s="76">
        <v>2001</v>
      </c>
      <c r="C27" s="83">
        <v>111235</v>
      </c>
      <c r="D27" s="83">
        <v>3566745</v>
      </c>
      <c r="E27" s="80"/>
      <c r="F27" s="76">
        <v>2001</v>
      </c>
      <c r="G27" s="34">
        <v>1453.2239999999999</v>
      </c>
      <c r="H27" s="34">
        <v>56995.743999999999</v>
      </c>
      <c r="I27" s="84"/>
      <c r="J27" s="85">
        <v>2001</v>
      </c>
      <c r="K27" s="75">
        <f t="shared" si="2"/>
        <v>76.543602362746554</v>
      </c>
      <c r="L27" s="75">
        <f t="shared" si="2"/>
        <v>62.57914626046464</v>
      </c>
    </row>
    <row r="28" spans="2:14">
      <c r="B28" s="76">
        <v>2011</v>
      </c>
      <c r="C28" s="83">
        <v>141706</v>
      </c>
      <c r="D28" s="83">
        <v>4775856</v>
      </c>
      <c r="E28" s="80"/>
      <c r="F28" s="76">
        <v>2011</v>
      </c>
      <c r="G28" s="34">
        <v>1541.319</v>
      </c>
      <c r="H28" s="34">
        <v>59433.743999999999</v>
      </c>
      <c r="I28" s="84"/>
      <c r="J28" s="85">
        <v>2011</v>
      </c>
      <c r="K28" s="75">
        <f t="shared" si="2"/>
        <v>91.938138698089105</v>
      </c>
      <c r="L28" s="75">
        <f t="shared" si="2"/>
        <v>80.35596747867676</v>
      </c>
    </row>
    <row r="29" spans="2:14">
      <c r="B29" s="76">
        <v>2021</v>
      </c>
      <c r="C29" s="83">
        <v>143157</v>
      </c>
      <c r="D29" s="83">
        <v>5144482</v>
      </c>
      <c r="E29" s="80"/>
      <c r="F29" s="76">
        <v>2021</v>
      </c>
      <c r="G29" s="34">
        <v>1487.15</v>
      </c>
      <c r="H29" s="34">
        <v>59030.133000000002</v>
      </c>
      <c r="I29" s="84"/>
      <c r="J29" s="85">
        <v>2023</v>
      </c>
      <c r="K29" s="75">
        <f t="shared" si="2"/>
        <v>96.262650035302414</v>
      </c>
      <c r="L29" s="75">
        <f t="shared" si="2"/>
        <v>87.150100102264716</v>
      </c>
    </row>
  </sheetData>
  <mergeCells count="6">
    <mergeCell ref="B2:D2"/>
    <mergeCell ref="J2:L2"/>
    <mergeCell ref="F2:H2"/>
    <mergeCell ref="B19:D19"/>
    <mergeCell ref="F19:H19"/>
    <mergeCell ref="J19:L19"/>
  </mergeCells>
  <pageMargins left="0.59055118110236227" right="0.59055118110236227" top="0.78740157480314965" bottom="0.78740157480314965" header="0" footer="0"/>
  <pageSetup paperSize="9" scale="95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4"/>
  <sheetViews>
    <sheetView zoomScaleNormal="100" workbookViewId="0">
      <selection activeCell="H2" sqref="H2"/>
    </sheetView>
  </sheetViews>
  <sheetFormatPr defaultRowHeight="14.4"/>
  <cols>
    <col min="1" max="1" width="3.109375" style="19" customWidth="1"/>
    <col min="2" max="2" width="14.88671875" style="21" bestFit="1" customWidth="1"/>
    <col min="3" max="3" width="8.5546875" style="21" customWidth="1"/>
    <col min="4" max="5" width="9.88671875" style="21" customWidth="1"/>
  </cols>
  <sheetData>
    <row r="2" spans="2:8" ht="32.85" customHeight="1">
      <c r="B2" s="31"/>
      <c r="C2" s="31"/>
      <c r="D2" s="97" t="s">
        <v>3</v>
      </c>
      <c r="E2" s="97" t="s">
        <v>4</v>
      </c>
      <c r="H2" s="55" t="s">
        <v>231</v>
      </c>
    </row>
    <row r="3" spans="2:8" ht="24">
      <c r="B3" s="97" t="s">
        <v>88</v>
      </c>
      <c r="C3" s="22" t="s">
        <v>199</v>
      </c>
      <c r="D3" s="98">
        <v>7.3149870886533668</v>
      </c>
      <c r="E3" s="98">
        <v>6.3594478498222431</v>
      </c>
    </row>
    <row r="4" spans="2:8">
      <c r="B4" s="97"/>
      <c r="C4" s="22" t="s">
        <v>200</v>
      </c>
      <c r="D4" s="98">
        <v>23.209611465451967</v>
      </c>
      <c r="E4" s="98">
        <v>14.335683517239115</v>
      </c>
      <c r="F4" s="1"/>
    </row>
    <row r="5" spans="2:8" ht="24">
      <c r="B5" s="97" t="s">
        <v>114</v>
      </c>
      <c r="C5" s="195" t="s">
        <v>198</v>
      </c>
      <c r="D5" s="98">
        <v>9.802657909158075</v>
      </c>
      <c r="E5" s="98">
        <v>10.42</v>
      </c>
      <c r="F5" s="1"/>
    </row>
    <row r="6" spans="2:8" ht="24">
      <c r="B6" s="97" t="s">
        <v>89</v>
      </c>
      <c r="C6" s="22" t="s">
        <v>201</v>
      </c>
      <c r="D6" s="98">
        <v>21.916187107095642</v>
      </c>
      <c r="E6" s="98">
        <v>25.68955238471332</v>
      </c>
      <c r="F6" s="1"/>
    </row>
    <row r="7" spans="2:8">
      <c r="B7" s="97"/>
      <c r="C7" s="97" t="s">
        <v>90</v>
      </c>
      <c r="D7" s="98">
        <v>37.756556429640945</v>
      </c>
      <c r="E7" s="98">
        <v>43.187465639923964</v>
      </c>
      <c r="F7" s="1"/>
    </row>
    <row r="8" spans="2:8">
      <c r="B8" s="30"/>
      <c r="C8" s="30"/>
      <c r="D8" s="30"/>
      <c r="E8" s="30"/>
      <c r="F8" s="1"/>
    </row>
    <row r="9" spans="2:8">
      <c r="B9" s="30"/>
      <c r="C9" s="30"/>
      <c r="D9" s="30"/>
      <c r="E9" s="30"/>
      <c r="F9" s="1"/>
    </row>
    <row r="10" spans="2:8">
      <c r="B10" s="30"/>
      <c r="C10" s="30"/>
      <c r="D10" s="30"/>
      <c r="E10" s="30"/>
      <c r="F10" s="1"/>
    </row>
    <row r="13" spans="2:8">
      <c r="H13" s="40" t="s">
        <v>91</v>
      </c>
    </row>
    <row r="14" spans="2:8">
      <c r="H14" s="17"/>
    </row>
  </sheetData>
  <pageMargins left="0.7" right="0.7" top="0.75" bottom="0.75" header="0.3" footer="0.3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zoomScaleNormal="100" workbookViewId="0"/>
  </sheetViews>
  <sheetFormatPr defaultColWidth="8.88671875" defaultRowHeight="14.4"/>
  <cols>
    <col min="1" max="1" width="3.109375" style="19" customWidth="1"/>
    <col min="2" max="2" width="12.109375" style="100" customWidth="1"/>
    <col min="3" max="3" width="8.88671875" style="100"/>
    <col min="4" max="9" width="7.88671875" style="100" customWidth="1"/>
    <col min="10" max="16384" width="8.88671875" style="15"/>
  </cols>
  <sheetData>
    <row r="2" spans="2:11">
      <c r="B2" s="110" t="s">
        <v>92</v>
      </c>
      <c r="C2" s="99"/>
      <c r="D2" s="102" t="s">
        <v>93</v>
      </c>
      <c r="E2" s="102" t="s">
        <v>94</v>
      </c>
      <c r="F2" s="102" t="s">
        <v>95</v>
      </c>
      <c r="G2" s="102" t="s">
        <v>96</v>
      </c>
      <c r="H2" s="102" t="s">
        <v>97</v>
      </c>
      <c r="I2" s="102" t="s">
        <v>73</v>
      </c>
      <c r="K2" s="156" t="s">
        <v>232</v>
      </c>
    </row>
    <row r="3" spans="2:11">
      <c r="B3" s="99" t="s">
        <v>98</v>
      </c>
      <c r="C3" s="99" t="s">
        <v>4</v>
      </c>
      <c r="D3" s="101">
        <v>45.434047804201981</v>
      </c>
      <c r="E3" s="101">
        <v>16.87973429416656</v>
      </c>
      <c r="F3" s="101">
        <v>16.035299666734975</v>
      </c>
      <c r="G3" s="101">
        <v>13.994354434822897</v>
      </c>
      <c r="H3" s="101">
        <v>7.6565638000735863</v>
      </c>
      <c r="I3" s="101">
        <v>100</v>
      </c>
    </row>
    <row r="4" spans="2:11" ht="19.5" customHeight="1">
      <c r="B4" s="99"/>
      <c r="C4" s="99" t="s">
        <v>3</v>
      </c>
      <c r="D4" s="101">
        <v>65.66584547769348</v>
      </c>
      <c r="E4" s="101">
        <v>27.089516950636295</v>
      </c>
      <c r="F4" s="101">
        <v>4.9022500210237236</v>
      </c>
      <c r="G4" s="101">
        <v>2.3423875506464968</v>
      </c>
      <c r="H4" s="101">
        <v>0</v>
      </c>
      <c r="I4" s="101">
        <v>100</v>
      </c>
    </row>
    <row r="5" spans="2:11">
      <c r="B5" s="99" t="s">
        <v>69</v>
      </c>
      <c r="C5" s="99"/>
      <c r="D5" s="101"/>
      <c r="E5" s="101"/>
      <c r="F5" s="101"/>
      <c r="G5" s="101"/>
      <c r="H5" s="101"/>
      <c r="I5" s="101"/>
    </row>
    <row r="6" spans="2:11">
      <c r="B6" s="99" t="s">
        <v>99</v>
      </c>
      <c r="C6" s="99" t="s">
        <v>4</v>
      </c>
      <c r="D6" s="101">
        <v>26.799949386308995</v>
      </c>
      <c r="E6" s="101">
        <v>18.575224598253829</v>
      </c>
      <c r="F6" s="101">
        <v>19.815260027837532</v>
      </c>
      <c r="G6" s="101">
        <v>19.865873718840945</v>
      </c>
      <c r="H6" s="101">
        <v>14.943692268758699</v>
      </c>
      <c r="I6" s="101">
        <v>100</v>
      </c>
    </row>
    <row r="7" spans="2:11">
      <c r="B7" s="99"/>
      <c r="C7" s="99" t="s">
        <v>3</v>
      </c>
      <c r="D7" s="101">
        <v>37.777777777777779</v>
      </c>
      <c r="E7" s="101">
        <v>33.777777777777779</v>
      </c>
      <c r="F7" s="101">
        <v>20.888888888888889</v>
      </c>
      <c r="G7" s="101">
        <v>7.5555555555555554</v>
      </c>
      <c r="H7" s="101">
        <v>0</v>
      </c>
      <c r="I7" s="101">
        <v>100</v>
      </c>
    </row>
    <row r="9" spans="2:11">
      <c r="B9" s="112"/>
      <c r="D9" s="113"/>
      <c r="E9" s="113"/>
      <c r="F9" s="113"/>
      <c r="G9" s="113"/>
      <c r="H9" s="113"/>
      <c r="I9" s="113"/>
    </row>
    <row r="10" spans="2:11">
      <c r="D10" s="114"/>
      <c r="E10" s="114"/>
      <c r="F10" s="114"/>
      <c r="G10" s="114"/>
      <c r="H10" s="114"/>
      <c r="I10" s="114"/>
    </row>
    <row r="11" spans="2:11">
      <c r="D11" s="114"/>
      <c r="E11" s="114"/>
      <c r="F11" s="114"/>
      <c r="G11" s="114"/>
      <c r="H11" s="114"/>
      <c r="I11" s="114"/>
    </row>
    <row r="12" spans="2:11">
      <c r="D12" s="115"/>
      <c r="E12" s="115"/>
      <c r="F12" s="115"/>
      <c r="G12" s="115"/>
      <c r="H12" s="115"/>
      <c r="I12" s="115"/>
    </row>
    <row r="13" spans="2:11">
      <c r="D13" s="114"/>
      <c r="E13" s="114"/>
      <c r="F13" s="114"/>
      <c r="G13" s="114"/>
      <c r="H13" s="114"/>
      <c r="I13" s="114"/>
    </row>
    <row r="14" spans="2:11">
      <c r="D14" s="114"/>
      <c r="E14" s="114"/>
      <c r="F14" s="114"/>
      <c r="G14" s="114"/>
      <c r="H14" s="114"/>
      <c r="I14" s="114"/>
    </row>
    <row r="16" spans="2:11">
      <c r="K16" s="40" t="s">
        <v>100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1"/>
  <sheetViews>
    <sheetView zoomScaleNormal="100" workbookViewId="0"/>
  </sheetViews>
  <sheetFormatPr defaultRowHeight="14.4"/>
  <cols>
    <col min="1" max="1" width="3.109375" style="19" customWidth="1"/>
    <col min="2" max="2" width="13.88671875" style="21" customWidth="1"/>
    <col min="3" max="21" width="7.109375" style="21" customWidth="1"/>
  </cols>
  <sheetData>
    <row r="2" spans="1:22" s="12" customFormat="1" ht="36">
      <c r="A2" s="19"/>
      <c r="B2" s="129" t="s">
        <v>101</v>
      </c>
      <c r="C2" s="92">
        <v>1861</v>
      </c>
      <c r="D2" s="92">
        <v>1871</v>
      </c>
      <c r="E2" s="92">
        <v>1881</v>
      </c>
      <c r="F2" s="92"/>
      <c r="G2" s="92">
        <v>1901</v>
      </c>
      <c r="H2" s="92">
        <v>1911</v>
      </c>
      <c r="I2" s="92">
        <v>1921</v>
      </c>
      <c r="J2" s="92">
        <v>1931</v>
      </c>
      <c r="K2" s="92">
        <v>1936</v>
      </c>
      <c r="L2" s="92"/>
      <c r="M2" s="92">
        <v>1951</v>
      </c>
      <c r="N2" s="92">
        <v>1961</v>
      </c>
      <c r="O2" s="92">
        <v>1971</v>
      </c>
      <c r="P2" s="92">
        <v>1981</v>
      </c>
      <c r="Q2" s="92">
        <v>1991</v>
      </c>
      <c r="R2" s="92">
        <v>2001</v>
      </c>
      <c r="S2" s="92">
        <v>2011</v>
      </c>
      <c r="T2" s="92">
        <v>2021</v>
      </c>
      <c r="U2" s="92">
        <v>2024</v>
      </c>
    </row>
    <row r="3" spans="1:22">
      <c r="B3" s="31" t="s">
        <v>102</v>
      </c>
      <c r="C3" s="105">
        <v>100</v>
      </c>
      <c r="D3" s="105">
        <v>98.703928716079375</v>
      </c>
      <c r="E3" s="105">
        <v>104.02133771029955</v>
      </c>
      <c r="F3" s="105"/>
      <c r="G3" s="105">
        <v>116.82867557715673</v>
      </c>
      <c r="H3" s="105">
        <v>133.25232887808829</v>
      </c>
      <c r="I3" s="105">
        <v>139.55042527339003</v>
      </c>
      <c r="J3" s="105">
        <v>150.32401782098015</v>
      </c>
      <c r="K3" s="105">
        <v>161.36087484811665</v>
      </c>
      <c r="L3" s="105"/>
      <c r="M3" s="105">
        <v>173.6735520453625</v>
      </c>
      <c r="N3" s="105">
        <v>203.50344268934788</v>
      </c>
      <c r="O3" s="105">
        <v>222.33697853381935</v>
      </c>
      <c r="P3" s="105">
        <v>215.67436208991495</v>
      </c>
      <c r="Q3" s="105">
        <v>205.12353179424866</v>
      </c>
      <c r="R3" s="105">
        <v>203.54394491697042</v>
      </c>
      <c r="S3" s="105">
        <v>203.52369380315918</v>
      </c>
      <c r="T3" s="105">
        <v>199.27095990279466</v>
      </c>
      <c r="U3" s="105">
        <v>201.55933576346698</v>
      </c>
    </row>
    <row r="4" spans="1:22">
      <c r="B4" s="31" t="s">
        <v>103</v>
      </c>
      <c r="C4" s="105">
        <v>100</v>
      </c>
      <c r="D4" s="105">
        <v>105.7734141432942</v>
      </c>
      <c r="E4" s="105">
        <v>107.17401672812721</v>
      </c>
      <c r="F4" s="105"/>
      <c r="G4" s="105">
        <v>119.97138303688797</v>
      </c>
      <c r="H4" s="105">
        <v>125.54238451426778</v>
      </c>
      <c r="I4" s="105">
        <v>131.69503158335561</v>
      </c>
      <c r="J4" s="105">
        <v>135.61299628910112</v>
      </c>
      <c r="K4" s="105">
        <v>139.39950909112059</v>
      </c>
      <c r="L4" s="105"/>
      <c r="M4" s="105">
        <v>148.69653222898225</v>
      </c>
      <c r="N4" s="105">
        <v>145.0065725951863</v>
      </c>
      <c r="O4" s="105">
        <v>145.43582704186687</v>
      </c>
      <c r="P4" s="105">
        <v>151.86766399497458</v>
      </c>
      <c r="Q4" s="105">
        <v>154.45249700452521</v>
      </c>
      <c r="R4" s="105">
        <v>159.42789339599594</v>
      </c>
      <c r="S4" s="105">
        <v>167.57209497109221</v>
      </c>
      <c r="T4" s="105">
        <v>161.53461372916254</v>
      </c>
      <c r="U4" s="105">
        <v>160.70518711538685</v>
      </c>
    </row>
    <row r="5" spans="1:22">
      <c r="V5" s="40"/>
    </row>
    <row r="7" spans="1:22">
      <c r="B7" s="31"/>
      <c r="C7" s="31">
        <v>1881</v>
      </c>
      <c r="D7" s="31"/>
      <c r="E7" s="31">
        <v>2024</v>
      </c>
      <c r="F7" s="31"/>
      <c r="I7" s="10" t="s">
        <v>233</v>
      </c>
      <c r="L7" s="104"/>
    </row>
    <row r="8" spans="1:22" ht="26.4" customHeight="1">
      <c r="B8" s="157" t="s">
        <v>104</v>
      </c>
      <c r="C8" s="158" t="s">
        <v>102</v>
      </c>
      <c r="D8" s="158" t="s">
        <v>103</v>
      </c>
      <c r="E8" s="158" t="s">
        <v>102</v>
      </c>
      <c r="F8" s="158" t="s">
        <v>103</v>
      </c>
      <c r="I8" s="218"/>
      <c r="J8" s="218"/>
    </row>
    <row r="9" spans="1:22" ht="35.1" customHeight="1">
      <c r="B9" s="159" t="s">
        <v>105</v>
      </c>
      <c r="C9" s="160">
        <v>27.164285924198218</v>
      </c>
      <c r="D9" s="160">
        <v>30.454511526451949</v>
      </c>
      <c r="E9" s="160">
        <v>11.517494653765311</v>
      </c>
      <c r="F9" s="160">
        <v>10.68346986230412</v>
      </c>
      <c r="H9" s="128"/>
      <c r="I9" s="128"/>
      <c r="J9" s="128"/>
      <c r="K9" s="128"/>
    </row>
    <row r="10" spans="1:22">
      <c r="B10" s="159" t="s">
        <v>106</v>
      </c>
      <c r="C10" s="160">
        <v>66.79841349891862</v>
      </c>
      <c r="D10" s="160">
        <v>63.810457374964955</v>
      </c>
      <c r="E10" s="160">
        <v>62.972332238680615</v>
      </c>
      <c r="F10" s="160">
        <v>61.249875104678082</v>
      </c>
      <c r="H10" s="127"/>
      <c r="I10" s="126"/>
      <c r="J10" s="126"/>
    </row>
    <row r="11" spans="1:22">
      <c r="B11" s="159" t="s">
        <v>107</v>
      </c>
      <c r="C11" s="160">
        <v>6.0403528253263215</v>
      </c>
      <c r="D11" s="160">
        <v>6.7977118501486178</v>
      </c>
      <c r="E11" s="160">
        <v>25.4307616569379</v>
      </c>
      <c r="F11" s="160">
        <v>26.687603004173749</v>
      </c>
      <c r="H11" s="127"/>
      <c r="I11" s="126"/>
      <c r="J11" s="126"/>
    </row>
    <row r="12" spans="1:22">
      <c r="B12" s="124"/>
      <c r="C12" s="125"/>
      <c r="D12" s="125"/>
      <c r="E12" s="126"/>
      <c r="F12" s="126"/>
      <c r="G12" s="126"/>
      <c r="H12" s="127"/>
      <c r="I12" s="126"/>
      <c r="J12" s="126"/>
    </row>
    <row r="13" spans="1:22">
      <c r="C13" s="125"/>
      <c r="D13" s="125"/>
      <c r="E13" s="126"/>
      <c r="F13" s="126"/>
      <c r="G13" s="126"/>
      <c r="H13" s="126"/>
      <c r="I13" s="126"/>
      <c r="J13" s="126"/>
    </row>
    <row r="19" spans="9:9">
      <c r="I19" s="18" t="s">
        <v>178</v>
      </c>
    </row>
    <row r="20" spans="9:9">
      <c r="I20" s="18" t="s">
        <v>192</v>
      </c>
    </row>
    <row r="21" spans="9:9">
      <c r="I21" s="17"/>
    </row>
  </sheetData>
  <mergeCells count="1">
    <mergeCell ref="I8:J8"/>
  </mergeCells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zoomScaleNormal="100" workbookViewId="0">
      <selection activeCell="L5" sqref="L5:N10"/>
    </sheetView>
  </sheetViews>
  <sheetFormatPr defaultRowHeight="14.4"/>
  <cols>
    <col min="1" max="1" width="3.109375" style="19" customWidth="1"/>
    <col min="2" max="2" width="8.88671875" style="21"/>
    <col min="3" max="3" width="9.109375" style="21" bestFit="1" customWidth="1"/>
    <col min="4" max="5" width="8.88671875" style="21"/>
  </cols>
  <sheetData>
    <row r="2" spans="2:13">
      <c r="B2" s="106"/>
      <c r="G2" s="55" t="s">
        <v>234</v>
      </c>
    </row>
    <row r="4" spans="2:13">
      <c r="B4" s="31"/>
      <c r="C4" s="31"/>
      <c r="D4" s="108" t="s">
        <v>108</v>
      </c>
      <c r="E4" s="108" t="s">
        <v>109</v>
      </c>
    </row>
    <row r="5" spans="2:13">
      <c r="B5" s="31">
        <v>1951</v>
      </c>
      <c r="C5" s="31" t="s">
        <v>102</v>
      </c>
      <c r="D5" s="109">
        <v>6.4559662742275465</v>
      </c>
      <c r="E5" s="109">
        <v>1.643874350933114</v>
      </c>
      <c r="L5" s="7"/>
    </row>
    <row r="6" spans="2:13">
      <c r="B6" s="31"/>
      <c r="C6" s="31" t="s">
        <v>103</v>
      </c>
      <c r="D6" s="109">
        <v>2.7566244412689045</v>
      </c>
      <c r="E6" s="109">
        <v>0.70561434949462754</v>
      </c>
    </row>
    <row r="7" spans="2:13">
      <c r="B7" s="31">
        <v>1991</v>
      </c>
      <c r="C7" s="31" t="s">
        <v>102</v>
      </c>
      <c r="D7" s="109">
        <v>26.367487451170362</v>
      </c>
      <c r="E7" s="109">
        <v>7.237608352830831</v>
      </c>
    </row>
    <row r="8" spans="2:13">
      <c r="B8" s="31"/>
      <c r="C8" s="31" t="s">
        <v>103</v>
      </c>
      <c r="D8" s="109">
        <v>18.420774724773008</v>
      </c>
      <c r="E8" s="109">
        <v>3.6095329974631079</v>
      </c>
    </row>
    <row r="9" spans="2:13">
      <c r="B9" s="31">
        <v>2024</v>
      </c>
      <c r="C9" s="31" t="s">
        <v>102</v>
      </c>
      <c r="D9" s="109">
        <v>38.799999999999997</v>
      </c>
      <c r="E9" s="109">
        <v>23.2</v>
      </c>
      <c r="M9" s="7"/>
    </row>
    <row r="10" spans="2:13">
      <c r="B10" s="31"/>
      <c r="C10" s="31" t="s">
        <v>103</v>
      </c>
      <c r="D10" s="109">
        <v>37.4</v>
      </c>
      <c r="E10" s="109">
        <v>17.100000000000001</v>
      </c>
    </row>
    <row r="13" spans="2:13">
      <c r="D13" s="107"/>
    </row>
    <row r="14" spans="2:13">
      <c r="D14" s="107"/>
    </row>
    <row r="15" spans="2:13">
      <c r="D15" s="107"/>
    </row>
    <row r="16" spans="2:13">
      <c r="D16" s="107"/>
      <c r="G16" s="40" t="s">
        <v>5</v>
      </c>
    </row>
    <row r="17" spans="4:7">
      <c r="D17" s="107"/>
      <c r="G17" s="40" t="s">
        <v>179</v>
      </c>
    </row>
    <row r="18" spans="4:7">
      <c r="D18" s="107"/>
    </row>
  </sheetData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I22"/>
  <sheetViews>
    <sheetView zoomScaleNormal="100" workbookViewId="0">
      <selection activeCell="I2" sqref="I2"/>
    </sheetView>
  </sheetViews>
  <sheetFormatPr defaultRowHeight="14.4"/>
  <cols>
    <col min="1" max="1" width="3.109375" style="19" customWidth="1"/>
    <col min="2" max="2" width="8.88671875" style="21"/>
    <col min="3" max="3" width="9.109375" style="21" bestFit="1" customWidth="1"/>
    <col min="4" max="7" width="8.88671875" style="21"/>
  </cols>
  <sheetData>
    <row r="2" spans="2:9">
      <c r="B2" s="104" t="s">
        <v>110</v>
      </c>
      <c r="I2" s="10" t="s">
        <v>235</v>
      </c>
    </row>
    <row r="4" spans="2:9">
      <c r="B4" s="31"/>
      <c r="C4" s="31"/>
      <c r="D4" s="48" t="s">
        <v>71</v>
      </c>
      <c r="E4" s="48" t="s">
        <v>72</v>
      </c>
      <c r="F4" s="48" t="s">
        <v>73</v>
      </c>
    </row>
    <row r="5" spans="2:9">
      <c r="B5" s="31">
        <v>1951</v>
      </c>
      <c r="C5" s="31" t="s">
        <v>102</v>
      </c>
      <c r="D5" s="35">
        <v>77.599999999999994</v>
      </c>
      <c r="E5" s="35">
        <v>23.1</v>
      </c>
      <c r="F5" s="35">
        <v>49.3</v>
      </c>
    </row>
    <row r="6" spans="2:9">
      <c r="B6" s="31"/>
      <c r="C6" s="31" t="s">
        <v>103</v>
      </c>
      <c r="D6" s="35">
        <v>89.5</v>
      </c>
      <c r="E6" s="35">
        <v>37.200000000000003</v>
      </c>
      <c r="F6" s="35">
        <v>62.8</v>
      </c>
    </row>
    <row r="7" spans="2:9">
      <c r="B7" s="31" t="s">
        <v>69</v>
      </c>
      <c r="C7" s="31"/>
      <c r="D7" s="31"/>
      <c r="E7" s="31"/>
      <c r="F7" s="31"/>
    </row>
    <row r="8" spans="2:9">
      <c r="B8" s="31">
        <v>2024</v>
      </c>
      <c r="C8" s="31" t="s">
        <v>102</v>
      </c>
      <c r="D8" s="35">
        <v>72.400000000000006</v>
      </c>
      <c r="E8" s="35">
        <v>62</v>
      </c>
      <c r="F8" s="35">
        <v>67.400000000000006</v>
      </c>
    </row>
    <row r="9" spans="2:9">
      <c r="B9" s="31"/>
      <c r="C9" s="31" t="s">
        <v>103</v>
      </c>
      <c r="D9" s="35">
        <v>72.8</v>
      </c>
      <c r="E9" s="35">
        <v>61.3</v>
      </c>
      <c r="F9" s="35">
        <v>67.099999999999994</v>
      </c>
    </row>
    <row r="15" spans="2:9">
      <c r="B15" s="104" t="s">
        <v>111</v>
      </c>
      <c r="I15" s="40" t="s">
        <v>112</v>
      </c>
    </row>
    <row r="16" spans="2:9">
      <c r="I16" s="40" t="s">
        <v>180</v>
      </c>
    </row>
    <row r="18" spans="2:7">
      <c r="B18" s="31"/>
      <c r="C18" s="31">
        <v>1951</v>
      </c>
      <c r="D18" s="31"/>
      <c r="E18" s="31" t="s">
        <v>69</v>
      </c>
      <c r="F18" s="64">
        <v>2024</v>
      </c>
      <c r="G18" s="31"/>
    </row>
    <row r="19" spans="2:7">
      <c r="B19" s="31"/>
      <c r="C19" s="31" t="s">
        <v>102</v>
      </c>
      <c r="D19" s="31" t="s">
        <v>103</v>
      </c>
      <c r="E19" s="31"/>
      <c r="F19" s="31" t="s">
        <v>102</v>
      </c>
      <c r="G19" s="31" t="s">
        <v>103</v>
      </c>
    </row>
    <row r="20" spans="2:7">
      <c r="B20" s="103" t="s">
        <v>113</v>
      </c>
      <c r="C20" s="109">
        <v>20.5433249524744</v>
      </c>
      <c r="D20" s="109">
        <v>62.379409055014477</v>
      </c>
      <c r="E20" s="109"/>
      <c r="F20" s="109">
        <v>1.3370059880239522</v>
      </c>
      <c r="G20" s="109">
        <v>3.0878138927321692</v>
      </c>
    </row>
    <row r="21" spans="2:7">
      <c r="B21" s="103" t="s">
        <v>114</v>
      </c>
      <c r="C21" s="109">
        <v>28.585883362972957</v>
      </c>
      <c r="D21" s="109">
        <v>21.578869439326137</v>
      </c>
      <c r="E21" s="109"/>
      <c r="F21" s="109">
        <v>18.127604790419163</v>
      </c>
      <c r="G21" s="109">
        <v>31.184890111426796</v>
      </c>
    </row>
    <row r="22" spans="2:7">
      <c r="B22" s="103" t="s">
        <v>89</v>
      </c>
      <c r="C22" s="109">
        <v>50.870791684552643</v>
      </c>
      <c r="D22" s="109">
        <v>16.041721505659385</v>
      </c>
      <c r="E22" s="109"/>
      <c r="F22" s="109">
        <v>80.535389221556898</v>
      </c>
      <c r="G22" s="109">
        <v>65.727295995841018</v>
      </c>
    </row>
  </sheetData>
  <pageMargins left="0.7" right="0.7" top="0.75" bottom="0.75" header="0.3" footer="0.3"/>
  <pageSetup paperSize="9" orientation="portrait" r:id="rId1"/>
  <drawing r:id="rId2"/>
  <legacyDrawing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"/>
  <sheetViews>
    <sheetView zoomScaleNormal="100" workbookViewId="0">
      <selection activeCell="G2" sqref="G2"/>
    </sheetView>
  </sheetViews>
  <sheetFormatPr defaultRowHeight="14.4"/>
  <cols>
    <col min="1" max="1" width="3.109375" style="8" customWidth="1"/>
    <col min="2" max="2" width="6.109375" style="21" customWidth="1"/>
    <col min="3" max="5" width="9.88671875" style="21" customWidth="1"/>
  </cols>
  <sheetData>
    <row r="1" spans="2:12">
      <c r="B1" s="30"/>
      <c r="C1" s="30"/>
      <c r="D1" s="30"/>
    </row>
    <row r="2" spans="2:12">
      <c r="B2" s="131"/>
      <c r="C2" s="132" t="s">
        <v>105</v>
      </c>
      <c r="D2" s="132" t="s">
        <v>106</v>
      </c>
      <c r="E2" s="132" t="s">
        <v>107</v>
      </c>
      <c r="G2" s="55" t="s">
        <v>240</v>
      </c>
    </row>
    <row r="3" spans="2:12">
      <c r="B3" s="133">
        <v>1881</v>
      </c>
      <c r="C3" s="134">
        <v>277865</v>
      </c>
      <c r="D3" s="34">
        <v>597926</v>
      </c>
      <c r="E3" s="131">
        <v>63488</v>
      </c>
    </row>
    <row r="4" spans="2:12">
      <c r="B4" s="133">
        <v>1901</v>
      </c>
      <c r="C4" s="134">
        <v>362254</v>
      </c>
      <c r="D4" s="34">
        <v>617148</v>
      </c>
      <c r="E4" s="131">
        <v>80786</v>
      </c>
      <c r="L4" s="135"/>
    </row>
    <row r="5" spans="2:12">
      <c r="B5" s="133">
        <v>1911</v>
      </c>
      <c r="C5" s="134">
        <v>375869</v>
      </c>
      <c r="D5" s="34">
        <v>633438</v>
      </c>
      <c r="E5" s="131">
        <v>82772</v>
      </c>
      <c r="L5" s="136"/>
    </row>
    <row r="6" spans="2:12">
      <c r="B6" s="133">
        <v>1921</v>
      </c>
      <c r="C6" s="36">
        <v>377784</v>
      </c>
      <c r="D6" s="36">
        <v>679554</v>
      </c>
      <c r="E6" s="131">
        <v>83751</v>
      </c>
      <c r="L6" s="137"/>
    </row>
    <row r="7" spans="2:12">
      <c r="B7" s="133">
        <v>1931</v>
      </c>
      <c r="C7" s="134">
        <v>384859</v>
      </c>
      <c r="D7" s="34">
        <v>738512</v>
      </c>
      <c r="E7" s="131">
        <v>94214</v>
      </c>
      <c r="L7" s="136"/>
    </row>
    <row r="8" spans="2:12">
      <c r="B8" s="133">
        <v>1936</v>
      </c>
      <c r="C8" s="134">
        <v>410956</v>
      </c>
      <c r="D8" s="34">
        <v>769137</v>
      </c>
      <c r="E8" s="131">
        <v>97895</v>
      </c>
      <c r="L8" s="136"/>
    </row>
    <row r="9" spans="2:12">
      <c r="B9" s="133">
        <v>1951</v>
      </c>
      <c r="C9" s="134">
        <v>318540</v>
      </c>
      <c r="D9" s="34">
        <v>934706</v>
      </c>
      <c r="E9" s="131">
        <v>110784</v>
      </c>
      <c r="L9" s="136"/>
    </row>
    <row r="10" spans="2:12">
      <c r="B10" s="138">
        <v>1961</v>
      </c>
      <c r="C10" s="134">
        <v>280761</v>
      </c>
      <c r="D10" s="34">
        <v>933940</v>
      </c>
      <c r="E10" s="131">
        <v>132788</v>
      </c>
      <c r="L10" s="136"/>
    </row>
    <row r="11" spans="2:12">
      <c r="B11" s="138">
        <v>1971</v>
      </c>
      <c r="C11" s="134">
        <v>294563</v>
      </c>
      <c r="D11" s="34">
        <v>900910</v>
      </c>
      <c r="E11" s="131">
        <v>164434</v>
      </c>
      <c r="L11" s="137"/>
    </row>
    <row r="12" spans="2:12">
      <c r="B12" s="133">
        <v>1981</v>
      </c>
      <c r="C12" s="139">
        <v>266405</v>
      </c>
      <c r="D12" s="36">
        <v>930452</v>
      </c>
      <c r="E12" s="131">
        <v>215547</v>
      </c>
    </row>
    <row r="13" spans="2:12">
      <c r="B13" s="138">
        <v>1991</v>
      </c>
      <c r="C13" s="134">
        <v>202786</v>
      </c>
      <c r="D13" s="34">
        <v>961734</v>
      </c>
      <c r="E13" s="131">
        <v>264685</v>
      </c>
    </row>
    <row r="14" spans="2:12">
      <c r="B14" s="138">
        <v>2001</v>
      </c>
      <c r="C14" s="134">
        <v>189811</v>
      </c>
      <c r="D14" s="34">
        <v>960115</v>
      </c>
      <c r="E14" s="131">
        <v>320655</v>
      </c>
    </row>
    <row r="15" spans="2:12">
      <c r="B15" s="138">
        <v>2011</v>
      </c>
      <c r="C15" s="134">
        <v>205912</v>
      </c>
      <c r="D15" s="34">
        <v>981633</v>
      </c>
      <c r="E15" s="131">
        <v>353774</v>
      </c>
      <c r="G15" s="18" t="s">
        <v>5</v>
      </c>
    </row>
    <row r="16" spans="2:12">
      <c r="B16" s="138">
        <v>2021</v>
      </c>
      <c r="C16" s="134">
        <v>179746</v>
      </c>
      <c r="D16" s="34">
        <v>925280</v>
      </c>
      <c r="E16" s="131">
        <v>382124</v>
      </c>
      <c r="G16" s="17"/>
    </row>
    <row r="17" spans="2:19">
      <c r="B17" s="138">
        <v>2024</v>
      </c>
      <c r="C17" s="134">
        <v>167292</v>
      </c>
      <c r="D17" s="34">
        <v>919382</v>
      </c>
      <c r="E17" s="131">
        <v>393871</v>
      </c>
    </row>
    <row r="21" spans="2:19">
      <c r="C21"/>
      <c r="D21"/>
      <c r="E21"/>
    </row>
    <row r="22" spans="2:19">
      <c r="C22"/>
      <c r="D22" s="140"/>
      <c r="E22" s="140"/>
      <c r="F22" s="140"/>
      <c r="G22" s="140"/>
      <c r="H22" s="140"/>
      <c r="I22" s="140"/>
      <c r="J22" s="141"/>
      <c r="R22" s="142"/>
      <c r="S22" s="142"/>
    </row>
  </sheetData>
  <pageMargins left="0.7" right="0.7" top="0.75" bottom="0.75" header="0.3" footer="0.3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50"/>
  <sheetViews>
    <sheetView zoomScaleNormal="100" workbookViewId="0">
      <selection activeCell="R37" sqref="R37"/>
    </sheetView>
  </sheetViews>
  <sheetFormatPr defaultRowHeight="14.4"/>
  <cols>
    <col min="13" max="13" width="3.88671875" customWidth="1"/>
  </cols>
  <sheetData>
    <row r="1" spans="1:27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27">
      <c r="A2" s="21" t="s">
        <v>9</v>
      </c>
      <c r="B2" s="21"/>
      <c r="C2" s="21">
        <v>1881</v>
      </c>
      <c r="D2" s="21"/>
      <c r="E2" s="21"/>
      <c r="F2" s="21"/>
      <c r="G2" s="21">
        <v>1951</v>
      </c>
      <c r="H2" s="21"/>
      <c r="I2" s="21"/>
      <c r="J2" s="21"/>
      <c r="K2" s="21">
        <v>2024</v>
      </c>
      <c r="L2" s="21"/>
      <c r="M2" s="21"/>
      <c r="N2" s="21"/>
      <c r="O2" s="55" t="s">
        <v>243</v>
      </c>
    </row>
    <row r="3" spans="1:27">
      <c r="A3" s="31"/>
      <c r="B3" s="31" t="s">
        <v>117</v>
      </c>
      <c r="C3" s="31" t="s">
        <v>118</v>
      </c>
      <c r="D3" s="31" t="s">
        <v>119</v>
      </c>
      <c r="E3" s="21"/>
      <c r="F3" s="31" t="s">
        <v>117</v>
      </c>
      <c r="G3" s="31" t="s">
        <v>118</v>
      </c>
      <c r="H3" s="31" t="s">
        <v>119</v>
      </c>
      <c r="I3" s="21"/>
      <c r="J3" s="31" t="s">
        <v>117</v>
      </c>
      <c r="K3" s="31" t="s">
        <v>118</v>
      </c>
      <c r="L3" s="31" t="s">
        <v>119</v>
      </c>
      <c r="M3" s="21"/>
      <c r="N3" s="21"/>
    </row>
    <row r="4" spans="1:27">
      <c r="A4" s="31" t="s">
        <v>120</v>
      </c>
      <c r="B4" s="31">
        <v>54527</v>
      </c>
      <c r="C4" s="31">
        <v>51363</v>
      </c>
      <c r="D4" s="31">
        <v>105890</v>
      </c>
      <c r="E4" s="21"/>
      <c r="F4" s="31">
        <v>46235</v>
      </c>
      <c r="G4" s="31">
        <v>44453</v>
      </c>
      <c r="H4" s="31">
        <v>90688</v>
      </c>
      <c r="I4" s="21"/>
      <c r="J4" s="31">
        <v>23357</v>
      </c>
      <c r="K4" s="31">
        <v>22295</v>
      </c>
      <c r="L4" s="31">
        <v>45652</v>
      </c>
      <c r="M4" s="21"/>
      <c r="N4" s="21"/>
    </row>
    <row r="5" spans="1:27">
      <c r="A5" s="31" t="s">
        <v>121</v>
      </c>
      <c r="B5" s="31">
        <v>44863</v>
      </c>
      <c r="C5" s="31">
        <v>42913</v>
      </c>
      <c r="D5" s="31">
        <v>87776</v>
      </c>
      <c r="E5" s="21"/>
      <c r="F5" s="31">
        <v>55225</v>
      </c>
      <c r="G5" s="31">
        <v>52896</v>
      </c>
      <c r="H5" s="31">
        <v>108121</v>
      </c>
      <c r="I5" s="21"/>
      <c r="J5" s="31">
        <v>28544</v>
      </c>
      <c r="K5" s="31">
        <v>27006</v>
      </c>
      <c r="L5" s="31">
        <v>55550</v>
      </c>
      <c r="M5" s="21"/>
      <c r="N5" s="21"/>
      <c r="P5" s="161" t="s">
        <v>122</v>
      </c>
      <c r="Q5" s="161"/>
      <c r="R5" s="161"/>
      <c r="S5" s="161"/>
      <c r="T5" s="161"/>
      <c r="U5" s="161" t="s">
        <v>123</v>
      </c>
      <c r="V5" s="161"/>
      <c r="W5" s="161"/>
      <c r="X5" s="161"/>
      <c r="Y5" s="161"/>
      <c r="Z5" s="161"/>
      <c r="AA5" s="161" t="s">
        <v>124</v>
      </c>
    </row>
    <row r="6" spans="1:27">
      <c r="A6" s="31" t="s">
        <v>125</v>
      </c>
      <c r="B6" s="31">
        <v>43291</v>
      </c>
      <c r="C6" s="31">
        <v>40908</v>
      </c>
      <c r="D6" s="31">
        <v>84199</v>
      </c>
      <c r="E6" s="21"/>
      <c r="F6" s="31">
        <v>60463</v>
      </c>
      <c r="G6" s="31">
        <v>59268</v>
      </c>
      <c r="H6" s="31">
        <v>119731</v>
      </c>
      <c r="I6" s="21"/>
      <c r="J6" s="31">
        <v>33984</v>
      </c>
      <c r="K6" s="31">
        <v>32106</v>
      </c>
      <c r="L6" s="31">
        <v>66090</v>
      </c>
      <c r="M6" s="21"/>
      <c r="N6" s="21"/>
    </row>
    <row r="7" spans="1:27">
      <c r="A7" s="31" t="s">
        <v>126</v>
      </c>
      <c r="B7" s="31">
        <v>42184</v>
      </c>
      <c r="C7" s="31">
        <v>44854</v>
      </c>
      <c r="D7" s="31">
        <v>87038</v>
      </c>
      <c r="E7" s="21"/>
      <c r="F7" s="31">
        <v>61151</v>
      </c>
      <c r="G7" s="31">
        <v>60234</v>
      </c>
      <c r="H7" s="31">
        <v>121385</v>
      </c>
      <c r="I7" s="21"/>
      <c r="J7" s="31">
        <v>37214</v>
      </c>
      <c r="K7" s="31">
        <v>34308</v>
      </c>
      <c r="L7" s="31">
        <v>71522</v>
      </c>
      <c r="M7" s="21"/>
      <c r="N7" s="21"/>
    </row>
    <row r="8" spans="1:27">
      <c r="A8" s="31" t="s">
        <v>127</v>
      </c>
      <c r="B8" s="31">
        <v>36589</v>
      </c>
      <c r="C8" s="31">
        <v>40490</v>
      </c>
      <c r="D8" s="31">
        <v>77079</v>
      </c>
      <c r="E8" s="21"/>
      <c r="F8" s="31">
        <v>61681</v>
      </c>
      <c r="G8" s="31">
        <v>59564</v>
      </c>
      <c r="H8" s="31">
        <v>121245</v>
      </c>
      <c r="I8" s="21"/>
      <c r="J8" s="31">
        <v>38550</v>
      </c>
      <c r="K8" s="31">
        <v>33888</v>
      </c>
      <c r="L8" s="31">
        <v>72438</v>
      </c>
      <c r="M8" s="21"/>
      <c r="N8" s="21"/>
    </row>
    <row r="9" spans="1:27">
      <c r="A9" s="31" t="s">
        <v>128</v>
      </c>
      <c r="B9" s="31">
        <v>31042</v>
      </c>
      <c r="C9" s="31">
        <v>34064</v>
      </c>
      <c r="D9" s="31">
        <v>65106</v>
      </c>
      <c r="E9" s="21"/>
      <c r="F9" s="31">
        <v>60949</v>
      </c>
      <c r="G9" s="31">
        <v>59969</v>
      </c>
      <c r="H9" s="31">
        <v>120918</v>
      </c>
      <c r="I9" s="21"/>
      <c r="J9" s="31">
        <v>39560</v>
      </c>
      <c r="K9" s="31">
        <v>34136</v>
      </c>
      <c r="L9" s="31">
        <v>73696</v>
      </c>
      <c r="M9" s="21"/>
      <c r="N9" s="21"/>
    </row>
    <row r="10" spans="1:27">
      <c r="A10" s="31" t="s">
        <v>129</v>
      </c>
      <c r="B10" s="31">
        <v>31167</v>
      </c>
      <c r="C10" s="31">
        <v>33895</v>
      </c>
      <c r="D10" s="31">
        <v>65062</v>
      </c>
      <c r="E10" s="21"/>
      <c r="F10" s="31">
        <v>47620</v>
      </c>
      <c r="G10" s="31">
        <v>49050</v>
      </c>
      <c r="H10" s="31">
        <v>96670</v>
      </c>
      <c r="I10" s="21"/>
      <c r="J10" s="31">
        <v>39505</v>
      </c>
      <c r="K10" s="31">
        <v>35962</v>
      </c>
      <c r="L10" s="31">
        <v>75467</v>
      </c>
      <c r="M10" s="21"/>
      <c r="N10" s="21"/>
    </row>
    <row r="11" spans="1:27">
      <c r="A11" s="31" t="s">
        <v>130</v>
      </c>
      <c r="B11" s="31">
        <v>28162</v>
      </c>
      <c r="C11" s="31">
        <v>31758</v>
      </c>
      <c r="D11" s="31">
        <v>59920</v>
      </c>
      <c r="E11" s="21"/>
      <c r="F11" s="31">
        <v>45885</v>
      </c>
      <c r="G11" s="31">
        <v>47977</v>
      </c>
      <c r="H11" s="31">
        <v>93862</v>
      </c>
      <c r="I11" s="21"/>
      <c r="J11" s="31">
        <v>40498</v>
      </c>
      <c r="K11" s="31">
        <v>39475</v>
      </c>
      <c r="L11" s="31">
        <v>79973</v>
      </c>
      <c r="M11" s="21"/>
      <c r="N11" s="21"/>
    </row>
    <row r="12" spans="1:27">
      <c r="A12" s="31" t="s">
        <v>131</v>
      </c>
      <c r="B12" s="31">
        <v>26390</v>
      </c>
      <c r="C12" s="31">
        <v>29803</v>
      </c>
      <c r="D12" s="31">
        <v>56193</v>
      </c>
      <c r="E12" s="21"/>
      <c r="F12" s="31">
        <v>49911</v>
      </c>
      <c r="G12" s="31">
        <v>51002</v>
      </c>
      <c r="H12" s="31">
        <v>100913</v>
      </c>
      <c r="I12" s="21"/>
      <c r="J12" s="31">
        <v>44861</v>
      </c>
      <c r="K12" s="31">
        <v>44446</v>
      </c>
      <c r="L12" s="31">
        <v>89307</v>
      </c>
      <c r="M12" s="21"/>
      <c r="N12" s="21"/>
    </row>
    <row r="13" spans="1:27">
      <c r="A13" s="31" t="s">
        <v>132</v>
      </c>
      <c r="B13" s="31">
        <v>25421</v>
      </c>
      <c r="C13" s="31">
        <v>27384</v>
      </c>
      <c r="D13" s="31">
        <v>52805</v>
      </c>
      <c r="E13" s="21"/>
      <c r="F13" s="31">
        <v>39591</v>
      </c>
      <c r="G13" s="31">
        <v>42207</v>
      </c>
      <c r="H13" s="31">
        <v>81798</v>
      </c>
      <c r="I13" s="21"/>
      <c r="J13" s="31">
        <v>53073</v>
      </c>
      <c r="K13" s="31">
        <v>53807</v>
      </c>
      <c r="L13" s="31">
        <v>106880</v>
      </c>
      <c r="M13" s="21"/>
      <c r="N13" s="21"/>
    </row>
    <row r="14" spans="1:27">
      <c r="A14" s="31" t="s">
        <v>133</v>
      </c>
      <c r="B14" s="31">
        <v>24351</v>
      </c>
      <c r="C14" s="31">
        <v>26454</v>
      </c>
      <c r="D14" s="31">
        <v>50805</v>
      </c>
      <c r="E14" s="21"/>
      <c r="F14" s="31">
        <v>33779</v>
      </c>
      <c r="G14" s="31">
        <v>37514</v>
      </c>
      <c r="H14" s="31">
        <v>71293</v>
      </c>
      <c r="I14" s="21"/>
      <c r="J14" s="31">
        <v>58490</v>
      </c>
      <c r="K14" s="31">
        <v>59245</v>
      </c>
      <c r="L14" s="31">
        <v>117735</v>
      </c>
      <c r="M14" s="21"/>
      <c r="N14" s="21"/>
    </row>
    <row r="15" spans="1:27">
      <c r="A15" s="31" t="s">
        <v>134</v>
      </c>
      <c r="B15" s="31">
        <v>21737</v>
      </c>
      <c r="C15" s="31">
        <v>22320</v>
      </c>
      <c r="D15" s="31">
        <v>44057</v>
      </c>
      <c r="E15" s="21"/>
      <c r="F15" s="31">
        <v>27111</v>
      </c>
      <c r="G15" s="31">
        <v>35389</v>
      </c>
      <c r="H15" s="31">
        <v>62500</v>
      </c>
      <c r="I15" s="21"/>
      <c r="J15" s="31">
        <v>58627</v>
      </c>
      <c r="K15" s="31">
        <v>60890</v>
      </c>
      <c r="L15" s="31">
        <v>119517</v>
      </c>
      <c r="M15" s="21"/>
      <c r="N15" s="21"/>
    </row>
    <row r="16" spans="1:27">
      <c r="A16" s="31" t="s">
        <v>135</v>
      </c>
      <c r="B16" s="31">
        <v>19785</v>
      </c>
      <c r="C16" s="31">
        <v>20005</v>
      </c>
      <c r="D16" s="31">
        <v>39790</v>
      </c>
      <c r="E16" s="21"/>
      <c r="F16" s="31">
        <v>23556</v>
      </c>
      <c r="G16" s="31">
        <v>30307</v>
      </c>
      <c r="H16" s="31">
        <v>53863</v>
      </c>
      <c r="I16" s="21"/>
      <c r="J16" s="31">
        <v>55221</v>
      </c>
      <c r="K16" s="31">
        <v>57626</v>
      </c>
      <c r="L16" s="31">
        <v>112847</v>
      </c>
      <c r="M16" s="21"/>
      <c r="N16" s="21"/>
    </row>
    <row r="17" spans="1:15">
      <c r="A17" s="31" t="s">
        <v>136</v>
      </c>
      <c r="B17" s="31">
        <v>12898</v>
      </c>
      <c r="C17" s="31">
        <v>12859</v>
      </c>
      <c r="D17" s="31">
        <v>25757</v>
      </c>
      <c r="E17" s="21"/>
      <c r="F17" s="31">
        <v>21184</v>
      </c>
      <c r="G17" s="31">
        <v>26376</v>
      </c>
      <c r="H17" s="31">
        <v>47560</v>
      </c>
      <c r="I17" s="21"/>
      <c r="J17" s="31">
        <v>46651</v>
      </c>
      <c r="K17" s="31">
        <v>51271</v>
      </c>
      <c r="L17" s="31">
        <v>97922</v>
      </c>
      <c r="M17" s="21"/>
      <c r="N17" s="21"/>
    </row>
    <row r="18" spans="1:15">
      <c r="A18" s="31" t="s">
        <v>137</v>
      </c>
      <c r="B18" s="31">
        <v>10541</v>
      </c>
      <c r="C18" s="31">
        <v>10391</v>
      </c>
      <c r="D18" s="31">
        <v>20932</v>
      </c>
      <c r="E18" s="21"/>
      <c r="F18" s="31">
        <v>15554</v>
      </c>
      <c r="G18" s="31">
        <v>18587</v>
      </c>
      <c r="H18" s="31">
        <v>34141</v>
      </c>
      <c r="I18" s="21"/>
      <c r="J18" s="31">
        <v>41030</v>
      </c>
      <c r="K18" s="31">
        <v>45463</v>
      </c>
      <c r="L18" s="31">
        <v>86493</v>
      </c>
      <c r="M18" s="21"/>
      <c r="N18" s="21"/>
    </row>
    <row r="19" spans="1:15">
      <c r="A19" s="31" t="s">
        <v>138</v>
      </c>
      <c r="B19" s="31">
        <v>5459</v>
      </c>
      <c r="C19" s="31">
        <v>4970</v>
      </c>
      <c r="D19" s="31">
        <v>10429</v>
      </c>
      <c r="E19" s="21"/>
      <c r="F19" s="31">
        <v>8812</v>
      </c>
      <c r="G19" s="31">
        <v>10608</v>
      </c>
      <c r="H19" s="31">
        <v>19420</v>
      </c>
      <c r="I19" s="21"/>
      <c r="J19" s="31">
        <v>35757</v>
      </c>
      <c r="K19" s="31">
        <v>42079</v>
      </c>
      <c r="L19" s="31">
        <v>77836</v>
      </c>
      <c r="M19" s="21"/>
      <c r="N19" s="21"/>
    </row>
    <row r="20" spans="1:15">
      <c r="A20" s="31" t="s">
        <v>139</v>
      </c>
      <c r="B20" s="31">
        <v>2562</v>
      </c>
      <c r="C20" s="31">
        <v>2281</v>
      </c>
      <c r="D20" s="31">
        <v>4843</v>
      </c>
      <c r="E20" s="21"/>
      <c r="F20" s="31">
        <v>4515</v>
      </c>
      <c r="G20" s="31">
        <v>5484</v>
      </c>
      <c r="H20" s="31">
        <v>9999</v>
      </c>
      <c r="I20" s="21"/>
      <c r="J20" s="31">
        <v>25075</v>
      </c>
      <c r="K20" s="31">
        <v>33503</v>
      </c>
      <c r="L20" s="31">
        <v>58578</v>
      </c>
      <c r="M20" s="21"/>
      <c r="N20" s="21"/>
    </row>
    <row r="21" spans="1:15">
      <c r="A21" s="31" t="s">
        <v>140</v>
      </c>
      <c r="B21" s="31">
        <v>579</v>
      </c>
      <c r="C21" s="31">
        <v>587</v>
      </c>
      <c r="D21" s="31">
        <v>1166</v>
      </c>
      <c r="E21" s="21"/>
      <c r="F21" s="31">
        <v>1569</v>
      </c>
      <c r="G21" s="31">
        <v>2250</v>
      </c>
      <c r="H21" s="31">
        <v>3819</v>
      </c>
      <c r="I21" s="21"/>
      <c r="J21" s="31">
        <v>18175</v>
      </c>
      <c r="K21" s="31">
        <v>28255</v>
      </c>
      <c r="L21" s="31">
        <v>46430</v>
      </c>
      <c r="M21" s="21"/>
      <c r="N21" s="21"/>
    </row>
    <row r="22" spans="1:15">
      <c r="A22" s="31" t="s">
        <v>141</v>
      </c>
      <c r="B22" s="31">
        <v>137</v>
      </c>
      <c r="C22" s="31">
        <v>163</v>
      </c>
      <c r="D22" s="31">
        <v>300</v>
      </c>
      <c r="E22" s="21"/>
      <c r="F22" s="31">
        <v>244</v>
      </c>
      <c r="G22" s="31">
        <v>430</v>
      </c>
      <c r="H22" s="31">
        <v>674</v>
      </c>
      <c r="I22" s="21"/>
      <c r="J22" s="31">
        <v>6661</v>
      </c>
      <c r="K22" s="31">
        <v>13991</v>
      </c>
      <c r="L22" s="31">
        <v>20652</v>
      </c>
      <c r="M22" s="21"/>
      <c r="N22" s="21"/>
    </row>
    <row r="23" spans="1:15">
      <c r="A23" s="31" t="s">
        <v>142</v>
      </c>
      <c r="B23" s="31">
        <v>18</v>
      </c>
      <c r="C23" s="31">
        <v>43</v>
      </c>
      <c r="D23" s="31">
        <v>61</v>
      </c>
      <c r="E23" s="21"/>
      <c r="F23" s="31">
        <v>37</v>
      </c>
      <c r="G23" s="31">
        <v>63</v>
      </c>
      <c r="H23" s="31">
        <v>100</v>
      </c>
      <c r="I23" s="21"/>
      <c r="J23" s="31">
        <v>1270</v>
      </c>
      <c r="K23" s="31">
        <v>3988</v>
      </c>
      <c r="L23" s="31">
        <v>5258</v>
      </c>
      <c r="M23" s="21"/>
      <c r="N23" s="21"/>
    </row>
    <row r="24" spans="1:15">
      <c r="A24" s="31"/>
      <c r="B24" s="31"/>
      <c r="C24" s="31"/>
      <c r="D24" s="31"/>
      <c r="E24" s="21"/>
      <c r="F24" s="21"/>
      <c r="G24" s="21"/>
      <c r="H24" s="21"/>
      <c r="I24" s="21"/>
      <c r="J24" s="31">
        <v>1382</v>
      </c>
      <c r="K24" s="31">
        <v>4578</v>
      </c>
      <c r="L24" s="31">
        <v>5960</v>
      </c>
      <c r="M24" s="21"/>
      <c r="N24" s="21"/>
    </row>
    <row r="25" spans="1:15">
      <c r="A25" s="31" t="s">
        <v>143</v>
      </c>
      <c r="B25" s="31">
        <v>20</v>
      </c>
      <c r="C25" s="31">
        <v>51</v>
      </c>
      <c r="D25" s="31">
        <v>71</v>
      </c>
      <c r="E25" s="21"/>
      <c r="F25" s="21"/>
      <c r="G25" s="21"/>
      <c r="H25" s="21"/>
      <c r="I25" s="21"/>
      <c r="J25" s="21"/>
      <c r="K25" s="21"/>
      <c r="L25" s="21"/>
      <c r="M25" s="21"/>
      <c r="N25" s="21"/>
    </row>
    <row r="26" spans="1:1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18" t="s">
        <v>5</v>
      </c>
    </row>
    <row r="27" spans="1:1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</row>
    <row r="28" spans="1:1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</row>
    <row r="29" spans="1:1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</row>
    <row r="30" spans="1:15">
      <c r="A30" s="31"/>
      <c r="B30" s="31" t="s">
        <v>117</v>
      </c>
      <c r="C30" s="31" t="s">
        <v>118</v>
      </c>
      <c r="D30" s="21"/>
      <c r="E30" s="31"/>
      <c r="F30" s="31" t="s">
        <v>117</v>
      </c>
      <c r="G30" s="31" t="s">
        <v>118</v>
      </c>
      <c r="H30" s="21"/>
      <c r="I30" s="31"/>
      <c r="J30" s="31" t="s">
        <v>117</v>
      </c>
      <c r="K30" s="31" t="s">
        <v>118</v>
      </c>
      <c r="L30" s="21"/>
      <c r="M30" s="21"/>
      <c r="N30" s="21"/>
    </row>
    <row r="31" spans="1:15">
      <c r="A31" s="31" t="s">
        <v>120</v>
      </c>
      <c r="B31" s="31">
        <f>-100*B4/SUM($B$4:$C$23)</f>
        <v>-5.8056362381921787</v>
      </c>
      <c r="C31" s="31">
        <f>100*C4/SUM($B$4:$C$23)</f>
        <v>5.4687566545429762</v>
      </c>
      <c r="D31" s="21"/>
      <c r="E31" s="31" t="s">
        <v>120</v>
      </c>
      <c r="F31" s="31">
        <f>-100*F4/SUM($F$4:$G$23)</f>
        <v>-3.4028851107676457</v>
      </c>
      <c r="G31" s="31">
        <f>100*G4/SUM($F$4:$G$23)</f>
        <v>3.2717303304629426</v>
      </c>
      <c r="H31" s="21"/>
      <c r="I31" s="31" t="s">
        <v>120</v>
      </c>
      <c r="J31" s="31">
        <f>-100*J4/SUM($J$4:$K$23)</f>
        <v>-1.5783431080188912</v>
      </c>
      <c r="K31" s="31">
        <f>100*K4/SUM($J$4:$K$23)</f>
        <v>1.5065787384202243</v>
      </c>
      <c r="L31" s="21"/>
      <c r="M31" s="21"/>
      <c r="N31" s="21"/>
    </row>
    <row r="32" spans="1:15">
      <c r="A32" s="31" t="s">
        <v>121</v>
      </c>
      <c r="B32" s="31">
        <f t="shared" ref="B32:B50" si="0">-100*B5/SUM($B$4:$C$23)</f>
        <v>-4.7766841849728712</v>
      </c>
      <c r="C32" s="31">
        <f t="shared" ref="C32:C50" si="1">100*C5/SUM($B$4:$C$23)</f>
        <v>4.5690624441018386</v>
      </c>
      <c r="D32" s="21"/>
      <c r="E32" s="31" t="s">
        <v>121</v>
      </c>
      <c r="F32" s="31">
        <f t="shared" ref="F32:F50" si="2">-100*F5/SUM($F$4:$G$23)</f>
        <v>-4.0645469934496212</v>
      </c>
      <c r="G32" s="31">
        <f t="shared" ref="G32:G50" si="3">100*G5/SUM($F$4:$G$23)</f>
        <v>3.8931331419739457</v>
      </c>
      <c r="H32" s="21"/>
      <c r="I32" s="31" t="s">
        <v>121</v>
      </c>
      <c r="J32" s="31">
        <f t="shared" ref="J32:J50" si="4">-100*J5/SUM($J$4:$K$23)</f>
        <v>-1.9288532634880862</v>
      </c>
      <c r="K32" s="31">
        <f>100*K5/SUM($J$4:$K$23)</f>
        <v>1.8249233195683596</v>
      </c>
      <c r="L32" s="21"/>
      <c r="M32" s="21"/>
      <c r="N32" s="21"/>
    </row>
    <row r="33" spans="1:14">
      <c r="A33" s="31" t="s">
        <v>125</v>
      </c>
      <c r="B33" s="31">
        <f t="shared" si="0"/>
        <v>-4.6093091200245313</v>
      </c>
      <c r="C33" s="31">
        <f t="shared" si="1"/>
        <v>4.3555847054113679</v>
      </c>
      <c r="D33" s="21"/>
      <c r="E33" s="31" t="s">
        <v>125</v>
      </c>
      <c r="F33" s="31">
        <f t="shared" si="2"/>
        <v>-4.4500625597998082</v>
      </c>
      <c r="G33" s="31">
        <f t="shared" si="3"/>
        <v>4.3621108412453085</v>
      </c>
      <c r="H33" s="21"/>
      <c r="I33" s="31" t="s">
        <v>125</v>
      </c>
      <c r="J33" s="31">
        <f>-100*J6/SUM($J$4:$K$23)</f>
        <v>-2.2964598271573404</v>
      </c>
      <c r="K33" s="31">
        <f t="shared" ref="K33:K50" si="5">100*K6/SUM($J$4:$K$23)</f>
        <v>2.1695544730082852</v>
      </c>
      <c r="L33" s="21"/>
      <c r="M33" s="21"/>
      <c r="N33" s="21"/>
    </row>
    <row r="34" spans="1:14">
      <c r="A34" s="31" t="s">
        <v>126</v>
      </c>
      <c r="B34" s="31">
        <f t="shared" si="0"/>
        <v>-4.4914438548223607</v>
      </c>
      <c r="C34" s="31">
        <f t="shared" si="1"/>
        <v>4.775725930784235</v>
      </c>
      <c r="D34" s="21"/>
      <c r="E34" s="31" t="s">
        <v>126</v>
      </c>
      <c r="F34" s="31">
        <f t="shared" si="2"/>
        <v>-4.5006991977625672</v>
      </c>
      <c r="G34" s="31">
        <f t="shared" si="3"/>
        <v>4.4332082137337157</v>
      </c>
      <c r="H34" s="21"/>
      <c r="I34" s="31" t="s">
        <v>126</v>
      </c>
      <c r="J34" s="31">
        <f t="shared" si="4"/>
        <v>-2.51472622433596</v>
      </c>
      <c r="K34" s="31">
        <f t="shared" si="5"/>
        <v>2.3183540416111708</v>
      </c>
      <c r="L34" s="21"/>
      <c r="M34" s="21"/>
      <c r="N34" s="21"/>
    </row>
    <row r="35" spans="1:14">
      <c r="A35" s="31" t="s">
        <v>127</v>
      </c>
      <c r="B35" s="31">
        <f t="shared" si="0"/>
        <v>-3.8957291675539389</v>
      </c>
      <c r="C35" s="31">
        <f t="shared" si="1"/>
        <v>4.3110791219836289</v>
      </c>
      <c r="D35" s="21"/>
      <c r="E35" s="31" t="s">
        <v>127</v>
      </c>
      <c r="F35" s="31">
        <f t="shared" si="2"/>
        <v>-4.5397070729373663</v>
      </c>
      <c r="G35" s="31">
        <f t="shared" si="3"/>
        <v>4.3838963715316108</v>
      </c>
      <c r="H35" s="21"/>
      <c r="I35" s="31" t="s">
        <v>127</v>
      </c>
      <c r="J35" s="31">
        <f t="shared" si="4"/>
        <v>-2.6050060715900267</v>
      </c>
      <c r="K35" s="31">
        <f t="shared" si="5"/>
        <v>2.2899726525043533</v>
      </c>
      <c r="L35" s="21"/>
      <c r="M35" s="21"/>
      <c r="N35" s="21"/>
    </row>
    <row r="36" spans="1:14">
      <c r="A36" s="31" t="s">
        <v>128</v>
      </c>
      <c r="B36" s="31">
        <f t="shared" si="0"/>
        <v>-3.3051251692915735</v>
      </c>
      <c r="C36" s="31">
        <f t="shared" si="1"/>
        <v>3.6268856312978595</v>
      </c>
      <c r="D36" s="21"/>
      <c r="E36" s="31" t="s">
        <v>128</v>
      </c>
      <c r="F36" s="31">
        <f t="shared" si="2"/>
        <v>-4.4858320453374549</v>
      </c>
      <c r="G36" s="31">
        <f t="shared" si="3"/>
        <v>4.4137042761463166</v>
      </c>
      <c r="H36" s="21"/>
      <c r="I36" s="31" t="s">
        <v>128</v>
      </c>
      <c r="J36" s="31">
        <f t="shared" si="4"/>
        <v>-2.6732565549183258</v>
      </c>
      <c r="K36" s="31">
        <f t="shared" si="5"/>
        <v>2.3067311870245697</v>
      </c>
      <c r="L36" s="21"/>
      <c r="M36" s="21"/>
      <c r="N36" s="21"/>
    </row>
    <row r="37" spans="1:14">
      <c r="A37" s="31" t="s">
        <v>129</v>
      </c>
      <c r="B37" s="31">
        <f t="shared" si="0"/>
        <v>-3.3184342552448447</v>
      </c>
      <c r="C37" s="31">
        <f t="shared" si="1"/>
        <v>3.6088917470890367</v>
      </c>
      <c r="D37" s="21"/>
      <c r="E37" s="31" t="s">
        <v>129</v>
      </c>
      <c r="F37" s="31">
        <f t="shared" si="2"/>
        <v>-3.5048207845734893</v>
      </c>
      <c r="G37" s="31">
        <f t="shared" si="3"/>
        <v>3.610068447780967</v>
      </c>
      <c r="H37" s="21"/>
      <c r="I37" s="31" t="s">
        <v>129</v>
      </c>
      <c r="J37" s="31">
        <f t="shared" si="4"/>
        <v>-2.6695399444400523</v>
      </c>
      <c r="K37" s="31">
        <f t="shared" si="5"/>
        <v>2.4301226549032569</v>
      </c>
      <c r="L37" s="21"/>
      <c r="M37" s="21"/>
      <c r="N37" s="21"/>
    </row>
    <row r="38" spans="1:14">
      <c r="A38" s="31" t="s">
        <v>130</v>
      </c>
      <c r="B38" s="31">
        <f t="shared" si="0"/>
        <v>-2.9984838289282032</v>
      </c>
      <c r="C38" s="31">
        <f t="shared" si="1"/>
        <v>3.3813596136319113</v>
      </c>
      <c r="D38" s="21"/>
      <c r="E38" s="31" t="s">
        <v>130</v>
      </c>
      <c r="F38" s="31">
        <f t="shared" si="2"/>
        <v>-3.3771251931993818</v>
      </c>
      <c r="G38" s="31">
        <f t="shared" si="3"/>
        <v>3.5310959004931184</v>
      </c>
      <c r="H38" s="21"/>
      <c r="I38" s="31" t="s">
        <v>130</v>
      </c>
      <c r="J38" s="31">
        <f t="shared" si="4"/>
        <v>-2.7366416572568846</v>
      </c>
      <c r="K38" s="31">
        <f t="shared" si="5"/>
        <v>2.6675127023609937</v>
      </c>
      <c r="L38" s="21"/>
      <c r="M38" s="21"/>
      <c r="N38" s="21"/>
    </row>
    <row r="39" spans="1:14">
      <c r="A39" s="31" t="s">
        <v>131</v>
      </c>
      <c r="B39" s="31">
        <f t="shared" si="0"/>
        <v>-2.80981422645463</v>
      </c>
      <c r="C39" s="31">
        <f t="shared" si="1"/>
        <v>3.1732055093227487</v>
      </c>
      <c r="D39" s="21"/>
      <c r="E39" s="31" t="s">
        <v>131</v>
      </c>
      <c r="F39" s="31">
        <f t="shared" si="2"/>
        <v>-3.673437844998896</v>
      </c>
      <c r="G39" s="31">
        <f t="shared" si="3"/>
        <v>3.7537351880473984</v>
      </c>
      <c r="H39" s="21"/>
      <c r="I39" s="31" t="s">
        <v>131</v>
      </c>
      <c r="J39" s="31">
        <f t="shared" si="4"/>
        <v>-3.0314702302879426</v>
      </c>
      <c r="K39" s="31">
        <f t="shared" si="5"/>
        <v>3.0034267148609683</v>
      </c>
      <c r="L39" s="21"/>
      <c r="M39" s="21"/>
      <c r="N39" s="21"/>
    </row>
    <row r="40" spans="1:14">
      <c r="A40" s="31" t="s">
        <v>132</v>
      </c>
      <c r="B40" s="31">
        <f t="shared" si="0"/>
        <v>-2.7066421921448711</v>
      </c>
      <c r="C40" s="31">
        <f t="shared" si="1"/>
        <v>2.9156480779550429</v>
      </c>
      <c r="D40" s="21"/>
      <c r="E40" s="31" t="s">
        <v>132</v>
      </c>
      <c r="F40" s="31">
        <f t="shared" si="2"/>
        <v>-2.9138882755575182</v>
      </c>
      <c r="G40" s="31">
        <f t="shared" si="3"/>
        <v>3.1064252594391699</v>
      </c>
      <c r="H40" s="21"/>
      <c r="I40" s="31" t="s">
        <v>132</v>
      </c>
      <c r="J40" s="31">
        <f t="shared" si="4"/>
        <v>-3.5863939620621919</v>
      </c>
      <c r="K40" s="31">
        <f t="shared" si="5"/>
        <v>3.6359938182631537</v>
      </c>
      <c r="L40" s="21"/>
      <c r="M40" s="21"/>
      <c r="N40" s="21"/>
    </row>
    <row r="41" spans="1:14">
      <c r="A41" s="31" t="s">
        <v>133</v>
      </c>
      <c r="B41" s="31">
        <f t="shared" si="0"/>
        <v>-2.592716416384869</v>
      </c>
      <c r="C41" s="31">
        <f t="shared" si="1"/>
        <v>2.8166284784627047</v>
      </c>
      <c r="D41" s="21"/>
      <c r="E41" s="31" t="s">
        <v>133</v>
      </c>
      <c r="F41" s="31">
        <f t="shared" si="2"/>
        <v>-2.4861264443953779</v>
      </c>
      <c r="G41" s="31">
        <f t="shared" si="3"/>
        <v>2.761021564730993</v>
      </c>
      <c r="H41" s="21"/>
      <c r="I41" s="31" t="s">
        <v>133</v>
      </c>
      <c r="J41" s="31">
        <f t="shared" si="4"/>
        <v>-3.9524463068041675</v>
      </c>
      <c r="K41" s="31">
        <f t="shared" si="5"/>
        <v>4.0034652324604707</v>
      </c>
      <c r="L41" s="21"/>
      <c r="M41" s="21"/>
      <c r="N41" s="21"/>
    </row>
    <row r="42" spans="1:14">
      <c r="A42" s="31" t="s">
        <v>134</v>
      </c>
      <c r="B42" s="31">
        <f t="shared" si="0"/>
        <v>-2.3143968109300603</v>
      </c>
      <c r="C42" s="31">
        <f t="shared" si="1"/>
        <v>2.3764703878161173</v>
      </c>
      <c r="D42" s="21"/>
      <c r="E42" s="31" t="s">
        <v>134</v>
      </c>
      <c r="F42" s="31">
        <f t="shared" si="2"/>
        <v>-1.9953632148377125</v>
      </c>
      <c r="G42" s="31">
        <f t="shared" si="3"/>
        <v>2.6046220652093912</v>
      </c>
      <c r="H42" s="21"/>
      <c r="I42" s="31" t="s">
        <v>134</v>
      </c>
      <c r="J42" s="31">
        <f t="shared" si="4"/>
        <v>-3.9617040456318677</v>
      </c>
      <c r="K42" s="31">
        <f t="shared" si="5"/>
        <v>4.1146256731288391</v>
      </c>
      <c r="L42" s="21"/>
      <c r="M42" s="21"/>
      <c r="N42" s="21"/>
    </row>
    <row r="43" spans="1:14">
      <c r="A43" s="31" t="s">
        <v>135</v>
      </c>
      <c r="B43" s="31">
        <f t="shared" si="0"/>
        <v>-2.106562124683776</v>
      </c>
      <c r="C43" s="31">
        <f t="shared" si="1"/>
        <v>2.1299861159615334</v>
      </c>
      <c r="D43" s="21"/>
      <c r="E43" s="31" t="s">
        <v>135</v>
      </c>
      <c r="F43" s="31">
        <f t="shared" si="2"/>
        <v>-1.7337160521086332</v>
      </c>
      <c r="G43" s="31">
        <f t="shared" si="3"/>
        <v>2.2305880621182013</v>
      </c>
      <c r="H43" s="21"/>
      <c r="I43" s="31" t="s">
        <v>135</v>
      </c>
      <c r="J43" s="31">
        <f t="shared" si="4"/>
        <v>-3.7315444949227721</v>
      </c>
      <c r="K43" s="31">
        <f t="shared" si="5"/>
        <v>3.8940617349272864</v>
      </c>
      <c r="L43" s="21"/>
      <c r="M43" s="21"/>
      <c r="N43" s="21"/>
    </row>
    <row r="44" spans="1:14">
      <c r="A44" s="31" t="s">
        <v>136</v>
      </c>
      <c r="B44" s="31">
        <f t="shared" si="0"/>
        <v>-1.3732847250023423</v>
      </c>
      <c r="C44" s="31">
        <f t="shared" si="1"/>
        <v>1.3691322901849217</v>
      </c>
      <c r="D44" s="21"/>
      <c r="E44" s="31" t="s">
        <v>136</v>
      </c>
      <c r="F44" s="31">
        <f t="shared" si="2"/>
        <v>-1.5591374107602856</v>
      </c>
      <c r="G44" s="31">
        <f t="shared" si="3"/>
        <v>1.9412673879443585</v>
      </c>
      <c r="H44" s="21"/>
      <c r="I44" s="31" t="s">
        <v>136</v>
      </c>
      <c r="J44" s="31">
        <f t="shared" si="4"/>
        <v>-3.1524290076717598</v>
      </c>
      <c r="K44" s="31">
        <f t="shared" si="5"/>
        <v>3.4646242878467515</v>
      </c>
      <c r="L44" s="21"/>
      <c r="M44" s="21"/>
      <c r="N44" s="21"/>
    </row>
    <row r="45" spans="1:14">
      <c r="A45" s="31" t="s">
        <v>137</v>
      </c>
      <c r="B45" s="31">
        <f t="shared" si="0"/>
        <v>-1.1223286002674593</v>
      </c>
      <c r="C45" s="31">
        <f t="shared" si="1"/>
        <v>1.1063576971235338</v>
      </c>
      <c r="D45" s="21"/>
      <c r="E45" s="31" t="s">
        <v>137</v>
      </c>
      <c r="F45" s="31">
        <f t="shared" si="2"/>
        <v>-1.1447707367336424</v>
      </c>
      <c r="G45" s="31">
        <f t="shared" si="3"/>
        <v>1.3679988224037682</v>
      </c>
      <c r="H45" s="21"/>
      <c r="I45" s="31" t="s">
        <v>137</v>
      </c>
      <c r="J45" s="31">
        <f t="shared" si="4"/>
        <v>-2.7725914167921868</v>
      </c>
      <c r="K45" s="31">
        <f t="shared" si="5"/>
        <v>3.0721502213410479</v>
      </c>
      <c r="L45" s="21"/>
      <c r="M45" s="21"/>
      <c r="N45" s="21"/>
    </row>
    <row r="46" spans="1:14">
      <c r="A46" s="31" t="s">
        <v>138</v>
      </c>
      <c r="B46" s="31">
        <f t="shared" si="0"/>
        <v>-0.58123440175126273</v>
      </c>
      <c r="C46" s="31">
        <f t="shared" si="1"/>
        <v>0.52916925750206556</v>
      </c>
      <c r="D46" s="21"/>
      <c r="E46" s="31" t="s">
        <v>138</v>
      </c>
      <c r="F46" s="31">
        <f t="shared" si="2"/>
        <v>-0.6485611246044013</v>
      </c>
      <c r="G46" s="31">
        <f t="shared" si="3"/>
        <v>0.78074630161183489</v>
      </c>
      <c r="H46" s="21"/>
      <c r="I46" s="31" t="s">
        <v>138</v>
      </c>
      <c r="J46" s="31">
        <f t="shared" si="4"/>
        <v>-2.4162698340296909</v>
      </c>
      <c r="K46" s="31">
        <f t="shared" si="5"/>
        <v>2.8434773148232617</v>
      </c>
      <c r="L46" s="21"/>
      <c r="M46" s="21"/>
      <c r="N46" s="21"/>
    </row>
    <row r="47" spans="1:14">
      <c r="A47" s="31" t="s">
        <v>139</v>
      </c>
      <c r="B47" s="31">
        <f t="shared" si="0"/>
        <v>-0.27278302569824786</v>
      </c>
      <c r="C47" s="31">
        <f t="shared" si="1"/>
        <v>0.24286420047529408</v>
      </c>
      <c r="D47" s="21"/>
      <c r="E47" s="31" t="s">
        <v>139</v>
      </c>
      <c r="F47" s="31">
        <f t="shared" si="2"/>
        <v>-0.33230293663060279</v>
      </c>
      <c r="G47" s="31">
        <f t="shared" si="3"/>
        <v>0.40362110841245308</v>
      </c>
      <c r="H47" s="21"/>
      <c r="I47" s="31" t="s">
        <v>139</v>
      </c>
      <c r="J47" s="31">
        <f t="shared" si="4"/>
        <v>-1.6944365044129681</v>
      </c>
      <c r="K47" s="31">
        <f t="shared" si="5"/>
        <v>2.2639563791564377</v>
      </c>
      <c r="L47" s="21"/>
      <c r="M47" s="21"/>
      <c r="N47" s="21"/>
    </row>
    <row r="48" spans="1:14">
      <c r="A48" s="31" t="s">
        <v>140</v>
      </c>
      <c r="B48" s="31">
        <f t="shared" si="0"/>
        <v>-6.1647686135552507E-2</v>
      </c>
      <c r="C48" s="31">
        <f t="shared" si="1"/>
        <v>6.2499467636561869E-2</v>
      </c>
      <c r="D48" s="21"/>
      <c r="E48" s="31" t="s">
        <v>140</v>
      </c>
      <c r="F48" s="31">
        <f t="shared" si="2"/>
        <v>-0.1154780304703025</v>
      </c>
      <c r="G48" s="31">
        <f t="shared" si="3"/>
        <v>0.16559947008169573</v>
      </c>
      <c r="H48" s="21"/>
      <c r="I48" s="31" t="s">
        <v>140</v>
      </c>
      <c r="J48" s="31">
        <f t="shared" si="4"/>
        <v>-1.2281708262295392</v>
      </c>
      <c r="K48" s="31">
        <f t="shared" si="5"/>
        <v>1.9093241647931571</v>
      </c>
      <c r="L48" s="21"/>
      <c r="M48" s="21"/>
      <c r="N48" s="21"/>
    </row>
    <row r="49" spans="1:14">
      <c r="A49" s="31" t="s">
        <v>141</v>
      </c>
      <c r="B49" s="31">
        <f t="shared" si="0"/>
        <v>-1.4586758204785309E-2</v>
      </c>
      <c r="C49" s="31">
        <f t="shared" si="1"/>
        <v>1.7355048083065733E-2</v>
      </c>
      <c r="D49" s="21"/>
      <c r="E49" s="31" t="s">
        <v>141</v>
      </c>
      <c r="F49" s="31">
        <f t="shared" si="2"/>
        <v>-1.7958342533303893E-2</v>
      </c>
      <c r="G49" s="31">
        <f t="shared" si="3"/>
        <v>3.1647898726724077E-2</v>
      </c>
      <c r="H49" s="21"/>
      <c r="I49" s="31" t="s">
        <v>141</v>
      </c>
      <c r="J49" s="31">
        <f t="shared" si="4"/>
        <v>-0.45011531628693041</v>
      </c>
      <c r="K49" s="31">
        <f t="shared" si="5"/>
        <v>0.94543813093686291</v>
      </c>
      <c r="L49" s="21"/>
      <c r="M49" s="21"/>
      <c r="N49" s="21"/>
    </row>
    <row r="50" spans="1:14">
      <c r="A50" s="31" t="s">
        <v>142</v>
      </c>
      <c r="B50" s="31">
        <f t="shared" si="0"/>
        <v>-1.9165083772710624E-3</v>
      </c>
      <c r="C50" s="31">
        <f t="shared" si="1"/>
        <v>4.5783255679253156E-3</v>
      </c>
      <c r="D50" s="21"/>
      <c r="E50" s="31" t="s">
        <v>142</v>
      </c>
      <c r="F50" s="31">
        <f t="shared" si="2"/>
        <v>-2.7231912857878854E-3</v>
      </c>
      <c r="G50" s="31">
        <f t="shared" si="3"/>
        <v>4.6367851622874804E-3</v>
      </c>
      <c r="H50" s="21"/>
      <c r="I50" s="31" t="s">
        <v>142</v>
      </c>
      <c r="J50" s="31">
        <f t="shared" si="4"/>
        <v>-8.5819914680138359E-2</v>
      </c>
      <c r="K50" s="31">
        <f t="shared" si="5"/>
        <v>0.26948804704282819</v>
      </c>
      <c r="L50" s="21"/>
      <c r="M50" s="21"/>
      <c r="N50" s="21"/>
    </row>
  </sheetData>
  <pageMargins left="0.7" right="0.7" top="0.75" bottom="0.75" header="0.3" footer="0.3"/>
  <ignoredErrors>
    <ignoredError sqref="A6 A33 E33 I33" twoDigitTextYear="1"/>
  </ignoredError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zoomScaleNormal="100" workbookViewId="0">
      <selection activeCell="D24" sqref="D24"/>
    </sheetView>
  </sheetViews>
  <sheetFormatPr defaultRowHeight="14.4"/>
  <sheetData>
    <row r="1" spans="1:13" s="146" customFormat="1" ht="13.2">
      <c r="A1" s="143"/>
      <c r="B1" s="144"/>
      <c r="C1" s="145"/>
      <c r="D1" s="145"/>
      <c r="E1" s="145"/>
      <c r="F1" s="145"/>
      <c r="G1" s="145"/>
      <c r="H1" s="145"/>
      <c r="I1" s="145"/>
      <c r="J1" s="145"/>
      <c r="K1" s="145"/>
      <c r="L1" s="145"/>
      <c r="M1" s="145"/>
    </row>
    <row r="2" spans="1:13" s="146" customFormat="1">
      <c r="A2" s="38"/>
      <c r="B2" s="162" t="s">
        <v>117</v>
      </c>
      <c r="C2" s="162" t="s">
        <v>118</v>
      </c>
      <c r="D2" s="162" t="s">
        <v>144</v>
      </c>
      <c r="E2"/>
      <c r="F2" s="55" t="s">
        <v>241</v>
      </c>
      <c r="G2"/>
      <c r="H2"/>
      <c r="I2"/>
      <c r="J2"/>
      <c r="K2"/>
      <c r="L2"/>
      <c r="M2"/>
    </row>
    <row r="3" spans="1:13" s="147" customFormat="1" ht="13.2">
      <c r="A3" s="163">
        <v>1974</v>
      </c>
      <c r="B3" s="164">
        <v>71.599999999999994</v>
      </c>
      <c r="C3" s="164">
        <v>77.2</v>
      </c>
      <c r="D3" s="164">
        <v>74.3</v>
      </c>
    </row>
    <row r="4" spans="1:13">
      <c r="A4" s="48">
        <v>1975</v>
      </c>
      <c r="B4" s="164">
        <v>71.3</v>
      </c>
      <c r="C4" s="164">
        <v>77.5</v>
      </c>
      <c r="D4" s="164">
        <v>74.3</v>
      </c>
    </row>
    <row r="5" spans="1:13">
      <c r="A5" s="163">
        <v>1976</v>
      </c>
      <c r="B5" s="164">
        <v>71.3</v>
      </c>
      <c r="C5" s="164">
        <v>77.7</v>
      </c>
      <c r="D5" s="164">
        <v>74.400000000000006</v>
      </c>
    </row>
    <row r="6" spans="1:13">
      <c r="A6" s="48">
        <v>1977</v>
      </c>
      <c r="B6" s="164">
        <v>72</v>
      </c>
      <c r="C6" s="164">
        <v>77.900000000000006</v>
      </c>
      <c r="D6" s="164">
        <v>74.900000000000006</v>
      </c>
    </row>
    <row r="7" spans="1:13">
      <c r="A7" s="163">
        <v>1978</v>
      </c>
      <c r="B7" s="164">
        <v>72.099999999999994</v>
      </c>
      <c r="C7" s="164">
        <v>78.400000000000006</v>
      </c>
      <c r="D7" s="164">
        <v>75.2</v>
      </c>
    </row>
    <row r="8" spans="1:13">
      <c r="A8" s="48">
        <v>1979</v>
      </c>
      <c r="B8" s="164">
        <v>72.406999999999996</v>
      </c>
      <c r="C8" s="164">
        <v>78.453999999999994</v>
      </c>
      <c r="D8" s="164">
        <v>75.36</v>
      </c>
    </row>
    <row r="9" spans="1:13">
      <c r="A9" s="163">
        <v>1980</v>
      </c>
      <c r="B9" s="164">
        <v>72.391000000000005</v>
      </c>
      <c r="C9" s="164">
        <v>78.606999999999999</v>
      </c>
      <c r="D9" s="164">
        <v>75.427000000000007</v>
      </c>
    </row>
    <row r="10" spans="1:13">
      <c r="A10" s="48">
        <v>1981</v>
      </c>
      <c r="B10" s="164">
        <v>72.8</v>
      </c>
      <c r="C10" s="164">
        <v>79.099999999999994</v>
      </c>
      <c r="D10" s="164">
        <v>75.900000000000006</v>
      </c>
    </row>
    <row r="11" spans="1:13">
      <c r="A11" s="163">
        <v>1982</v>
      </c>
      <c r="B11" s="164">
        <v>73.497</v>
      </c>
      <c r="C11" s="164">
        <v>79.379000000000005</v>
      </c>
      <c r="D11" s="164">
        <v>76.369</v>
      </c>
    </row>
    <row r="12" spans="1:13">
      <c r="A12" s="48">
        <v>1983</v>
      </c>
      <c r="B12" s="164">
        <v>72.781999999999996</v>
      </c>
      <c r="C12" s="164">
        <v>79.064999999999998</v>
      </c>
      <c r="D12" s="164">
        <v>75.849999999999994</v>
      </c>
    </row>
    <row r="13" spans="1:13">
      <c r="A13" s="163">
        <v>1984</v>
      </c>
      <c r="B13" s="164">
        <v>73.754999999999995</v>
      </c>
      <c r="C13" s="164">
        <v>79.972999999999999</v>
      </c>
      <c r="D13" s="164">
        <v>76.790999999999997</v>
      </c>
    </row>
    <row r="14" spans="1:13">
      <c r="A14" s="48">
        <v>1985</v>
      </c>
      <c r="B14" s="164">
        <v>73.7</v>
      </c>
      <c r="C14" s="164">
        <v>79.8</v>
      </c>
      <c r="D14" s="164">
        <v>76.7</v>
      </c>
    </row>
    <row r="15" spans="1:13">
      <c r="A15" s="163">
        <v>1986</v>
      </c>
      <c r="B15" s="164">
        <v>74.081000000000003</v>
      </c>
      <c r="C15" s="164">
        <v>79.921999999999997</v>
      </c>
      <c r="D15" s="164">
        <v>76.933000000000007</v>
      </c>
    </row>
    <row r="16" spans="1:13">
      <c r="A16" s="48">
        <v>1987</v>
      </c>
      <c r="B16" s="164">
        <v>74.5</v>
      </c>
      <c r="C16" s="164">
        <v>80.5</v>
      </c>
      <c r="D16" s="164">
        <v>77.400000000000006</v>
      </c>
    </row>
    <row r="17" spans="1:6">
      <c r="A17" s="163">
        <v>1988</v>
      </c>
      <c r="B17" s="164">
        <v>74.793000000000006</v>
      </c>
      <c r="C17" s="164">
        <v>80.596000000000004</v>
      </c>
      <c r="D17" s="164">
        <v>77.626000000000005</v>
      </c>
    </row>
    <row r="18" spans="1:6">
      <c r="A18" s="48">
        <v>1989</v>
      </c>
      <c r="B18" s="164">
        <v>75</v>
      </c>
      <c r="C18" s="164">
        <v>81.099999999999994</v>
      </c>
      <c r="D18" s="164">
        <v>78</v>
      </c>
    </row>
    <row r="19" spans="1:6">
      <c r="A19" s="163">
        <v>1990</v>
      </c>
      <c r="B19" s="164">
        <v>75.2</v>
      </c>
      <c r="C19" s="164">
        <v>81.2</v>
      </c>
      <c r="D19" s="164">
        <v>78.099999999999994</v>
      </c>
      <c r="F19" s="18" t="s">
        <v>197</v>
      </c>
    </row>
    <row r="20" spans="1:6">
      <c r="A20" s="48">
        <v>1991</v>
      </c>
      <c r="B20" s="164">
        <v>75.397000000000006</v>
      </c>
      <c r="C20" s="164">
        <v>81.222999999999999</v>
      </c>
      <c r="D20" s="164">
        <v>78.242000000000004</v>
      </c>
    </row>
    <row r="21" spans="1:6">
      <c r="A21" s="163">
        <v>1992</v>
      </c>
      <c r="B21" s="164">
        <v>75.847999999999999</v>
      </c>
      <c r="C21" s="164">
        <v>81.885999999999996</v>
      </c>
      <c r="D21" s="164">
        <v>78.796000000000006</v>
      </c>
    </row>
    <row r="22" spans="1:6">
      <c r="A22" s="48">
        <v>1993</v>
      </c>
      <c r="B22" s="164">
        <v>76</v>
      </c>
      <c r="C22" s="164">
        <v>82</v>
      </c>
      <c r="D22" s="164">
        <v>78.900000000000006</v>
      </c>
    </row>
    <row r="23" spans="1:6">
      <c r="A23" s="163">
        <v>1994</v>
      </c>
      <c r="B23" s="164">
        <v>76.304000000000002</v>
      </c>
      <c r="C23" s="164">
        <v>82.275000000000006</v>
      </c>
      <c r="D23" s="164">
        <v>79.22</v>
      </c>
    </row>
    <row r="24" spans="1:6">
      <c r="A24" s="48">
        <v>1995</v>
      </c>
      <c r="B24" s="164">
        <v>76.400000000000006</v>
      </c>
      <c r="C24" s="164">
        <v>82.3</v>
      </c>
      <c r="D24" s="164">
        <v>79.3</v>
      </c>
    </row>
    <row r="25" spans="1:6">
      <c r="A25" s="163">
        <v>1996</v>
      </c>
      <c r="B25" s="164">
        <v>76.599999999999994</v>
      </c>
      <c r="C25" s="164">
        <v>82.6</v>
      </c>
      <c r="D25" s="164">
        <v>79.5</v>
      </c>
    </row>
    <row r="26" spans="1:6">
      <c r="A26" s="48">
        <v>1997</v>
      </c>
      <c r="B26" s="164">
        <v>76.5</v>
      </c>
      <c r="C26" s="164">
        <v>82.7</v>
      </c>
      <c r="D26" s="164">
        <v>79.5</v>
      </c>
    </row>
    <row r="27" spans="1:6">
      <c r="A27" s="163">
        <v>1998</v>
      </c>
      <c r="B27" s="164">
        <v>76.7</v>
      </c>
      <c r="C27" s="164">
        <v>82.5</v>
      </c>
      <c r="D27" s="164">
        <v>79.5</v>
      </c>
    </row>
    <row r="28" spans="1:6">
      <c r="A28" s="48">
        <v>1999</v>
      </c>
      <c r="B28" s="164">
        <v>77.400000000000006</v>
      </c>
      <c r="C28" s="164">
        <v>83.2</v>
      </c>
      <c r="D28" s="164">
        <v>80.2</v>
      </c>
    </row>
    <row r="29" spans="1:6">
      <c r="A29" s="163">
        <v>2000</v>
      </c>
      <c r="B29" s="164">
        <v>77.811999999999998</v>
      </c>
      <c r="C29" s="164">
        <v>83.484999999999999</v>
      </c>
      <c r="D29" s="164">
        <v>80.582999999999998</v>
      </c>
    </row>
    <row r="30" spans="1:6">
      <c r="A30" s="48">
        <v>2001</v>
      </c>
      <c r="B30" s="164">
        <v>78.400000000000006</v>
      </c>
      <c r="C30" s="164">
        <v>83.9</v>
      </c>
      <c r="D30" s="164">
        <v>81.099999999999994</v>
      </c>
    </row>
    <row r="31" spans="1:6">
      <c r="A31" s="163">
        <v>2002</v>
      </c>
      <c r="B31" s="164">
        <v>78.7</v>
      </c>
      <c r="C31" s="164">
        <v>84.2</v>
      </c>
      <c r="D31" s="164">
        <v>81.400000000000006</v>
      </c>
    </row>
    <row r="32" spans="1:6">
      <c r="A32" s="48">
        <v>2003</v>
      </c>
      <c r="B32" s="164">
        <v>78.400000000000006</v>
      </c>
      <c r="C32" s="164">
        <v>84</v>
      </c>
      <c r="D32" s="164">
        <v>81.099999999999994</v>
      </c>
    </row>
    <row r="33" spans="1:4">
      <c r="A33" s="163">
        <v>2004</v>
      </c>
      <c r="B33" s="164">
        <v>79.099999999999994</v>
      </c>
      <c r="C33" s="164">
        <v>84.6</v>
      </c>
      <c r="D33" s="164">
        <v>81.8</v>
      </c>
    </row>
    <row r="34" spans="1:4">
      <c r="A34" s="48">
        <v>2005</v>
      </c>
      <c r="B34" s="164">
        <v>79.5</v>
      </c>
      <c r="C34" s="164">
        <v>84.9</v>
      </c>
      <c r="D34" s="164">
        <v>82.1</v>
      </c>
    </row>
    <row r="35" spans="1:4">
      <c r="A35" s="163">
        <v>2006</v>
      </c>
      <c r="B35" s="164">
        <v>79.5</v>
      </c>
      <c r="C35" s="164">
        <v>84.9</v>
      </c>
      <c r="D35" s="164">
        <v>82.1</v>
      </c>
    </row>
    <row r="36" spans="1:4">
      <c r="A36" s="48">
        <v>2007</v>
      </c>
      <c r="B36" s="164">
        <v>79.8</v>
      </c>
      <c r="C36" s="164">
        <v>85.1</v>
      </c>
      <c r="D36" s="164">
        <v>82.4</v>
      </c>
    </row>
    <row r="37" spans="1:4">
      <c r="A37" s="163">
        <v>2008</v>
      </c>
      <c r="B37" s="164">
        <v>79.8</v>
      </c>
      <c r="C37" s="164">
        <v>84.9</v>
      </c>
      <c r="D37" s="164">
        <v>82.3</v>
      </c>
    </row>
    <row r="38" spans="1:4">
      <c r="A38" s="48">
        <v>2009</v>
      </c>
      <c r="B38" s="164">
        <v>80</v>
      </c>
      <c r="C38" s="164">
        <v>85</v>
      </c>
      <c r="D38" s="164">
        <v>82.5</v>
      </c>
    </row>
    <row r="39" spans="1:4">
      <c r="A39" s="163">
        <v>2010</v>
      </c>
      <c r="B39" s="164">
        <v>80.400000000000006</v>
      </c>
      <c r="C39" s="164">
        <v>85.3</v>
      </c>
      <c r="D39" s="164">
        <v>82.8</v>
      </c>
    </row>
    <row r="40" spans="1:4">
      <c r="A40" s="48">
        <v>2011</v>
      </c>
      <c r="B40" s="164">
        <v>80.5</v>
      </c>
      <c r="C40" s="164">
        <v>85.4</v>
      </c>
      <c r="D40" s="164">
        <v>82.9</v>
      </c>
    </row>
    <row r="41" spans="1:4">
      <c r="A41" s="163">
        <v>2012</v>
      </c>
      <c r="B41" s="164">
        <v>80.7</v>
      </c>
      <c r="C41" s="164">
        <v>85.4</v>
      </c>
      <c r="D41" s="164">
        <v>83</v>
      </c>
    </row>
    <row r="42" spans="1:4">
      <c r="A42" s="48">
        <v>2013</v>
      </c>
      <c r="B42" s="164">
        <v>80.8</v>
      </c>
      <c r="C42" s="164">
        <v>85.6</v>
      </c>
      <c r="D42" s="164">
        <v>83.2</v>
      </c>
    </row>
    <row r="43" spans="1:4">
      <c r="A43" s="163">
        <v>2014</v>
      </c>
      <c r="B43" s="164">
        <v>81.099999999999994</v>
      </c>
      <c r="C43" s="164">
        <v>85.7</v>
      </c>
      <c r="D43" s="164">
        <v>83.3</v>
      </c>
    </row>
    <row r="44" spans="1:4">
      <c r="A44" s="48">
        <v>2015</v>
      </c>
      <c r="B44" s="164">
        <v>80.7</v>
      </c>
      <c r="C44" s="164">
        <v>85.3</v>
      </c>
      <c r="D44" s="164">
        <v>83</v>
      </c>
    </row>
    <row r="45" spans="1:4">
      <c r="A45" s="163">
        <v>2016</v>
      </c>
      <c r="B45" s="164">
        <v>81.099999999999994</v>
      </c>
      <c r="C45" s="164">
        <v>85.9</v>
      </c>
      <c r="D45" s="164">
        <v>83.4</v>
      </c>
    </row>
    <row r="46" spans="1:4">
      <c r="A46" s="48">
        <v>2017</v>
      </c>
      <c r="B46" s="164">
        <v>81.099999999999994</v>
      </c>
      <c r="C46" s="164">
        <v>85.4</v>
      </c>
      <c r="D46" s="164">
        <v>83.2</v>
      </c>
    </row>
    <row r="47" spans="1:4">
      <c r="A47" s="163">
        <v>2018</v>
      </c>
      <c r="B47" s="164">
        <v>81.7</v>
      </c>
      <c r="C47" s="164">
        <v>86</v>
      </c>
      <c r="D47" s="164">
        <v>83.8</v>
      </c>
    </row>
    <row r="48" spans="1:4">
      <c r="A48" s="48">
        <v>2019</v>
      </c>
      <c r="B48" s="164">
        <v>81.900000000000006</v>
      </c>
      <c r="C48" s="164">
        <v>86.1</v>
      </c>
      <c r="D48" s="164">
        <v>84</v>
      </c>
    </row>
    <row r="49" spans="1:4">
      <c r="A49" s="163">
        <v>2020</v>
      </c>
      <c r="B49" s="164">
        <v>81</v>
      </c>
      <c r="C49" s="164">
        <v>85.2</v>
      </c>
      <c r="D49" s="164">
        <v>83</v>
      </c>
    </row>
    <row r="50" spans="1:4">
      <c r="A50" s="48">
        <v>2021</v>
      </c>
      <c r="B50" s="164">
        <v>81.099999999999994</v>
      </c>
      <c r="C50" s="164">
        <v>85.2</v>
      </c>
      <c r="D50" s="164">
        <v>83.1</v>
      </c>
    </row>
    <row r="51" spans="1:4">
      <c r="A51" s="163">
        <v>2022</v>
      </c>
      <c r="B51" s="164">
        <v>81.2</v>
      </c>
      <c r="C51" s="164">
        <v>85.4</v>
      </c>
      <c r="D51" s="164">
        <v>83.3</v>
      </c>
    </row>
    <row r="52" spans="1:4">
      <c r="A52" s="48">
        <v>2023</v>
      </c>
      <c r="B52" s="164">
        <v>81.900000000000006</v>
      </c>
      <c r="C52" s="164">
        <v>85.9</v>
      </c>
      <c r="D52" s="164">
        <v>83.9</v>
      </c>
    </row>
    <row r="53" spans="1:4">
      <c r="A53" s="163">
        <v>2024</v>
      </c>
      <c r="B53" s="164">
        <v>82.4</v>
      </c>
      <c r="C53" s="164">
        <v>86.2</v>
      </c>
      <c r="D53" s="164">
        <v>84.3</v>
      </c>
    </row>
    <row r="54" spans="1:4">
      <c r="A54" s="48">
        <v>2025</v>
      </c>
      <c r="B54" s="164">
        <v>82.6</v>
      </c>
      <c r="C54" s="164">
        <v>86.4</v>
      </c>
      <c r="D54" s="164">
        <v>84.4</v>
      </c>
    </row>
    <row r="55" spans="1:4">
      <c r="A55" s="21" t="s">
        <v>145</v>
      </c>
      <c r="B55" s="21"/>
      <c r="C55" s="21"/>
      <c r="D55" s="21"/>
    </row>
  </sheetData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77"/>
  <sheetViews>
    <sheetView zoomScaleNormal="100" workbookViewId="0">
      <selection activeCell="Q14" sqref="Q14"/>
    </sheetView>
  </sheetViews>
  <sheetFormatPr defaultRowHeight="14.4"/>
  <sheetData>
    <row r="2" spans="1:6" ht="24.6">
      <c r="A2" s="31"/>
      <c r="B2" s="165" t="s">
        <v>146</v>
      </c>
      <c r="C2" s="165" t="s">
        <v>147</v>
      </c>
      <c r="F2" s="55" t="s">
        <v>242</v>
      </c>
    </row>
    <row r="3" spans="1:6">
      <c r="A3" s="31">
        <v>1952</v>
      </c>
      <c r="B3" s="31">
        <v>2.0099999999999998</v>
      </c>
      <c r="C3" s="31">
        <v>28.87</v>
      </c>
    </row>
    <row r="4" spans="1:6">
      <c r="A4" s="31">
        <v>1953</v>
      </c>
      <c r="B4" s="31">
        <v>1.97</v>
      </c>
      <c r="C4" s="31">
        <v>28.79</v>
      </c>
    </row>
    <row r="5" spans="1:6">
      <c r="A5" s="31">
        <v>1954</v>
      </c>
      <c r="B5" s="31">
        <v>1.98</v>
      </c>
      <c r="C5" s="31">
        <v>28.8</v>
      </c>
    </row>
    <row r="6" spans="1:6">
      <c r="A6" s="31">
        <v>1955</v>
      </c>
      <c r="B6" s="31">
        <v>1.99</v>
      </c>
      <c r="C6" s="31">
        <v>28.73</v>
      </c>
    </row>
    <row r="7" spans="1:6">
      <c r="A7" s="31">
        <v>1956</v>
      </c>
      <c r="B7" s="31">
        <v>2.0299999999999998</v>
      </c>
      <c r="C7" s="31">
        <v>28.68</v>
      </c>
    </row>
    <row r="8" spans="1:6">
      <c r="A8" s="31">
        <v>1957</v>
      </c>
      <c r="B8" s="31">
        <v>1.96</v>
      </c>
      <c r="C8" s="31">
        <v>28.57</v>
      </c>
    </row>
    <row r="9" spans="1:6">
      <c r="A9" s="31">
        <v>1958</v>
      </c>
      <c r="B9" s="31">
        <v>1.98</v>
      </c>
      <c r="C9" s="31">
        <v>28.61</v>
      </c>
    </row>
    <row r="10" spans="1:6">
      <c r="A10" s="31">
        <v>1959</v>
      </c>
      <c r="B10" s="31">
        <v>2.0099999999999998</v>
      </c>
      <c r="C10" s="31">
        <v>28.54</v>
      </c>
    </row>
    <row r="11" spans="1:6">
      <c r="A11" s="31">
        <v>1960</v>
      </c>
      <c r="B11" s="31">
        <v>2.0299999999999998</v>
      </c>
      <c r="C11" s="31">
        <v>28.5</v>
      </c>
    </row>
    <row r="12" spans="1:6">
      <c r="A12" s="31">
        <v>1961</v>
      </c>
      <c r="B12" s="31">
        <v>2.04</v>
      </c>
      <c r="C12" s="31">
        <v>28.41</v>
      </c>
    </row>
    <row r="13" spans="1:6">
      <c r="A13" s="31">
        <v>1962</v>
      </c>
      <c r="B13" s="31">
        <v>2.02</v>
      </c>
      <c r="C13" s="31">
        <v>28.34</v>
      </c>
    </row>
    <row r="14" spans="1:6">
      <c r="A14" s="31">
        <v>1963</v>
      </c>
      <c r="B14" s="31">
        <v>2.11</v>
      </c>
      <c r="C14" s="31">
        <v>28.21</v>
      </c>
    </row>
    <row r="15" spans="1:6">
      <c r="A15" s="31">
        <v>1964</v>
      </c>
      <c r="B15" s="31">
        <v>2.2400000000000002</v>
      </c>
      <c r="C15" s="31">
        <v>28.24</v>
      </c>
    </row>
    <row r="16" spans="1:6">
      <c r="A16" s="31">
        <v>1965</v>
      </c>
      <c r="B16" s="31">
        <v>2.2000000000000002</v>
      </c>
      <c r="C16" s="31">
        <v>28.13</v>
      </c>
    </row>
    <row r="17" spans="1:6">
      <c r="A17" s="31">
        <v>1966</v>
      </c>
      <c r="B17" s="31">
        <v>2.16</v>
      </c>
      <c r="C17" s="31">
        <v>28.08</v>
      </c>
    </row>
    <row r="18" spans="1:6">
      <c r="A18" s="31">
        <v>1967</v>
      </c>
      <c r="B18" s="31">
        <v>2.1</v>
      </c>
      <c r="C18" s="31">
        <v>28.03</v>
      </c>
    </row>
    <row r="19" spans="1:6">
      <c r="A19" s="31">
        <v>1968</v>
      </c>
      <c r="B19" s="31">
        <v>2.1</v>
      </c>
      <c r="C19" s="31">
        <v>27.82</v>
      </c>
      <c r="F19" s="18" t="s">
        <v>196</v>
      </c>
    </row>
    <row r="20" spans="1:6">
      <c r="A20" s="31">
        <v>1969</v>
      </c>
      <c r="B20" s="31">
        <v>2.13</v>
      </c>
      <c r="C20" s="31">
        <v>27.83</v>
      </c>
    </row>
    <row r="21" spans="1:6">
      <c r="A21" s="31">
        <v>1970</v>
      </c>
      <c r="B21" s="31">
        <v>2.11</v>
      </c>
      <c r="C21" s="31">
        <v>27.74</v>
      </c>
    </row>
    <row r="22" spans="1:6">
      <c r="A22" s="31">
        <v>1971</v>
      </c>
      <c r="B22" s="31">
        <v>2.11</v>
      </c>
      <c r="C22" s="31">
        <v>27.74</v>
      </c>
    </row>
    <row r="23" spans="1:6">
      <c r="A23" s="31">
        <v>1972</v>
      </c>
      <c r="B23" s="31">
        <v>2.0499999999999998</v>
      </c>
      <c r="C23" s="31">
        <v>27.69</v>
      </c>
    </row>
    <row r="24" spans="1:6">
      <c r="A24" s="31">
        <v>1973</v>
      </c>
      <c r="B24" s="31">
        <v>2.0099999999999998</v>
      </c>
      <c r="C24" s="31">
        <v>27.63</v>
      </c>
    </row>
    <row r="25" spans="1:6">
      <c r="A25" s="31">
        <v>1974</v>
      </c>
      <c r="B25" s="31">
        <v>2.0299999999999998</v>
      </c>
      <c r="C25" s="31">
        <v>27.52</v>
      </c>
    </row>
    <row r="26" spans="1:6">
      <c r="A26" s="31">
        <v>1975</v>
      </c>
      <c r="B26" s="31">
        <v>1.94</v>
      </c>
      <c r="C26" s="31">
        <v>27.39</v>
      </c>
    </row>
    <row r="27" spans="1:6">
      <c r="A27" s="31">
        <v>1976</v>
      </c>
      <c r="B27" s="31">
        <v>1.85</v>
      </c>
      <c r="C27" s="31">
        <v>27.29</v>
      </c>
    </row>
    <row r="28" spans="1:6">
      <c r="A28" s="31">
        <v>1977</v>
      </c>
      <c r="B28" s="31">
        <v>1.77</v>
      </c>
      <c r="C28" s="31">
        <v>27.21</v>
      </c>
    </row>
    <row r="29" spans="1:6">
      <c r="A29" s="31">
        <v>1978</v>
      </c>
      <c r="B29" s="31">
        <v>1.71</v>
      </c>
      <c r="C29" s="31">
        <v>27.23</v>
      </c>
    </row>
    <row r="30" spans="1:6">
      <c r="A30" s="31">
        <v>1979</v>
      </c>
      <c r="B30" s="31">
        <v>1.62</v>
      </c>
      <c r="C30" s="31">
        <v>27.22</v>
      </c>
    </row>
    <row r="31" spans="1:6">
      <c r="A31" s="31">
        <v>1980</v>
      </c>
      <c r="B31" s="31">
        <v>1.52</v>
      </c>
      <c r="C31" s="31">
        <v>27.21</v>
      </c>
    </row>
    <row r="32" spans="1:6">
      <c r="A32" s="31">
        <v>1981</v>
      </c>
      <c r="B32" s="31">
        <v>1.45</v>
      </c>
      <c r="C32" s="31">
        <v>27.36</v>
      </c>
    </row>
    <row r="33" spans="1:3">
      <c r="A33" s="31">
        <v>1982</v>
      </c>
      <c r="B33" s="31">
        <v>1.43</v>
      </c>
      <c r="C33" s="31">
        <v>27.5</v>
      </c>
    </row>
    <row r="34" spans="1:3">
      <c r="A34" s="31">
        <v>1983</v>
      </c>
      <c r="B34" s="31">
        <v>1.37</v>
      </c>
      <c r="C34" s="31">
        <v>27.72</v>
      </c>
    </row>
    <row r="35" spans="1:3">
      <c r="A35" s="31">
        <v>1984</v>
      </c>
      <c r="B35" s="31">
        <v>1.3</v>
      </c>
      <c r="C35" s="31">
        <v>27.88</v>
      </c>
    </row>
    <row r="36" spans="1:3">
      <c r="A36" s="31">
        <v>1985</v>
      </c>
      <c r="B36" s="31">
        <v>1.3</v>
      </c>
      <c r="C36" s="31">
        <v>28.13</v>
      </c>
    </row>
    <row r="37" spans="1:3">
      <c r="A37" s="31">
        <v>1986</v>
      </c>
      <c r="B37" s="31">
        <v>1.25</v>
      </c>
      <c r="C37" s="31">
        <v>28.32</v>
      </c>
    </row>
    <row r="38" spans="1:3">
      <c r="A38" s="31">
        <v>1987</v>
      </c>
      <c r="B38" s="31">
        <v>1.19</v>
      </c>
      <c r="C38" s="31">
        <v>28.47</v>
      </c>
    </row>
    <row r="39" spans="1:3">
      <c r="A39" s="31">
        <v>1988</v>
      </c>
      <c r="B39" s="31">
        <v>1.22</v>
      </c>
      <c r="C39" s="31">
        <v>28.78</v>
      </c>
    </row>
    <row r="40" spans="1:3">
      <c r="A40" s="31">
        <v>1989</v>
      </c>
      <c r="B40" s="31">
        <v>1.19</v>
      </c>
      <c r="C40" s="31">
        <v>28.99</v>
      </c>
    </row>
    <row r="41" spans="1:3">
      <c r="A41" s="31">
        <v>1990</v>
      </c>
      <c r="B41" s="31">
        <v>1.23</v>
      </c>
      <c r="C41" s="31">
        <v>29.2</v>
      </c>
    </row>
    <row r="42" spans="1:3">
      <c r="A42" s="31">
        <v>1991</v>
      </c>
      <c r="B42" s="31">
        <v>1.2</v>
      </c>
      <c r="C42" s="31">
        <v>29.36</v>
      </c>
    </row>
    <row r="43" spans="1:3">
      <c r="A43" s="31">
        <v>1992</v>
      </c>
      <c r="B43" s="31">
        <v>1.18</v>
      </c>
      <c r="C43" s="31">
        <v>29.69</v>
      </c>
    </row>
    <row r="44" spans="1:3">
      <c r="A44" s="31">
        <v>1993</v>
      </c>
      <c r="B44" s="31">
        <v>1.1299999999999999</v>
      </c>
      <c r="C44" s="31">
        <v>29.74</v>
      </c>
    </row>
    <row r="45" spans="1:3">
      <c r="A45" s="31">
        <v>1994</v>
      </c>
      <c r="B45" s="31">
        <v>1.0900000000000001</v>
      </c>
      <c r="C45" s="31">
        <v>30</v>
      </c>
    </row>
    <row r="46" spans="1:3">
      <c r="A46" s="31">
        <v>1995</v>
      </c>
      <c r="B46" s="31">
        <v>1.1100000000000001</v>
      </c>
      <c r="C46" s="31">
        <v>30.34</v>
      </c>
    </row>
    <row r="47" spans="1:3">
      <c r="A47" s="31">
        <v>1996</v>
      </c>
      <c r="B47" s="31">
        <v>1.0900000000000001</v>
      </c>
      <c r="C47" s="31">
        <v>30.51</v>
      </c>
    </row>
    <row r="48" spans="1:3">
      <c r="A48" s="31">
        <v>1997</v>
      </c>
      <c r="B48" s="31">
        <v>1.1399999999999999</v>
      </c>
      <c r="C48" s="31">
        <v>30.46</v>
      </c>
    </row>
    <row r="49" spans="1:3">
      <c r="A49" s="31">
        <v>1998</v>
      </c>
      <c r="B49" s="31">
        <v>1.1499999999999999</v>
      </c>
      <c r="C49" s="31">
        <v>30.57</v>
      </c>
    </row>
    <row r="50" spans="1:3">
      <c r="A50" s="31">
        <v>1999</v>
      </c>
      <c r="B50" s="31">
        <v>1.1499999999999999</v>
      </c>
      <c r="C50" s="31">
        <v>30.67</v>
      </c>
    </row>
    <row r="51" spans="1:3">
      <c r="A51" s="31">
        <v>2000</v>
      </c>
      <c r="B51" s="31">
        <v>1.18</v>
      </c>
      <c r="C51" s="31">
        <v>30.74</v>
      </c>
    </row>
    <row r="52" spans="1:3">
      <c r="A52" s="31">
        <v>2001</v>
      </c>
      <c r="B52" s="31">
        <v>1.1499999999999999</v>
      </c>
      <c r="C52" s="31">
        <v>30.81</v>
      </c>
    </row>
    <row r="53" spans="1:3">
      <c r="A53" s="31">
        <v>2002</v>
      </c>
      <c r="B53" s="31">
        <v>1.22</v>
      </c>
      <c r="C53" s="31">
        <v>30.76</v>
      </c>
    </row>
    <row r="54" spans="1:3">
      <c r="A54" s="31">
        <v>2003</v>
      </c>
      <c r="B54" s="31">
        <v>1.22</v>
      </c>
      <c r="C54" s="31">
        <v>30.97</v>
      </c>
    </row>
    <row r="55" spans="1:3">
      <c r="A55" s="31">
        <v>2004</v>
      </c>
      <c r="B55" s="31">
        <v>1.27</v>
      </c>
      <c r="C55" s="31">
        <v>30.98</v>
      </c>
    </row>
    <row r="56" spans="1:3">
      <c r="A56" s="31">
        <v>2005</v>
      </c>
      <c r="B56" s="31">
        <v>1.28</v>
      </c>
      <c r="C56" s="31">
        <v>30.96</v>
      </c>
    </row>
    <row r="57" spans="1:3">
      <c r="A57" s="31">
        <v>2006</v>
      </c>
      <c r="B57" s="31">
        <v>1.32</v>
      </c>
      <c r="C57" s="31">
        <v>31.07</v>
      </c>
    </row>
    <row r="58" spans="1:3">
      <c r="A58" s="31">
        <v>2007</v>
      </c>
      <c r="B58" s="31">
        <v>1.36</v>
      </c>
      <c r="C58" s="31">
        <v>31.15</v>
      </c>
    </row>
    <row r="59" spans="1:3">
      <c r="A59" s="31">
        <v>2008</v>
      </c>
      <c r="B59" s="31">
        <v>1.42</v>
      </c>
      <c r="C59" s="31">
        <v>31.15</v>
      </c>
    </row>
    <row r="60" spans="1:3">
      <c r="A60" s="31">
        <v>2009</v>
      </c>
      <c r="B60" s="31">
        <v>1.43</v>
      </c>
      <c r="C60" s="31">
        <v>31.18</v>
      </c>
    </row>
    <row r="61" spans="1:3">
      <c r="A61" s="31">
        <v>2010</v>
      </c>
      <c r="B61" s="31">
        <v>1.41</v>
      </c>
      <c r="C61" s="31">
        <v>31.39</v>
      </c>
    </row>
    <row r="62" spans="1:3">
      <c r="A62" s="31">
        <v>2011</v>
      </c>
      <c r="B62" s="31">
        <v>1.42</v>
      </c>
      <c r="C62" s="31">
        <v>31.45</v>
      </c>
    </row>
    <row r="63" spans="1:3">
      <c r="A63" s="31">
        <v>2012</v>
      </c>
      <c r="B63" s="31">
        <v>1.38</v>
      </c>
      <c r="C63" s="31">
        <v>31.5</v>
      </c>
    </row>
    <row r="64" spans="1:3">
      <c r="A64" s="31">
        <v>2013</v>
      </c>
      <c r="B64" s="31">
        <v>1.35</v>
      </c>
      <c r="C64" s="31">
        <v>31.62</v>
      </c>
    </row>
    <row r="65" spans="1:3">
      <c r="A65" s="31">
        <v>2014</v>
      </c>
      <c r="B65" s="31">
        <v>1.35</v>
      </c>
      <c r="C65" s="31">
        <v>31.71</v>
      </c>
    </row>
    <row r="66" spans="1:3">
      <c r="A66" s="31">
        <v>2015</v>
      </c>
      <c r="B66" s="31">
        <v>1.34</v>
      </c>
      <c r="C66" s="31">
        <v>31.86</v>
      </c>
    </row>
    <row r="67" spans="1:3">
      <c r="A67" s="31">
        <v>2016</v>
      </c>
      <c r="B67" s="31">
        <v>1.32</v>
      </c>
      <c r="C67" s="31">
        <v>32.01</v>
      </c>
    </row>
    <row r="68" spans="1:3">
      <c r="A68" s="31">
        <v>2017</v>
      </c>
      <c r="B68" s="31">
        <v>1.26</v>
      </c>
      <c r="C68" s="31">
        <v>32.130000000000003</v>
      </c>
    </row>
    <row r="69" spans="1:3">
      <c r="A69" s="31">
        <v>2018</v>
      </c>
      <c r="B69" s="31">
        <v>1.23</v>
      </c>
      <c r="C69" s="31">
        <v>32.28</v>
      </c>
    </row>
    <row r="70" spans="1:3">
      <c r="A70" s="31">
        <v>2019</v>
      </c>
      <c r="B70" s="31">
        <v>1.19</v>
      </c>
      <c r="C70" s="31">
        <v>32.36</v>
      </c>
    </row>
    <row r="71" spans="1:3">
      <c r="A71" s="31">
        <v>2020</v>
      </c>
      <c r="B71" s="31">
        <v>1.19</v>
      </c>
      <c r="C71" s="31">
        <v>32.54</v>
      </c>
    </row>
    <row r="72" spans="1:3">
      <c r="A72" s="31">
        <v>2021</v>
      </c>
      <c r="B72" s="31">
        <v>1.2</v>
      </c>
      <c r="C72" s="31">
        <v>32.619999999999997</v>
      </c>
    </row>
    <row r="73" spans="1:3">
      <c r="A73" s="31">
        <v>2022</v>
      </c>
      <c r="B73" s="31">
        <v>1.1599999999999999</v>
      </c>
      <c r="C73" s="31">
        <v>32.61</v>
      </c>
    </row>
    <row r="74" spans="1:3">
      <c r="A74" s="31">
        <v>2023</v>
      </c>
      <c r="B74" s="31">
        <v>1.17</v>
      </c>
      <c r="C74" s="31">
        <v>32.79</v>
      </c>
    </row>
    <row r="75" spans="1:3">
      <c r="A75" s="31">
        <v>2024</v>
      </c>
      <c r="B75" s="31">
        <v>1.1100000000000001</v>
      </c>
      <c r="C75" s="31">
        <v>32.75</v>
      </c>
    </row>
    <row r="76" spans="1:3">
      <c r="A76" s="31">
        <v>2025</v>
      </c>
      <c r="B76" s="31">
        <v>1.1100000000000001</v>
      </c>
      <c r="C76" s="31">
        <v>32.92</v>
      </c>
    </row>
    <row r="77" spans="1:3">
      <c r="A77" s="21" t="s">
        <v>148</v>
      </c>
      <c r="B77" s="21"/>
      <c r="C77" s="21"/>
    </row>
  </sheetData>
  <pageMargins left="0.7" right="0.7" top="0.75" bottom="0.75" header="0.3" footer="0.3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8"/>
  <sheetViews>
    <sheetView zoomScaleNormal="100" workbookViewId="0">
      <selection activeCell="H11" sqref="H11:I12"/>
    </sheetView>
  </sheetViews>
  <sheetFormatPr defaultRowHeight="14.4"/>
  <cols>
    <col min="1" max="5" width="7.109375" style="150" customWidth="1"/>
    <col min="6" max="10" width="8.5546875" style="150" customWidth="1"/>
    <col min="11" max="11" width="8.88671875" style="150" customWidth="1"/>
  </cols>
  <sheetData>
    <row r="2" spans="1:13">
      <c r="A2" s="219" t="s">
        <v>149</v>
      </c>
      <c r="B2" s="221" t="s">
        <v>150</v>
      </c>
      <c r="C2" s="221"/>
      <c r="D2" s="221"/>
      <c r="E2" s="166"/>
      <c r="F2" s="221" t="s">
        <v>151</v>
      </c>
      <c r="G2" s="221"/>
      <c r="H2" s="221"/>
      <c r="I2" s="221"/>
      <c r="J2" s="222" t="s">
        <v>152</v>
      </c>
      <c r="K2" s="148"/>
    </row>
    <row r="3" spans="1:13" ht="48">
      <c r="A3" s="220"/>
      <c r="B3" s="167" t="s">
        <v>115</v>
      </c>
      <c r="C3" s="167" t="s">
        <v>153</v>
      </c>
      <c r="D3" s="167" t="s">
        <v>73</v>
      </c>
      <c r="E3" s="167"/>
      <c r="F3" s="168" t="s">
        <v>154</v>
      </c>
      <c r="G3" s="168" t="s">
        <v>66</v>
      </c>
      <c r="H3" s="168" t="s">
        <v>67</v>
      </c>
      <c r="I3" s="168" t="s">
        <v>155</v>
      </c>
      <c r="J3" s="223"/>
      <c r="K3" s="148"/>
      <c r="M3" s="55" t="s">
        <v>194</v>
      </c>
    </row>
    <row r="4" spans="1:13">
      <c r="A4" s="169">
        <v>1951</v>
      </c>
      <c r="B4" s="170">
        <v>170583</v>
      </c>
      <c r="C4" s="170">
        <v>203775</v>
      </c>
      <c r="D4" s="170">
        <v>374358</v>
      </c>
      <c r="E4" s="170"/>
      <c r="F4" s="170">
        <v>754526</v>
      </c>
      <c r="G4" s="170">
        <v>51220</v>
      </c>
      <c r="H4" s="170">
        <v>36679</v>
      </c>
      <c r="I4" s="170">
        <v>9382</v>
      </c>
      <c r="J4" s="171">
        <v>1226165</v>
      </c>
      <c r="K4" s="148"/>
    </row>
    <row r="5" spans="1:13">
      <c r="A5" s="169">
        <v>1961</v>
      </c>
      <c r="B5" s="170">
        <v>110616</v>
      </c>
      <c r="C5" s="170">
        <v>203547</v>
      </c>
      <c r="D5" s="170">
        <v>314163</v>
      </c>
      <c r="E5" s="170"/>
      <c r="F5" s="170">
        <v>764704</v>
      </c>
      <c r="G5" s="170">
        <v>88816</v>
      </c>
      <c r="H5" s="170">
        <v>50446</v>
      </c>
      <c r="I5" s="170">
        <v>12526</v>
      </c>
      <c r="J5" s="171">
        <v>1230655</v>
      </c>
      <c r="K5" s="148"/>
      <c r="M5" s="149"/>
    </row>
    <row r="6" spans="1:13">
      <c r="A6" s="169">
        <v>1971</v>
      </c>
      <c r="B6" s="172">
        <v>66789</v>
      </c>
      <c r="C6" s="172">
        <v>428819</v>
      </c>
      <c r="D6" s="172">
        <v>495608</v>
      </c>
      <c r="E6" s="172"/>
      <c r="F6" s="172">
        <v>488351</v>
      </c>
      <c r="G6" s="172">
        <v>157174</v>
      </c>
      <c r="H6" s="172">
        <v>83458</v>
      </c>
      <c r="I6" s="172">
        <v>19740</v>
      </c>
      <c r="J6" s="173">
        <v>1244331</v>
      </c>
      <c r="K6" s="148"/>
    </row>
    <row r="7" spans="1:13">
      <c r="A7" s="169">
        <v>1981</v>
      </c>
      <c r="B7" s="172">
        <v>35319</v>
      </c>
      <c r="C7" s="172">
        <v>290151</v>
      </c>
      <c r="D7" s="172">
        <v>325470</v>
      </c>
      <c r="E7" s="172"/>
      <c r="F7" s="172">
        <v>524265</v>
      </c>
      <c r="G7" s="172">
        <v>282935</v>
      </c>
      <c r="H7" s="172">
        <v>150249</v>
      </c>
      <c r="I7" s="172">
        <v>36643</v>
      </c>
      <c r="J7" s="173">
        <v>1319562</v>
      </c>
      <c r="K7" s="148"/>
    </row>
    <row r="8" spans="1:13">
      <c r="A8" s="169">
        <v>1991</v>
      </c>
      <c r="B8" s="173">
        <v>21734</v>
      </c>
      <c r="C8" s="173">
        <v>200562</v>
      </c>
      <c r="D8" s="173">
        <v>222296</v>
      </c>
      <c r="E8" s="173"/>
      <c r="F8" s="173">
        <v>456907</v>
      </c>
      <c r="G8" s="173">
        <v>367176</v>
      </c>
      <c r="H8" s="173">
        <v>257576</v>
      </c>
      <c r="I8" s="173">
        <v>52481</v>
      </c>
      <c r="J8" s="173">
        <v>1356436</v>
      </c>
      <c r="K8" s="148"/>
    </row>
    <row r="9" spans="1:13">
      <c r="A9" s="169">
        <v>2001</v>
      </c>
      <c r="B9" s="173">
        <v>12048</v>
      </c>
      <c r="C9" s="173">
        <v>156747</v>
      </c>
      <c r="D9" s="173">
        <v>168795</v>
      </c>
      <c r="E9" s="173"/>
      <c r="F9" s="173">
        <v>376604</v>
      </c>
      <c r="G9" s="173">
        <v>377711</v>
      </c>
      <c r="H9" s="173">
        <v>367520</v>
      </c>
      <c r="I9" s="173">
        <v>105768</v>
      </c>
      <c r="J9" s="173">
        <v>1396398</v>
      </c>
      <c r="K9" s="148"/>
    </row>
    <row r="10" spans="1:13">
      <c r="A10" s="169">
        <v>2011</v>
      </c>
      <c r="B10" s="173">
        <v>8379</v>
      </c>
      <c r="C10" s="173">
        <v>124726</v>
      </c>
      <c r="D10" s="173">
        <v>133105</v>
      </c>
      <c r="E10" s="173"/>
      <c r="F10" s="173">
        <v>311625</v>
      </c>
      <c r="G10" s="173">
        <v>396788</v>
      </c>
      <c r="H10" s="173">
        <v>443283</v>
      </c>
      <c r="I10" s="173">
        <v>173415</v>
      </c>
      <c r="J10" s="173">
        <v>1458216</v>
      </c>
      <c r="K10" s="148"/>
    </row>
    <row r="11" spans="1:13">
      <c r="A11" s="169">
        <v>2021</v>
      </c>
      <c r="B11" s="172">
        <v>3773</v>
      </c>
      <c r="C11" s="172">
        <v>53702</v>
      </c>
      <c r="D11" s="172">
        <v>57475</v>
      </c>
      <c r="E11" s="172"/>
      <c r="F11" s="172">
        <v>220973</v>
      </c>
      <c r="G11" s="172">
        <v>376664</v>
      </c>
      <c r="H11" s="126">
        <v>506053</v>
      </c>
      <c r="I11" s="126">
        <v>228240</v>
      </c>
      <c r="J11" s="172">
        <v>1389405</v>
      </c>
      <c r="K11" s="148"/>
    </row>
    <row r="12" spans="1:13">
      <c r="A12" s="174">
        <v>2024</v>
      </c>
      <c r="B12" s="175">
        <v>4556</v>
      </c>
      <c r="C12" s="175">
        <v>50634</v>
      </c>
      <c r="D12" s="175">
        <v>55190</v>
      </c>
      <c r="E12" s="175"/>
      <c r="F12" s="175">
        <v>193638</v>
      </c>
      <c r="G12" s="175">
        <v>376953</v>
      </c>
      <c r="H12" s="205">
        <v>522080</v>
      </c>
      <c r="I12" s="205">
        <v>243656</v>
      </c>
      <c r="J12" s="175">
        <v>1391517</v>
      </c>
      <c r="K12" s="148"/>
    </row>
    <row r="13" spans="1:13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148"/>
    </row>
    <row r="14" spans="1:13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148"/>
    </row>
    <row r="15" spans="1:13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148"/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148"/>
      <c r="M16" s="18" t="s">
        <v>156</v>
      </c>
    </row>
    <row r="17" spans="1:13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148"/>
      <c r="M17" s="194" t="s">
        <v>195</v>
      </c>
    </row>
    <row r="18" spans="1:13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148"/>
      <c r="M18" s="17"/>
    </row>
    <row r="19" spans="1:13">
      <c r="A19" s="31"/>
      <c r="B19" s="31" t="s">
        <v>115</v>
      </c>
      <c r="C19" s="31" t="s">
        <v>157</v>
      </c>
      <c r="D19" s="31" t="s">
        <v>66</v>
      </c>
      <c r="E19" s="31" t="s">
        <v>67</v>
      </c>
      <c r="F19" s="31" t="s">
        <v>68</v>
      </c>
      <c r="G19" s="21"/>
      <c r="H19" s="21"/>
      <c r="I19" s="21"/>
      <c r="J19" s="21"/>
    </row>
    <row r="20" spans="1:13">
      <c r="A20" s="177">
        <v>1951</v>
      </c>
      <c r="B20" s="178">
        <f>B4*100/$J4</f>
        <v>13.911912344586577</v>
      </c>
      <c r="C20" s="178">
        <f>(C4+F4)*100/$J4</f>
        <v>78.15432670154506</v>
      </c>
      <c r="D20" s="178">
        <f>G4*100/$J4</f>
        <v>4.1772518380478969</v>
      </c>
      <c r="E20" s="178">
        <f>H4*100/$J4</f>
        <v>2.9913592379492155</v>
      </c>
      <c r="F20" s="178">
        <f>I4*100/$J4</f>
        <v>0.765149877871249</v>
      </c>
      <c r="G20" s="176"/>
      <c r="H20" s="21"/>
      <c r="I20" s="21"/>
      <c r="J20" s="21"/>
    </row>
    <row r="21" spans="1:13">
      <c r="A21" s="177">
        <v>1961</v>
      </c>
      <c r="B21" s="178">
        <f t="shared" ref="B21:B28" si="0">B5*100/$J5</f>
        <v>8.9883842344117557</v>
      </c>
      <c r="C21" s="178">
        <f t="shared" ref="C21:C28" si="1">(C5+F5)*100/$J5</f>
        <v>78.677696023662193</v>
      </c>
      <c r="D21" s="178">
        <f t="shared" ref="D21:F28" si="2">G5*100/$J5</f>
        <v>7.2169698250118843</v>
      </c>
      <c r="E21" s="178">
        <f t="shared" si="2"/>
        <v>4.0991179493846772</v>
      </c>
      <c r="F21" s="178">
        <f>I5*100/$J5</f>
        <v>1.0178319675294862</v>
      </c>
      <c r="G21" s="176"/>
      <c r="H21" s="21"/>
      <c r="I21" s="21"/>
      <c r="J21" s="21"/>
    </row>
    <row r="22" spans="1:13">
      <c r="A22" s="177">
        <v>1971</v>
      </c>
      <c r="B22" s="178">
        <f t="shared" si="0"/>
        <v>5.3674625160025746</v>
      </c>
      <c r="C22" s="178">
        <f t="shared" si="1"/>
        <v>73.707879977272924</v>
      </c>
      <c r="D22" s="178">
        <f t="shared" si="2"/>
        <v>12.631205041102408</v>
      </c>
      <c r="E22" s="178">
        <f t="shared" si="2"/>
        <v>6.7070578487556771</v>
      </c>
      <c r="F22" s="178">
        <f t="shared" si="2"/>
        <v>1.5863946168664125</v>
      </c>
      <c r="G22" s="176"/>
      <c r="H22" s="21"/>
      <c r="I22" s="21"/>
      <c r="J22" s="21"/>
    </row>
    <row r="23" spans="1:13">
      <c r="A23" s="177">
        <v>1981</v>
      </c>
      <c r="B23" s="178">
        <f t="shared" si="0"/>
        <v>2.6765699527570512</v>
      </c>
      <c r="C23" s="178">
        <f t="shared" si="1"/>
        <v>61.718661192122838</v>
      </c>
      <c r="D23" s="178">
        <f t="shared" si="2"/>
        <v>21.441584404522107</v>
      </c>
      <c r="E23" s="178">
        <f t="shared" si="2"/>
        <v>11.386278174121413</v>
      </c>
      <c r="F23" s="178">
        <f t="shared" si="2"/>
        <v>2.7769062764765886</v>
      </c>
      <c r="G23" s="176"/>
      <c r="H23" s="21"/>
      <c r="I23" s="21"/>
      <c r="J23" s="21"/>
    </row>
    <row r="24" spans="1:13">
      <c r="A24" s="177">
        <v>1991</v>
      </c>
      <c r="B24" s="178">
        <f t="shared" si="0"/>
        <v>1.6022871702019115</v>
      </c>
      <c r="C24" s="178">
        <f t="shared" si="1"/>
        <v>48.470329599037477</v>
      </c>
      <c r="D24" s="178">
        <f t="shared" si="2"/>
        <v>27.069172448976584</v>
      </c>
      <c r="E24" s="178">
        <f t="shared" si="2"/>
        <v>18.989174572187704</v>
      </c>
      <c r="F24" s="178">
        <f t="shared" si="2"/>
        <v>3.8690362095963247</v>
      </c>
      <c r="G24" s="176"/>
      <c r="H24" s="21"/>
      <c r="I24" s="21"/>
      <c r="J24" s="21"/>
    </row>
    <row r="25" spans="1:13">
      <c r="A25" s="177">
        <v>2001</v>
      </c>
      <c r="B25" s="178">
        <f t="shared" si="0"/>
        <v>0.86279126724615762</v>
      </c>
      <c r="C25" s="178">
        <f t="shared" si="1"/>
        <v>38.194769686006424</v>
      </c>
      <c r="D25" s="178">
        <f t="shared" si="2"/>
        <v>27.048950227657159</v>
      </c>
      <c r="E25" s="178">
        <f t="shared" si="2"/>
        <v>26.319143968983056</v>
      </c>
      <c r="F25" s="178">
        <f t="shared" si="2"/>
        <v>7.5743448501072042</v>
      </c>
      <c r="G25" s="176"/>
      <c r="H25" s="21"/>
      <c r="I25" s="21"/>
      <c r="J25" s="21"/>
    </row>
    <row r="26" spans="1:13">
      <c r="A26" s="177">
        <v>2011</v>
      </c>
      <c r="B26" s="178">
        <f t="shared" si="0"/>
        <v>0.57460623117562826</v>
      </c>
      <c r="C26" s="178">
        <f t="shared" si="1"/>
        <v>29.923618997459911</v>
      </c>
      <c r="D26" s="178">
        <f t="shared" si="2"/>
        <v>27.210509279832344</v>
      </c>
      <c r="E26" s="178">
        <f t="shared" si="2"/>
        <v>30.398994387662732</v>
      </c>
      <c r="F26" s="178">
        <f t="shared" si="2"/>
        <v>11.892271103869385</v>
      </c>
      <c r="G26" s="176"/>
      <c r="H26" s="21"/>
      <c r="I26" s="21"/>
      <c r="J26" s="21"/>
    </row>
    <row r="27" spans="1:13">
      <c r="A27" s="177">
        <v>2021</v>
      </c>
      <c r="B27" s="178">
        <f t="shared" si="0"/>
        <v>0.27155509012850826</v>
      </c>
      <c r="C27" s="178">
        <f t="shared" si="1"/>
        <v>19.769253745308244</v>
      </c>
      <c r="D27" s="178">
        <f t="shared" si="2"/>
        <v>27.109734022837113</v>
      </c>
      <c r="E27" s="178">
        <f t="shared" si="2"/>
        <v>36.42228148020196</v>
      </c>
      <c r="F27" s="178">
        <f t="shared" si="2"/>
        <v>16.427175661524178</v>
      </c>
      <c r="G27" s="176"/>
      <c r="H27" s="21"/>
      <c r="I27" s="21"/>
      <c r="J27" s="21"/>
    </row>
    <row r="28" spans="1:13">
      <c r="A28" s="177">
        <v>2024</v>
      </c>
      <c r="B28" s="178">
        <f t="shared" si="0"/>
        <v>0.3274124570522674</v>
      </c>
      <c r="C28" s="178">
        <f t="shared" si="1"/>
        <v>17.554366924730349</v>
      </c>
      <c r="D28" s="178">
        <f t="shared" si="2"/>
        <v>27.089356436177209</v>
      </c>
      <c r="E28" s="178">
        <f t="shared" si="2"/>
        <v>37.518765491186954</v>
      </c>
      <c r="F28" s="178">
        <f t="shared" si="2"/>
        <v>17.510098690853219</v>
      </c>
      <c r="G28" s="176"/>
      <c r="H28" s="21"/>
      <c r="I28" s="21"/>
      <c r="J28" s="21"/>
    </row>
  </sheetData>
  <mergeCells count="4">
    <mergeCell ref="A2:A3"/>
    <mergeCell ref="B2:D2"/>
    <mergeCell ref="F2:I2"/>
    <mergeCell ref="J2:J3"/>
  </mergeCells>
  <pageMargins left="0.7" right="0.7" top="0.75" bottom="0.75" header="0.3" footer="0.3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27"/>
  <sheetViews>
    <sheetView zoomScale="81" zoomScaleNormal="81" workbookViewId="0">
      <selection activeCell="G21" sqref="G21"/>
    </sheetView>
  </sheetViews>
  <sheetFormatPr defaultRowHeight="14.4"/>
  <cols>
    <col min="1" max="1" width="14.88671875" customWidth="1"/>
    <col min="3" max="3" width="9.109375" customWidth="1"/>
    <col min="4" max="4" width="8.88671875" customWidth="1"/>
    <col min="5" max="5" width="9.88671875" customWidth="1"/>
    <col min="6" max="6" width="10.109375" customWidth="1"/>
    <col min="8" max="8" width="11.109375" customWidth="1"/>
    <col min="9" max="9" width="10.44140625" customWidth="1"/>
    <col min="10" max="10" width="3.88671875" customWidth="1"/>
  </cols>
  <sheetData>
    <row r="3" spans="1:11">
      <c r="A3" s="151"/>
      <c r="B3" s="19"/>
      <c r="C3" s="19"/>
      <c r="D3" s="19"/>
      <c r="E3" s="19"/>
      <c r="F3" s="19"/>
      <c r="G3" s="19"/>
      <c r="H3" s="19"/>
      <c r="I3" s="19"/>
    </row>
    <row r="4" spans="1:11">
      <c r="A4" s="31"/>
      <c r="B4" s="224" t="s">
        <v>158</v>
      </c>
      <c r="C4" s="225"/>
      <c r="D4" s="226"/>
      <c r="E4" s="92"/>
      <c r="F4" s="227" t="s">
        <v>159</v>
      </c>
      <c r="G4" s="228"/>
      <c r="H4" s="229"/>
      <c r="I4" s="179"/>
    </row>
    <row r="5" spans="1:11" ht="36">
      <c r="A5" s="182" t="s">
        <v>160</v>
      </c>
      <c r="B5" s="22" t="s">
        <v>161</v>
      </c>
      <c r="C5" s="22" t="s">
        <v>162</v>
      </c>
      <c r="D5" s="22" t="s">
        <v>163</v>
      </c>
      <c r="E5" s="22"/>
      <c r="F5" s="22" t="s">
        <v>164</v>
      </c>
      <c r="G5" s="22" t="s">
        <v>165</v>
      </c>
      <c r="H5" s="22" t="s">
        <v>162</v>
      </c>
      <c r="I5" s="180"/>
    </row>
    <row r="6" spans="1:11">
      <c r="A6" s="56">
        <v>1961</v>
      </c>
      <c r="B6" s="183">
        <v>118.301</v>
      </c>
      <c r="C6" s="183">
        <v>106.809</v>
      </c>
      <c r="D6" s="183">
        <v>98.3</v>
      </c>
      <c r="E6" s="92"/>
      <c r="F6" s="184">
        <v>759.77</v>
      </c>
      <c r="G6" s="185">
        <v>900.64</v>
      </c>
      <c r="H6" s="186">
        <v>821.16</v>
      </c>
      <c r="I6" s="181"/>
      <c r="K6" s="10" t="s">
        <v>193</v>
      </c>
    </row>
    <row r="7" spans="1:11">
      <c r="A7" s="56">
        <v>1970</v>
      </c>
      <c r="B7" s="183">
        <v>100.33199999999999</v>
      </c>
      <c r="C7" s="183">
        <v>92.084999999999994</v>
      </c>
      <c r="D7" s="183">
        <v>83.244</v>
      </c>
      <c r="E7" s="187"/>
      <c r="F7" s="184">
        <v>616.51</v>
      </c>
      <c r="G7" s="185">
        <v>846.46</v>
      </c>
      <c r="H7" s="186">
        <v>757.77</v>
      </c>
      <c r="I7" s="181"/>
    </row>
    <row r="8" spans="1:11">
      <c r="A8" s="56">
        <v>1982</v>
      </c>
      <c r="B8" s="183">
        <v>86.73</v>
      </c>
      <c r="C8" s="183">
        <v>79.111000000000004</v>
      </c>
      <c r="D8" s="183">
        <v>62.234999999999999</v>
      </c>
      <c r="E8" s="187"/>
      <c r="F8" s="184">
        <v>569.16</v>
      </c>
      <c r="G8" s="185">
        <v>802.75</v>
      </c>
      <c r="H8" s="186">
        <v>664.43</v>
      </c>
      <c r="I8" s="181"/>
    </row>
    <row r="9" spans="1:11">
      <c r="A9" s="56">
        <v>1990</v>
      </c>
      <c r="B9" s="183">
        <v>80.831999999999994</v>
      </c>
      <c r="C9" s="183">
        <v>72.971000000000004</v>
      </c>
      <c r="D9" s="183">
        <v>55.359000000000002</v>
      </c>
      <c r="E9" s="187"/>
      <c r="F9" s="184">
        <v>545.21</v>
      </c>
      <c r="G9" s="185">
        <v>793.91</v>
      </c>
      <c r="H9" s="186">
        <v>631.96</v>
      </c>
      <c r="I9" s="181"/>
    </row>
    <row r="10" spans="1:11">
      <c r="A10" s="56">
        <v>2000</v>
      </c>
      <c r="B10" s="188">
        <v>66.563000000000002</v>
      </c>
      <c r="C10" s="183">
        <v>55.908999999999999</v>
      </c>
      <c r="D10" s="183">
        <v>39.567999999999998</v>
      </c>
      <c r="E10" s="187"/>
      <c r="F10" s="184">
        <v>507.18</v>
      </c>
      <c r="G10" s="185">
        <v>712.03</v>
      </c>
      <c r="H10" s="186">
        <v>449.3</v>
      </c>
      <c r="I10" s="181"/>
    </row>
    <row r="11" spans="1:11">
      <c r="A11" s="56">
        <v>2010</v>
      </c>
      <c r="B11" s="188">
        <v>44.866</v>
      </c>
      <c r="C11" s="188">
        <v>40.012</v>
      </c>
      <c r="D11" s="188">
        <v>16.486000000000001</v>
      </c>
      <c r="E11" s="189"/>
      <c r="F11" s="184">
        <v>471.82</v>
      </c>
      <c r="G11" s="185">
        <v>616.53</v>
      </c>
      <c r="H11" s="186">
        <v>498.14</v>
      </c>
      <c r="I11" s="181"/>
    </row>
    <row r="12" spans="1:11">
      <c r="A12" s="56">
        <v>2020</v>
      </c>
      <c r="B12" s="183">
        <v>33.799999999999997</v>
      </c>
      <c r="C12" s="183">
        <v>26.885999999999999</v>
      </c>
      <c r="D12" s="190">
        <v>10.574999999999999</v>
      </c>
      <c r="E12" s="191"/>
      <c r="F12" s="184">
        <v>456.36</v>
      </c>
      <c r="G12" s="185">
        <v>589.07000000000005</v>
      </c>
      <c r="H12" s="186">
        <v>406.74</v>
      </c>
      <c r="I12" s="181"/>
    </row>
    <row r="13" spans="1:11">
      <c r="A13" s="21"/>
      <c r="B13" s="21"/>
      <c r="C13" s="21"/>
      <c r="D13" s="21"/>
      <c r="E13" s="21"/>
      <c r="F13" s="21"/>
      <c r="G13" s="21"/>
      <c r="H13" s="21"/>
      <c r="I13" s="181"/>
    </row>
    <row r="14" spans="1:11">
      <c r="A14" s="21"/>
      <c r="B14" s="21"/>
      <c r="C14" s="21"/>
      <c r="D14" s="21"/>
      <c r="E14" s="21"/>
      <c r="F14" s="21"/>
      <c r="G14" s="21"/>
      <c r="H14" s="21"/>
      <c r="I14" s="181"/>
    </row>
    <row r="15" spans="1:11" ht="36">
      <c r="A15" s="182" t="s">
        <v>160</v>
      </c>
      <c r="B15" s="22" t="s">
        <v>167</v>
      </c>
      <c r="C15" s="22" t="s">
        <v>162</v>
      </c>
      <c r="D15" s="22" t="s">
        <v>163</v>
      </c>
      <c r="E15" s="182" t="s">
        <v>160</v>
      </c>
      <c r="F15" s="22" t="s">
        <v>168</v>
      </c>
      <c r="G15" s="31"/>
      <c r="H15" s="22" t="s">
        <v>169</v>
      </c>
      <c r="I15" s="22" t="s">
        <v>170</v>
      </c>
    </row>
    <row r="16" spans="1:11">
      <c r="A16" s="56">
        <v>1961</v>
      </c>
      <c r="B16" s="190">
        <v>118.301</v>
      </c>
      <c r="C16" s="190">
        <v>106.809</v>
      </c>
      <c r="D16" s="190">
        <v>98.3</v>
      </c>
      <c r="E16" s="56">
        <v>1961</v>
      </c>
      <c r="F16" s="192">
        <v>759.77</v>
      </c>
      <c r="G16" s="192">
        <v>900.64</v>
      </c>
      <c r="H16" s="193">
        <f>+G16-F16</f>
        <v>140.87</v>
      </c>
      <c r="I16" s="192">
        <v>821.16</v>
      </c>
    </row>
    <row r="17" spans="1:11">
      <c r="A17" s="56">
        <v>1970</v>
      </c>
      <c r="B17" s="190">
        <v>100.33199999999999</v>
      </c>
      <c r="C17" s="190">
        <v>92.084999999999994</v>
      </c>
      <c r="D17" s="190">
        <v>83.244</v>
      </c>
      <c r="E17" s="56">
        <v>1970</v>
      </c>
      <c r="F17" s="192">
        <v>616.51</v>
      </c>
      <c r="G17" s="192">
        <v>846.46</v>
      </c>
      <c r="H17" s="193">
        <f t="shared" ref="H17:H22" si="0">+G17-F17</f>
        <v>229.95000000000005</v>
      </c>
      <c r="I17" s="192">
        <v>757.77</v>
      </c>
    </row>
    <row r="18" spans="1:11">
      <c r="A18" s="56">
        <v>1982</v>
      </c>
      <c r="B18" s="190">
        <v>86.73</v>
      </c>
      <c r="C18" s="190">
        <v>79.111000000000004</v>
      </c>
      <c r="D18" s="190">
        <v>62.234999999999999</v>
      </c>
      <c r="E18" s="56">
        <v>1982</v>
      </c>
      <c r="F18" s="192">
        <v>569.16</v>
      </c>
      <c r="G18" s="192">
        <v>802.75</v>
      </c>
      <c r="H18" s="193">
        <f t="shared" si="0"/>
        <v>233.59000000000003</v>
      </c>
      <c r="I18" s="192">
        <v>664.43</v>
      </c>
    </row>
    <row r="19" spans="1:11">
      <c r="A19" s="56">
        <v>1990</v>
      </c>
      <c r="B19" s="190">
        <v>80.831999999999994</v>
      </c>
      <c r="C19" s="190">
        <v>72.971000000000004</v>
      </c>
      <c r="D19" s="190">
        <v>55.359000000000002</v>
      </c>
      <c r="E19" s="56">
        <v>1990</v>
      </c>
      <c r="F19" s="192">
        <v>545.21</v>
      </c>
      <c r="G19" s="192">
        <v>793.91</v>
      </c>
      <c r="H19" s="193">
        <f t="shared" si="0"/>
        <v>248.69999999999993</v>
      </c>
      <c r="I19" s="192">
        <v>631.96</v>
      </c>
    </row>
    <row r="20" spans="1:11">
      <c r="A20" s="56">
        <v>2000</v>
      </c>
      <c r="B20" s="190">
        <v>66.563000000000002</v>
      </c>
      <c r="C20" s="190">
        <v>55.908999999999999</v>
      </c>
      <c r="D20" s="190">
        <v>39.567999999999998</v>
      </c>
      <c r="E20" s="56">
        <v>2000</v>
      </c>
      <c r="F20" s="192">
        <v>507.18</v>
      </c>
      <c r="G20" s="192">
        <v>712.03</v>
      </c>
      <c r="H20" s="193">
        <f t="shared" si="0"/>
        <v>204.84999999999997</v>
      </c>
      <c r="I20" s="192">
        <v>449.3</v>
      </c>
    </row>
    <row r="21" spans="1:11">
      <c r="A21" s="56">
        <v>2010</v>
      </c>
      <c r="B21" s="190">
        <v>44.866</v>
      </c>
      <c r="C21" s="190">
        <v>40.012</v>
      </c>
      <c r="D21" s="190">
        <v>16.486000000000001</v>
      </c>
      <c r="E21" s="56">
        <v>2010</v>
      </c>
      <c r="F21" s="192">
        <v>471.82</v>
      </c>
      <c r="G21" s="192">
        <v>616.53</v>
      </c>
      <c r="H21" s="193">
        <f t="shared" si="0"/>
        <v>144.70999999999998</v>
      </c>
      <c r="I21" s="192">
        <v>498.14</v>
      </c>
    </row>
    <row r="22" spans="1:11">
      <c r="A22" s="56">
        <v>2020</v>
      </c>
      <c r="B22" s="190">
        <v>33.799999999999997</v>
      </c>
      <c r="C22" s="190">
        <v>26.885999999999999</v>
      </c>
      <c r="D22" s="190">
        <v>10.574999999999999</v>
      </c>
      <c r="E22" s="56">
        <v>2020</v>
      </c>
      <c r="F22" s="192">
        <v>456.36</v>
      </c>
      <c r="G22" s="192">
        <v>589.07000000000005</v>
      </c>
      <c r="H22" s="193">
        <f t="shared" si="0"/>
        <v>132.71000000000004</v>
      </c>
      <c r="I22" s="192">
        <v>406.74</v>
      </c>
    </row>
    <row r="23" spans="1:11">
      <c r="I23" s="152"/>
    </row>
    <row r="24" spans="1:11">
      <c r="I24" s="152"/>
    </row>
    <row r="25" spans="1:11">
      <c r="I25" s="152"/>
      <c r="K25" s="18" t="s">
        <v>171</v>
      </c>
    </row>
    <row r="26" spans="1:11">
      <c r="I26" s="152"/>
      <c r="K26" s="194" t="s">
        <v>172</v>
      </c>
    </row>
    <row r="27" spans="1:11">
      <c r="I27" s="152"/>
      <c r="K27" s="194" t="s">
        <v>173</v>
      </c>
    </row>
  </sheetData>
  <mergeCells count="2">
    <mergeCell ref="B4:D4"/>
    <mergeCell ref="F4:H4"/>
  </mergeCells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X52"/>
  <sheetViews>
    <sheetView zoomScaleNormal="100" workbookViewId="0">
      <selection activeCell="I25" sqref="I25"/>
    </sheetView>
  </sheetViews>
  <sheetFormatPr defaultRowHeight="14.4"/>
  <sheetData>
    <row r="2" spans="1:8">
      <c r="B2" t="s">
        <v>202</v>
      </c>
      <c r="H2" s="55" t="s">
        <v>244</v>
      </c>
    </row>
    <row r="3" spans="1:8">
      <c r="A3" s="31"/>
      <c r="B3" s="31" t="s">
        <v>71</v>
      </c>
      <c r="C3" s="31" t="s">
        <v>72</v>
      </c>
      <c r="D3" s="31" t="s">
        <v>73</v>
      </c>
    </row>
    <row r="4" spans="1:8">
      <c r="A4" s="196">
        <v>1977</v>
      </c>
      <c r="B4" s="197">
        <v>78.3</v>
      </c>
      <c r="C4" s="197">
        <v>44.9</v>
      </c>
      <c r="D4" s="197">
        <v>61.2</v>
      </c>
    </row>
    <row r="5" spans="1:8">
      <c r="A5" s="196">
        <v>1978</v>
      </c>
      <c r="B5" s="197">
        <v>78.900000000000006</v>
      </c>
      <c r="C5" s="197">
        <v>42.6</v>
      </c>
      <c r="D5" s="197">
        <v>60.4</v>
      </c>
    </row>
    <row r="6" spans="1:8">
      <c r="A6" s="196">
        <v>1979</v>
      </c>
      <c r="B6" s="197">
        <v>78.099999999999994</v>
      </c>
      <c r="C6" s="197">
        <v>43.1</v>
      </c>
      <c r="D6" s="197">
        <v>60.2</v>
      </c>
    </row>
    <row r="7" spans="1:8">
      <c r="A7" s="196">
        <v>1980</v>
      </c>
      <c r="B7" s="197">
        <v>78.099999999999994</v>
      </c>
      <c r="C7" s="197">
        <v>45.1</v>
      </c>
      <c r="D7" s="197">
        <v>61.4</v>
      </c>
    </row>
    <row r="8" spans="1:8">
      <c r="A8" s="198">
        <v>1981</v>
      </c>
      <c r="B8" s="197">
        <v>78.900000000000006</v>
      </c>
      <c r="C8" s="197">
        <v>45.1</v>
      </c>
      <c r="D8" s="197">
        <v>61.8</v>
      </c>
    </row>
    <row r="9" spans="1:8">
      <c r="A9" s="196">
        <v>1982</v>
      </c>
      <c r="B9" s="197">
        <v>77.2</v>
      </c>
      <c r="C9" s="197">
        <v>44.9</v>
      </c>
      <c r="D9" s="197">
        <v>60.8</v>
      </c>
    </row>
    <row r="10" spans="1:8">
      <c r="A10" s="196">
        <v>1983</v>
      </c>
      <c r="B10" s="197">
        <v>76.5</v>
      </c>
      <c r="C10" s="197">
        <v>43.2</v>
      </c>
      <c r="D10" s="197">
        <v>59.6</v>
      </c>
    </row>
    <row r="11" spans="1:8">
      <c r="A11" s="196">
        <v>1984</v>
      </c>
      <c r="B11" s="197">
        <v>75.599999999999994</v>
      </c>
      <c r="C11" s="197">
        <v>44.6</v>
      </c>
      <c r="D11" s="197">
        <v>59.9</v>
      </c>
    </row>
    <row r="12" spans="1:8">
      <c r="A12" s="196">
        <v>1985</v>
      </c>
      <c r="B12" s="197">
        <v>75.8</v>
      </c>
      <c r="C12" s="197">
        <v>45.2</v>
      </c>
      <c r="D12" s="197">
        <v>60.1</v>
      </c>
    </row>
    <row r="13" spans="1:8">
      <c r="A13" s="196">
        <v>1986</v>
      </c>
      <c r="B13" s="197">
        <v>74.5</v>
      </c>
      <c r="C13" s="197">
        <v>45.5</v>
      </c>
      <c r="D13" s="197">
        <v>59.8</v>
      </c>
    </row>
    <row r="14" spans="1:8">
      <c r="A14" s="196">
        <v>1987</v>
      </c>
      <c r="B14" s="197">
        <v>74.599999999999994</v>
      </c>
      <c r="C14" s="197">
        <v>46.3</v>
      </c>
      <c r="D14" s="197">
        <v>60.4</v>
      </c>
    </row>
    <row r="15" spans="1:8">
      <c r="A15" s="196">
        <v>1988</v>
      </c>
      <c r="B15" s="197">
        <v>74.2</v>
      </c>
      <c r="C15" s="197">
        <v>46.2</v>
      </c>
      <c r="D15" s="197">
        <v>60.1</v>
      </c>
    </row>
    <row r="16" spans="1:8">
      <c r="A16" s="196">
        <v>1989</v>
      </c>
      <c r="B16" s="197">
        <v>74</v>
      </c>
      <c r="C16" s="197">
        <v>46.5</v>
      </c>
      <c r="D16" s="197">
        <v>60.2</v>
      </c>
    </row>
    <row r="17" spans="1:24">
      <c r="A17" s="196">
        <v>1990</v>
      </c>
      <c r="B17" s="197">
        <v>73.900000000000006</v>
      </c>
      <c r="C17" s="197">
        <v>46.5</v>
      </c>
      <c r="D17" s="197">
        <v>60.1</v>
      </c>
    </row>
    <row r="18" spans="1:24">
      <c r="A18" s="198">
        <v>1991</v>
      </c>
      <c r="B18" s="197">
        <v>73.2</v>
      </c>
      <c r="C18" s="197">
        <v>44.6</v>
      </c>
      <c r="D18" s="197">
        <v>58.8</v>
      </c>
    </row>
    <row r="19" spans="1:24">
      <c r="A19" s="196" t="s">
        <v>203</v>
      </c>
      <c r="B19" s="197">
        <v>72</v>
      </c>
      <c r="C19" s="197">
        <v>45.1</v>
      </c>
      <c r="D19" s="197">
        <v>58.5</v>
      </c>
    </row>
    <row r="20" spans="1:24">
      <c r="A20" s="199">
        <v>1993</v>
      </c>
      <c r="B20" s="197">
        <v>72.099999999999994</v>
      </c>
      <c r="C20" s="197">
        <v>44.5</v>
      </c>
      <c r="D20" s="197">
        <v>58.2</v>
      </c>
    </row>
    <row r="21" spans="1:24">
      <c r="A21" s="199">
        <v>1994</v>
      </c>
      <c r="B21" s="197">
        <v>71.099999999999994</v>
      </c>
      <c r="C21" s="197">
        <v>44.2</v>
      </c>
      <c r="D21" s="197">
        <v>57.6</v>
      </c>
      <c r="H21" s="203" t="s">
        <v>204</v>
      </c>
      <c r="I21" s="204"/>
      <c r="J21" s="204"/>
      <c r="K21" s="204"/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</row>
    <row r="22" spans="1:24">
      <c r="A22" s="199">
        <v>1995</v>
      </c>
      <c r="B22" s="197">
        <v>71</v>
      </c>
      <c r="C22" s="197">
        <v>45.1</v>
      </c>
      <c r="D22" s="197">
        <v>58</v>
      </c>
      <c r="H22" s="230" t="s">
        <v>205</v>
      </c>
      <c r="I22" s="230"/>
      <c r="J22" s="230"/>
      <c r="K22" s="230"/>
      <c r="L22" s="230"/>
      <c r="M22" s="230"/>
      <c r="N22" s="230"/>
      <c r="O22" s="231"/>
      <c r="P22" s="231"/>
      <c r="Q22" s="231"/>
      <c r="R22" s="231"/>
      <c r="S22" s="231"/>
      <c r="T22" s="231"/>
      <c r="U22" s="231"/>
      <c r="V22" s="231"/>
      <c r="W22" s="231"/>
      <c r="X22" s="231"/>
    </row>
    <row r="23" spans="1:24">
      <c r="A23" s="199">
        <v>1996</v>
      </c>
      <c r="B23" s="197">
        <v>71.900000000000006</v>
      </c>
      <c r="C23" s="197">
        <v>46.4</v>
      </c>
      <c r="D23" s="197">
        <v>59.1</v>
      </c>
    </row>
    <row r="24" spans="1:24">
      <c r="A24" s="199">
        <v>1997</v>
      </c>
      <c r="B24" s="197">
        <v>71.2</v>
      </c>
      <c r="C24" s="197">
        <v>45.3</v>
      </c>
      <c r="D24" s="197">
        <v>58.2</v>
      </c>
    </row>
    <row r="25" spans="1:24">
      <c r="A25" s="199">
        <v>1998</v>
      </c>
      <c r="B25" s="197">
        <v>71.5</v>
      </c>
      <c r="C25" s="197">
        <v>46.7</v>
      </c>
      <c r="D25" s="197">
        <v>59</v>
      </c>
    </row>
    <row r="26" spans="1:24">
      <c r="A26" s="199">
        <v>1999</v>
      </c>
      <c r="B26" s="197">
        <v>72.7</v>
      </c>
      <c r="C26" s="197">
        <v>49</v>
      </c>
      <c r="D26" s="197">
        <v>60.9</v>
      </c>
    </row>
    <row r="27" spans="1:24">
      <c r="A27" s="199">
        <v>2000</v>
      </c>
      <c r="B27" s="197">
        <v>74.2</v>
      </c>
      <c r="C27" s="197">
        <v>49.8</v>
      </c>
      <c r="D27" s="197">
        <v>61.9</v>
      </c>
    </row>
    <row r="28" spans="1:24">
      <c r="A28" s="200">
        <v>2001</v>
      </c>
      <c r="B28" s="197">
        <v>73.400000000000006</v>
      </c>
      <c r="C28" s="197">
        <v>51.7</v>
      </c>
      <c r="D28" s="197">
        <v>62.5</v>
      </c>
    </row>
    <row r="29" spans="1:24">
      <c r="A29" s="199">
        <v>2002</v>
      </c>
      <c r="B29" s="197">
        <v>73.900000000000006</v>
      </c>
      <c r="C29" s="197">
        <v>53.3</v>
      </c>
      <c r="D29" s="197">
        <v>63.6</v>
      </c>
    </row>
    <row r="30" spans="1:24">
      <c r="A30" s="199">
        <v>2003</v>
      </c>
      <c r="B30" s="197">
        <v>74</v>
      </c>
      <c r="C30" s="197">
        <v>54.2</v>
      </c>
      <c r="D30" s="197">
        <v>64.099999999999994</v>
      </c>
    </row>
    <row r="31" spans="1:24">
      <c r="A31" s="199" t="s">
        <v>206</v>
      </c>
      <c r="B31" s="197">
        <v>73.2</v>
      </c>
      <c r="C31" s="197">
        <v>54.7</v>
      </c>
      <c r="D31" s="197">
        <v>63.9</v>
      </c>
    </row>
    <row r="32" spans="1:24">
      <c r="A32" s="199">
        <v>2005</v>
      </c>
      <c r="B32" s="197">
        <v>73.5</v>
      </c>
      <c r="C32" s="197">
        <v>53.3</v>
      </c>
      <c r="D32" s="197">
        <v>63.5</v>
      </c>
    </row>
    <row r="33" spans="1:4">
      <c r="A33" s="199">
        <v>2006</v>
      </c>
      <c r="B33" s="197">
        <v>74.8</v>
      </c>
      <c r="C33" s="197">
        <v>53.8</v>
      </c>
      <c r="D33" s="197">
        <v>64.400000000000006</v>
      </c>
    </row>
    <row r="34" spans="1:4">
      <c r="A34" s="199">
        <v>2007</v>
      </c>
      <c r="B34" s="197">
        <v>74.5</v>
      </c>
      <c r="C34" s="197">
        <v>55</v>
      </c>
      <c r="D34" s="197">
        <v>64.8</v>
      </c>
    </row>
    <row r="35" spans="1:4">
      <c r="A35" s="199">
        <v>2008</v>
      </c>
      <c r="B35" s="197">
        <v>73.400000000000006</v>
      </c>
      <c r="C35" s="197">
        <v>56</v>
      </c>
      <c r="D35" s="197">
        <v>64.7</v>
      </c>
    </row>
    <row r="36" spans="1:4">
      <c r="A36" s="199">
        <v>2009</v>
      </c>
      <c r="B36" s="197">
        <v>71.900000000000006</v>
      </c>
      <c r="C36" s="197">
        <v>55.4</v>
      </c>
      <c r="D36" s="197">
        <v>63.6</v>
      </c>
    </row>
    <row r="37" spans="1:4">
      <c r="A37" s="199">
        <v>2010</v>
      </c>
      <c r="B37" s="197">
        <v>72.3</v>
      </c>
      <c r="C37" s="197">
        <v>55.2</v>
      </c>
      <c r="D37" s="197">
        <v>63.7</v>
      </c>
    </row>
    <row r="38" spans="1:4">
      <c r="A38" s="201" t="s">
        <v>207</v>
      </c>
      <c r="B38" s="197">
        <v>70.400000000000006</v>
      </c>
      <c r="C38" s="197">
        <v>54.5</v>
      </c>
      <c r="D38" s="197">
        <v>62.4</v>
      </c>
    </row>
    <row r="39" spans="1:4">
      <c r="A39" s="202" t="s">
        <v>208</v>
      </c>
      <c r="B39" s="197">
        <v>70.5</v>
      </c>
      <c r="C39" s="197">
        <v>54.8</v>
      </c>
      <c r="D39" s="197">
        <v>62.6</v>
      </c>
    </row>
    <row r="40" spans="1:4">
      <c r="A40" s="202" t="s">
        <v>209</v>
      </c>
      <c r="B40" s="197">
        <v>68.599999999999994</v>
      </c>
      <c r="C40" s="197">
        <v>53.6</v>
      </c>
      <c r="D40" s="197">
        <v>61.1</v>
      </c>
    </row>
    <row r="41" spans="1:4">
      <c r="A41" s="202" t="s">
        <v>210</v>
      </c>
      <c r="B41" s="197">
        <v>69.900000000000006</v>
      </c>
      <c r="C41" s="197">
        <v>55</v>
      </c>
      <c r="D41" s="197">
        <v>62.4</v>
      </c>
    </row>
    <row r="42" spans="1:4">
      <c r="A42" s="202" t="s">
        <v>211</v>
      </c>
      <c r="B42" s="197">
        <v>70.3</v>
      </c>
      <c r="C42" s="197">
        <v>54.1</v>
      </c>
      <c r="D42" s="197">
        <v>62.1</v>
      </c>
    </row>
    <row r="43" spans="1:4">
      <c r="A43" s="202" t="s">
        <v>212</v>
      </c>
      <c r="B43" s="197">
        <v>70.110757817740776</v>
      </c>
      <c r="C43" s="197">
        <v>54.414282421887847</v>
      </c>
      <c r="D43" s="197">
        <v>62.226283219410639</v>
      </c>
    </row>
    <row r="44" spans="1:4">
      <c r="A44" s="202" t="s">
        <v>213</v>
      </c>
      <c r="B44" s="197">
        <v>70.154399358513899</v>
      </c>
      <c r="C44" s="197">
        <v>54.275502698670877</v>
      </c>
      <c r="D44" s="197">
        <v>62.183864533131427</v>
      </c>
    </row>
    <row r="45" spans="1:4">
      <c r="A45" s="202" t="s">
        <v>214</v>
      </c>
      <c r="B45" s="197">
        <v>72.568826999999999</v>
      </c>
      <c r="C45" s="197">
        <v>56.154704000000002</v>
      </c>
      <c r="D45" s="197">
        <v>64.338736999999995</v>
      </c>
    </row>
    <row r="46" spans="1:4">
      <c r="A46" s="202" t="s">
        <v>215</v>
      </c>
      <c r="B46" s="197">
        <v>72.314249000000004</v>
      </c>
      <c r="C46" s="197">
        <v>57.491528000000002</v>
      </c>
      <c r="D46" s="197">
        <v>64.888834000000003</v>
      </c>
    </row>
    <row r="47" spans="1:4">
      <c r="A47" s="202" t="s">
        <v>216</v>
      </c>
      <c r="B47" s="197">
        <v>71.098422999999997</v>
      </c>
      <c r="C47" s="197">
        <v>55.766829000000001</v>
      </c>
      <c r="D47" s="197">
        <v>63.421225999999997</v>
      </c>
    </row>
    <row r="48" spans="1:4">
      <c r="A48" s="202" t="s">
        <v>217</v>
      </c>
      <c r="B48" s="197">
        <v>72.154466999999997</v>
      </c>
      <c r="C48" s="197">
        <v>56.125826000000004</v>
      </c>
      <c r="D48" s="197">
        <v>64.137409000000005</v>
      </c>
    </row>
    <row r="49" spans="1:4">
      <c r="A49" s="202" t="s">
        <v>218</v>
      </c>
      <c r="B49" s="197">
        <v>73.889790000000005</v>
      </c>
      <c r="C49" s="197">
        <v>59.754643999999999</v>
      </c>
      <c r="D49" s="197">
        <v>66.836567000000002</v>
      </c>
    </row>
    <row r="50" spans="1:4">
      <c r="A50" s="202" t="s">
        <v>219</v>
      </c>
      <c r="B50" s="197">
        <v>73.961968999999996</v>
      </c>
      <c r="C50" s="197">
        <v>60.742887000000003</v>
      </c>
      <c r="D50" s="197">
        <v>67.384045999999998</v>
      </c>
    </row>
    <row r="51" spans="1:4">
      <c r="A51" s="202" t="s">
        <v>220</v>
      </c>
      <c r="B51" s="197">
        <v>72.769690999999995</v>
      </c>
      <c r="C51" s="197">
        <v>61.621371000000003</v>
      </c>
      <c r="D51" s="197">
        <v>67.229752000000005</v>
      </c>
    </row>
    <row r="52" spans="1:4">
      <c r="A52" s="202" t="s">
        <v>221</v>
      </c>
      <c r="B52" s="197">
        <v>72.230266</v>
      </c>
      <c r="C52" s="197">
        <v>62.662671000000003</v>
      </c>
      <c r="D52" s="197">
        <v>67.489395000000002</v>
      </c>
    </row>
  </sheetData>
  <mergeCells count="1">
    <mergeCell ref="H22:X22"/>
  </mergeCells>
  <pageMargins left="0.7" right="0.7" top="0.75" bottom="0.75" header="0.3" footer="0.3"/>
  <pageSetup paperSize="9" scale="59" orientation="landscape" horizontalDpi="0" verticalDpi="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3F34324AFC374A90081A7E8DDF7E57" ma:contentTypeVersion="10" ma:contentTypeDescription="Creare un nuovo documento." ma:contentTypeScope="" ma:versionID="60a599e8f071c0259e8dba3e31b7e142">
  <xsd:schema xmlns:xsd="http://www.w3.org/2001/XMLSchema" xmlns:xs="http://www.w3.org/2001/XMLSchema" xmlns:p="http://schemas.microsoft.com/office/2006/metadata/properties" xmlns:ns2="3a1ff754-36f3-4d66-bfea-29f5a64ff94e" xmlns:ns3="633c7600-75e8-4485-bf3a-2b882dd4d974" targetNamespace="http://schemas.microsoft.com/office/2006/metadata/properties" ma:root="true" ma:fieldsID="1696fdb493449c64b530b4b30da01a8c" ns2:_="" ns3:_="">
    <xsd:import namespace="3a1ff754-36f3-4d66-bfea-29f5a64ff94e"/>
    <xsd:import namespace="633c7600-75e8-4485-bf3a-2b882dd4d97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1ff754-36f3-4d66-bfea-29f5a64ff9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2187dd90-94de-4f52-8f02-9967864c59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3c7600-75e8-4485-bf3a-2b882dd4d97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a37ebf3-661c-4a82-95e5-54f6a0768f8f}" ma:internalName="TaxCatchAll" ma:showField="CatchAllData" ma:web="633c7600-75e8-4485-bf3a-2b882dd4d9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3c7600-75e8-4485-bf3a-2b882dd4d974" xsi:nil="true"/>
    <lcf76f155ced4ddcb4097134ff3c332f xmlns="3a1ff754-36f3-4d66-bfea-29f5a64ff9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5EA8EB9-4836-4095-907C-276203B482F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1ff754-36f3-4d66-bfea-29f5a64ff94e"/>
    <ds:schemaRef ds:uri="633c7600-75e8-4485-bf3a-2b882dd4d97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E495E07-9DBF-4F52-93A4-C0A0E308231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5B3BAE-2A6A-425D-ABDC-55C75D7DC325}">
  <ds:schemaRefs>
    <ds:schemaRef ds:uri="http://schemas.microsoft.com/office/2006/metadata/properties"/>
    <ds:schemaRef ds:uri="http://schemas.microsoft.com/office/infopath/2007/PartnerControls"/>
    <ds:schemaRef ds:uri="633c7600-75e8-4485-bf3a-2b882dd4d974"/>
    <ds:schemaRef ds:uri="3a1ff754-36f3-4d66-bfea-29f5a64ff94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22</vt:i4>
      </vt:variant>
    </vt:vector>
  </HeadingPairs>
  <TitlesOfParts>
    <vt:vector size="22" baseType="lpstr">
      <vt:lpstr>INDICE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App_1</vt:lpstr>
      <vt:lpstr>App_2</vt:lpstr>
      <vt:lpstr>App_3</vt:lpstr>
      <vt:lpstr>App_4</vt:lpstr>
      <vt:lpstr>App_5</vt:lpstr>
      <vt:lpstr>App_6</vt:lpstr>
      <vt:lpstr>App_7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UTENTE</dc:creator>
  <cp:keywords/>
  <dc:description/>
  <cp:lastModifiedBy>UTENTE</cp:lastModifiedBy>
  <cp:revision/>
  <dcterms:created xsi:type="dcterms:W3CDTF">2026-02-09T13:39:46Z</dcterms:created>
  <dcterms:modified xsi:type="dcterms:W3CDTF">2026-10-05T14:04:50Z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0x010100B73F34324AFC374A90081A7E8DDF7E57</vt:lpwstr>
  </property>
  <property fmtid="{D5CDD505-2E9C-101B-9397-08002B2CF9AE}" pid="3" name="MediaServiceImageTags">
    <vt:lpwstr/>
  </property>
</Properties>
</file>