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1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2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5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17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19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0.xml" ContentType="application/vnd.openxmlformats-officedocument.drawing+xml"/>
  <Override PartName="/xl/charts/chart28.xml" ContentType="application/vnd.openxmlformats-officedocument.drawingml.chart+xml"/>
  <Override PartName="/xl/drawings/drawing21.xml" ContentType="application/vnd.openxmlformats-officedocument.drawing+xml"/>
  <Override PartName="/xl/charts/chart29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2.xml" ContentType="application/vnd.openxmlformats-officedocument.drawing+xml"/>
  <Override PartName="/xl/charts/chart30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1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23.xml" ContentType="application/vnd.openxmlformats-officedocument.drawing+xml"/>
  <Override PartName="/xl/charts/chart32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v8\Rev 9\"/>
    </mc:Choice>
  </mc:AlternateContent>
  <bookViews>
    <workbookView xWindow="-120" yWindow="-120" windowWidth="25440" windowHeight="15276" activeTab="8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1" i="2" l="1"/>
  <c r="E21" i="2"/>
  <c r="F20" i="2"/>
  <c r="E20" i="2"/>
  <c r="F19" i="2"/>
  <c r="E19" i="2"/>
  <c r="F18" i="2"/>
  <c r="E18" i="2"/>
  <c r="F17" i="2"/>
  <c r="E17" i="2"/>
  <c r="F16" i="2"/>
  <c r="E16" i="2"/>
  <c r="F15" i="2"/>
  <c r="E15" i="2"/>
  <c r="F14" i="2"/>
  <c r="E14" i="2"/>
  <c r="F13" i="2"/>
  <c r="E13" i="2"/>
  <c r="F11" i="2"/>
  <c r="E11" i="2"/>
  <c r="F10" i="2"/>
  <c r="E10" i="2"/>
  <c r="F9" i="2"/>
  <c r="E9" i="2"/>
  <c r="I22" i="75"/>
  <c r="G22" i="75"/>
  <c r="H22" i="75" s="1"/>
  <c r="F22" i="75"/>
  <c r="I21" i="75"/>
  <c r="G21" i="75"/>
  <c r="F21" i="75"/>
  <c r="I20" i="75"/>
  <c r="G20" i="75"/>
  <c r="H20" i="75" s="1"/>
  <c r="F20" i="75"/>
  <c r="I19" i="75"/>
  <c r="G19" i="75"/>
  <c r="H19" i="75" s="1"/>
  <c r="F19" i="75"/>
  <c r="I18" i="75"/>
  <c r="G18" i="75"/>
  <c r="F18" i="75"/>
  <c r="H18" i="75" s="1"/>
  <c r="I17" i="75"/>
  <c r="G17" i="75"/>
  <c r="F17" i="75"/>
  <c r="I16" i="75"/>
  <c r="H16" i="75"/>
  <c r="G16" i="75"/>
  <c r="F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12" i="74"/>
  <c r="K11" i="74"/>
  <c r="K10" i="74"/>
  <c r="K9" i="74"/>
  <c r="K8" i="74"/>
  <c r="K7" i="74"/>
  <c r="K6" i="74"/>
  <c r="K5" i="74"/>
  <c r="K4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H17" i="75" l="1"/>
  <c r="H21" i="75"/>
  <c r="K22" i="61" l="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H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<sst xmlns="http://schemas.openxmlformats.org/spreadsheetml/2006/main" count="449" uniqueCount="255">
  <si>
    <t>Marche</t>
  </si>
  <si>
    <t>Italia</t>
  </si>
  <si>
    <t>Fonte: Istat, Censimenti della popolazione</t>
  </si>
  <si>
    <t>(a) Dati ai confini dell’epoca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</si>
  <si>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</si>
  <si>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</si>
  <si>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</si>
  <si>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</si>
  <si>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</si>
  <si>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</si>
  <si>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</si>
  <si>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</si>
  <si>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</si>
  <si>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</si>
  <si>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a) Rapporto tra le persone di 65 anni e oltre e quelle tra 0 e 14 anni; dati ai confini dell’epoca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</si>
  <si>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</si>
  <si>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</si>
  <si>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</si>
  <si>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</si>
  <si>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</si>
  <si>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</si>
  <si>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</si>
  <si>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</si>
  <si>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</si>
  <si>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</si>
  <si>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</si>
  <si>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</si>
  <si>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</si>
  <si>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</si>
  <si>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</si>
  <si>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</si>
  <si>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</si>
  <si>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</si>
  <si>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</si>
  <si>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</si>
  <si>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</si>
  <si>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</si>
  <si>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</si>
  <si>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</si>
  <si>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</si>
  <si>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</si>
  <si>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</si>
  <si>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</si>
  <si>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</si>
  <si>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</si>
  <si>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</si>
  <si>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</si>
  <si>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</si>
  <si>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</si>
  <si>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</si>
  <si>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</si>
  <si>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</si>
  <si>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</si>
  <si>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</si>
  <si>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</si>
  <si>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</si>
  <si>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(a) Serie 1980-1994 (SEC1995) raccordate al valore 1995 stimato sulla base del SEC2010. Dati ai confini dell’epoca.</t>
  </si>
  <si>
    <t>SAR</t>
  </si>
  <si>
    <t>MOL</t>
  </si>
  <si>
    <t>BAS</t>
  </si>
  <si>
    <t>CAM</t>
  </si>
  <si>
    <t>PUG</t>
  </si>
  <si>
    <t>SIC</t>
  </si>
  <si>
    <t>CAL</t>
  </si>
  <si>
    <t>Analf.</t>
  </si>
  <si>
    <t>alfab. (max lic.elem.)</t>
  </si>
  <si>
    <t>Licenza media inferiore</t>
  </si>
  <si>
    <t>Diploma</t>
  </si>
  <si>
    <t>Titoli terziari</t>
  </si>
  <si>
    <t xml:space="preserve"> </t>
  </si>
  <si>
    <t>Maschi</t>
  </si>
  <si>
    <t>Femmine</t>
  </si>
  <si>
    <t>Totale</t>
  </si>
  <si>
    <t>Fonte: Istat, Rilevazione sulle forze di lavoro</t>
  </si>
  <si>
    <t>Agric-ITA</t>
  </si>
  <si>
    <t>Ind-ITA</t>
  </si>
  <si>
    <t>Anni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</si>
  <si>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</si>
  <si>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</si>
  <si>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</si>
  <si>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</si>
  <si>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</si>
  <si>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</si>
  <si>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</si>
  <si>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</si>
  <si>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Alta
tecn.</t>
  </si>
  <si>
    <t>Bassa 
tecn.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</si>
  <si>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</si>
  <si>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</si>
  <si>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</si>
  <si>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</si>
  <si>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</si>
  <si>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</si>
  <si>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</si>
  <si>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</si>
  <si>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</si>
  <si>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</si>
  <si>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</si>
  <si>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</si>
  <si>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</si>
  <si>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</si>
  <si>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</si>
  <si>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</si>
  <si>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</si>
  <si>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</si>
  <si>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</si>
  <si>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</si>
  <si>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</si>
  <si>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</si>
  <si>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</si>
  <si>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</si>
  <si>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</si>
  <si>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Codreg</t>
  </si>
  <si>
    <t>Regione</t>
  </si>
  <si>
    <r>
      <t>Il Trentino-Alto Adige/S</t>
    </r>
    <r>
      <rPr>
        <sz val="20"/>
        <color rgb="FFA5822A"/>
        <rFont val="Calibri"/>
        <family val="2"/>
      </rPr>
      <t>ü</t>
    </r>
    <r>
      <rPr>
        <sz val="20"/>
        <color rgb="FFA5822A"/>
        <rFont val="Georgia"/>
        <family val="1"/>
      </rPr>
      <t>dtirol</t>
    </r>
  </si>
  <si>
    <t>Trentino Alto Adige/Südtirol</t>
  </si>
  <si>
    <t>Agric-TTAS</t>
  </si>
  <si>
    <t>Ind-TTAS</t>
  </si>
  <si>
    <t>Servizi-Trentino Alto Adige/Südtirol</t>
  </si>
  <si>
    <t>Trento</t>
  </si>
  <si>
    <t>(a) Dal 1921 al 1991 i dati sono riportati ai confini del 1991. Dal 2001 i confini sono quelli dell’epoca.</t>
  </si>
  <si>
    <t>Bolzano/Bozen</t>
  </si>
  <si>
    <t>M</t>
  </si>
  <si>
    <t>F</t>
  </si>
  <si>
    <t>T</t>
  </si>
  <si>
    <t>Trentino Alto Adige/Südtirol (migliaia)</t>
  </si>
  <si>
    <t>Trentino Alto Adige/Südtirol (1921=100, sc.  destra)</t>
  </si>
  <si>
    <t>Italia 1921=100, sc. destra)</t>
  </si>
  <si>
    <t>..</t>
  </si>
  <si>
    <t>0-4</t>
  </si>
  <si>
    <t>5-9</t>
  </si>
  <si>
    <t>Anno 1921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</si>
  <si>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</si>
  <si>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</si>
  <si>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</si>
  <si>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</si>
  <si>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</si>
  <si>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</si>
  <si>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</si>
  <si>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</si>
  <si>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</si>
  <si>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</si>
  <si>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</si>
  <si>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</si>
  <si>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</si>
  <si>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</si>
  <si>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</si>
  <si>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</si>
  <si>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</si>
  <si>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</si>
  <si>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</si>
  <si>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</si>
  <si>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</si>
  <si>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</si>
  <si>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</si>
  <si>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</si>
  <si>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</si>
  <si>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</si>
  <si>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</si>
  <si>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</si>
  <si>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</si>
  <si>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</si>
  <si>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Analfabeti</t>
  </si>
  <si>
    <t>Alfabeti privi di titolo di studio</t>
  </si>
  <si>
    <t>Licenza elementare (a)</t>
  </si>
  <si>
    <t>Laurea</t>
  </si>
  <si>
    <t>Appendice 5. POPOLAZIONE RESIDENTE IN ETA' DI 6 ANNI E OLTRE PER GRADO DI ISTRUZIONE. TRENTINO-ALTO ADIGE/SÜDTIROL. Censimenti popolazione 1951-2024</t>
  </si>
  <si>
    <t>VERIFICARE PERCHE' LA SOMMA DA' UN VALORE DIVERSO DAL TOTALE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</si>
  <si>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</si>
  <si>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</si>
  <si>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</si>
  <si>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</si>
  <si>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</si>
  <si>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</si>
  <si>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</si>
  <si>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</si>
  <si>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</si>
  <si>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</si>
  <si>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Appendice 6. AZIENDE E RELATIVE SUPERFICI PER UBICAZIONE DEL CENTRO AZIENDALE IN TRENTINO-ALTO ADIGE/SÜDTIROL (Universo Italia). Censimenti Agricoltura 1961-2020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</si>
  <si>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</si>
  <si>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</si>
  <si>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</si>
  <si>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</si>
  <si>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</si>
  <si>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</si>
  <si>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</si>
  <si>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App_1</t>
  </si>
  <si>
    <t>App_2</t>
  </si>
  <si>
    <t>App_3</t>
  </si>
  <si>
    <t>App_4</t>
  </si>
  <si>
    <t>App_5</t>
  </si>
  <si>
    <t>App_6</t>
  </si>
  <si>
    <t>App_7</t>
  </si>
  <si>
    <t>Tasso di occupazione 15-64 anni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</si>
  <si>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</si>
  <si>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</si>
  <si>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</si>
  <si>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</si>
  <si>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</si>
  <si>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</si>
  <si>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</si>
  <si>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</si>
  <si>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</si>
  <si>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</si>
  <si>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</si>
  <si>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</si>
  <si>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</si>
  <si>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</si>
  <si>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</si>
  <si>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</si>
  <si>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</si>
  <si>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</si>
  <si>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</si>
  <si>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Trentino AA
Südtirol</t>
  </si>
  <si>
    <t>industria</t>
  </si>
  <si>
    <t>Intens. Conosc</t>
  </si>
  <si>
    <t xml:space="preserve">
Altra</t>
  </si>
  <si>
    <t>Bolzano
/Bozen</t>
  </si>
  <si>
    <t>Altri
comuni</t>
  </si>
  <si>
    <t>(a) Dal 1871 al 1991 i dati sono riportati ai confini del 1991. Dal 2001 i confini sono quelli dell’epoca.</t>
  </si>
  <si>
    <t>FIGURA 1. POPOLAZIONE RESIDENTE NEL TRENTINO-ALTO ADIGE / SÜDTIROL E IN ITALIA. Anni 1921-2024. Valori in migliaia e indici base 1921=100 (a)</t>
  </si>
  <si>
    <t>FIGURA 2. TASSO DI CRESCITA NATURALE, MIGRATORIO E TOTALE DELLA POPOLAZIONE NEL TRENTINO-ALTO ADIGE / SÜDTIROL (SINISTRA) E CONFRONTO CON L’ITALIA (DESTRA). Anni 1926-2024 e media 2020-2024. Valori per 1.000 (a)</t>
  </si>
  <si>
    <t>FIGURA 3. INDICE DI VECCHIAIA NEL TRENTINO-ALTO ADIGE / SÜDTIROL E IN ITALIA. Anni 1921-2024. Valori percentuali (a)</t>
  </si>
  <si>
    <t>FIGURA 4. SPERANZA DI VITA ALLA NASCITA PER REGIONE. Anni 1974 e 2025 (a). Valori in anni</t>
  </si>
  <si>
    <t>FIGURA 5. ANDAMENTO DEL PIL (SINISTRA) NEL TRENTINO-ALTO ADIGE / SÜDTIROL E IN ITALIA, E LIVELLI RELATIVI DEL PIL PRO CAPITE NELLE REGIONI (DESTRA). Anni 1980-2024. Numeri indice 1980=100 e Italia=100, su dati in volume (a)</t>
  </si>
  <si>
    <t>FIGURA 6. POPOLAZIONE CON ALMENO 6 ANNI PER LIVELLO DI ISTRUZIONE NEL TRENTINO-ALTO ADIGE / SÜDTIROL E IN ITALIA. Anni 1951 e 2024. Valori percentuali (a)</t>
  </si>
  <si>
    <t>FIGURA 8. POPOLAZIONE ATTIVA IN CONDIZIONE PROFESSIONALE PER SETTORE DI ATTIVITÀ ECONOMICA NEL TRENTINO-ALTO ADIGE / SÜDTIROL E IN ITALIA. Anni 1921-2024 Valori percentuali (a)</t>
  </si>
  <si>
    <t>FIGURA 10. ADDETTI EXTRA-AGRICOLI PER MACRO-SETTORE IN TRENTINO-A.A./ SÜDTIROL E ITALIA. Anno 2023. Composizione percentuale</t>
  </si>
  <si>
    <t>FIGURA 11. COMUNI DEL  TRENTINO-ALTO ADIGE / SÜDTIROL  (SINISTRA) E QUOTE DI COMUNI E POPOLAZIONE (DESTRA) PER QUINTI DELL’INDICE DI FRAGILITÀ. Anno 2022. Quinti e valori percentuali</t>
  </si>
  <si>
    <t>FIGURA 12. POPOLAZIONE TOTALE (SINISTRA) E ULTRA 65ENNE (DESTRA) A TRENTO, BOLZANO/BOZEN E NEGLI ALTRI COMUNI DEL TRENTINO-ALTO ADIGE/SÜDTIROL. Anni 1921 – 2024. Numeri indice 1921=100 (a) e valori per 100 abitanti (a)</t>
  </si>
  <si>
    <t>FIGURA 13. DIPLOMATI E LAUREATI A TRENTO, BOLZANO/BOZEN E NEGLI ALTRI COMUNI DEL TRENTINO-ALTO ADIGE/SÜDTIROL. Anni 1951, 1991, 2024 Valori per 100 residenti di 6 anni e più (a)</t>
  </si>
  <si>
    <t>FIGURA 14. OCCUPATI SULLA POPOLAZIONE IN ETA’ LAVORATIVA, PER GENERE (SINISTRA) E PER SETTORE DI ATTIVITA’ (DESTRA) A TRENTO, BOLZANO/BOZEN E NEGLI ALTRI COMUNI DEL TRENTINO-ALTO ADIGE/SÜDTIROL. Anni 1951 e 2024. Valori percentuali (a)</t>
  </si>
  <si>
    <t>FIGURA 14.  OCCUPATI SULLA POPOLAZIONE IN ETA’ LAVORATIVA, PER GENERE (SINISTRA) E PER SETTORE DI ATTIVITA’ (DESTRA) A TRENTO, BOLZANO/BOZEN E NEGLI ALTRI COMUNI DEL TRENTINO-ALTO ADIGE/SÜDTIROL. Anni 1951 e 2024. Valori percentuali (a)</t>
  </si>
  <si>
    <t xml:space="preserve">Appendice 1. POPOLAZIONE PER GRANDI CLASSI DI ETA'. TRENTINO-ALTO ADIGE/SÜDTIROL. Anni 1921-2024. Valori assoluti </t>
  </si>
  <si>
    <t>Appendice 2. PIRAMIDI PER ETA' E PER GENERE.  TRENTINO-ALTO ADIGE/SÜDTIROL. Anni 1921, 1951 E 2024. Valori percentuali</t>
  </si>
  <si>
    <t xml:space="preserve">Appendice 3. SPERANZA DI VITA ALLA NASCITA. TRENTINO-ALTO ADIGE/SÜDTIROL. Anni 1974-2025. Valori assoluti </t>
  </si>
  <si>
    <t xml:space="preserve">Appendice 4. NUMERO MEDIO DI FIGLI PER DONNA (TFT) E ETA' MEDIA AL PARTO. TRENTINO-ALTO ADIGE/SÜDTIROL. Anni 1952-2025. Valori assoluti </t>
  </si>
  <si>
    <t>Appendice 7. TASSO DI OCCUPAZIONE 15-64 ANNI. TRENTINO-ALTO ADIGE. Anni 1977-2025. Percentuali</t>
  </si>
  <si>
    <r>
      <t>Appendice 1. POPOLAZIONE PER GRANDI CLASSI DI ETA'. TRENTINO-ALTO ADIGE/S</t>
    </r>
    <r>
      <rPr>
        <sz val="10"/>
        <color theme="1"/>
        <rFont val="Calibri"/>
        <family val="2"/>
      </rPr>
      <t>Ü</t>
    </r>
    <r>
      <rPr>
        <sz val="10"/>
        <color theme="1"/>
        <rFont val="Times New Roman"/>
        <family val="1"/>
      </rPr>
      <t xml:space="preserve">DTIROL. Anni 1921-2024. Valori assoluti </t>
    </r>
  </si>
  <si>
    <t>Fonte: Ministero Agricoltura Industria e Commercio (fino al 1921); Istat (dal 1931), Censimento della popolazione</t>
  </si>
  <si>
    <t>(a) Dati ai confini dell’epoca. Sono inclusi gli occupati e i disoccupati ed escluse le persone in cerca di prima occupazione. L’età è: fino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</si>
  <si>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 xml:space="preserve">Fonte: Istat, Censimenti della popolazione </t>
  </si>
  <si>
    <t>Fonte: Istat, Rilevazione sui decessi</t>
  </si>
  <si>
    <t>Fonte: Istat, Statistiche demografiche</t>
  </si>
  <si>
    <t>(a) Per il 1951 il certificato di proscioglimento (3° elementare) è compreso nella licenza elementare. Per il 2021 e il 2024 la popolazione totale è di 9 anni e più</t>
  </si>
  <si>
    <t>Appendice 6. AZIENDE E RELATIVE SUPERFICI PER UBICAZIONE DEL CENTRO AZIENDALE IN TRENTINO-ALTO ADIGE/SÜDTIROL (Universo Italia). Censimenti Agricoltura 1961-2020 (a)</t>
  </si>
  <si>
    <t>Appendice 5. POPOLAZIONE RESIDENTE IN ETA' DI 6 ANNI E OLTRE PER GRADO DI ISTRUZIONE. TRENTINO-ALTO ADIGE/SÜDTIROL. Censimenti popolazione 1951-2024 (a)</t>
  </si>
  <si>
    <t>Appendice 7. TASSO DI OCCUPAZIONE 15-64 ANNI. TRENTINO-ALTO ADIGE. Anni 1977-2025. Percentuali (a)</t>
  </si>
  <si>
    <t>(a) Popolazione 2024 di 9 anni e oltre</t>
  </si>
  <si>
    <t>FIGURA 7. TASSO DI OCCUPAZIONE (15-64 ANNI) PER GENERE NEL TRENTINO-ALTO ADIGE / SÜDTIROL E IN ITALIA. Anni 1977 e 2025. Valori percentuali</t>
  </si>
  <si>
    <t xml:space="preserve">FIGURA 7. TASSO DI OCCUPAZIONE (15-64 ANNI) PER GENERE NEL TRENTINO-ALTO ADIGE / SÜDTIROL E IN ITALIA. Anni 1977 e 2025. Valori percentuali </t>
  </si>
  <si>
    <t>FIGURA 9. AZIENDE AGRICOLE. (SINISTRA) E UNITÀ LOCALI DELLE IMPRESE DI INDUSTRIA E SERVIZI (DESTRA) NEL TRENTINO-ALTO ADIGE / SÜDTIROL E IN ITALIA. Anni 1961-2020 e 1951-2023. Valori per 1.000 abitanti</t>
  </si>
  <si>
    <t xml:space="preserve">FIGURA 9. AZIENDE AGRICOLE (SINISTRA) E UNITÀ LOCALI DELLE IMPRESE DI INDUSTRIA E SERVIZI (DESTRA) NEL TRENTINO-ALTO ADIGE / SÜDTIROL E IN ITALIA. Anni 1961-2020 e 1951-2023. Valori per 1.000 abitanti </t>
  </si>
  <si>
    <t xml:space="preserve">(a) 2024 popolazione con almeno 9 anni </t>
  </si>
  <si>
    <t>a) 1951 popolazione di 10 anni ed oltre in condizione professionale; 2024 occupati e popolazione 15-64; occupati per settore di attività nel 2024 stimati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</si>
</sst>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_-* #,##0.0_-;\-* #,##0.0_-;_-* &quot;-&quot;??_-;_-@_-"/>
    <numFmt numFmtId="171" formatCode="#,##0_ ;\-#,##0\ "/>
    <numFmt numFmtId="172" formatCode="#,##0.0_ ;\-#,##0.0\ "/>
    <numFmt numFmtId="173" formatCode="_-* #,##0_-;\-* #,##0_-;_-* &quot;-&quot;??_-;_-@_-"/>
    <numFmt numFmtId="174" formatCode="_-* #,##0.0\ _€_-;\-* #,##0.0\ _€_-;_-* &quot;-&quot;?\ _€_-;_-@_-"/>
  </numFmts>
  <fonts count="88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8"/>
      <color rgb="FF000000"/>
      <name val="Arial Narrow"/>
      <family val="2"/>
    </font>
    <font>
      <sz val="20"/>
      <color rgb="FFA5822A"/>
      <name val="Calibri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</font>
    <font>
      <sz val="11"/>
      <name val="Calibri"/>
      <scheme val="minor"/>
    </font>
    <font>
      <sz val="11"/>
      <color theme="1"/>
      <name val="Calibri"/>
      <scheme val="minor"/>
    </font>
    <font>
      <sz val="11"/>
      <color rgb="FF000000"/>
      <name val="Calibri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3" fillId="0" borderId="0" applyNumberFormat="0" applyFill="0" applyBorder="0" applyAlignment="0" applyProtection="0"/>
  </cellStyleXfs>
  <cellXfs count="24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7" fillId="0" borderId="0" xfId="0" applyFont="1"/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20" xfId="0" applyFont="1" applyBorder="1" applyAlignment="1">
      <alignment horizontal="right" vertical="center" wrapText="1"/>
    </xf>
    <xf numFmtId="0" fontId="60" fillId="0" borderId="0" xfId="0" applyFont="1"/>
    <xf numFmtId="0" fontId="61" fillId="0" borderId="0" xfId="0" applyFont="1" applyAlignment="1">
      <alignment horizontal="right"/>
    </xf>
    <xf numFmtId="0" fontId="61" fillId="0" borderId="0" xfId="0" applyFont="1"/>
    <xf numFmtId="0" fontId="61" fillId="0" borderId="20" xfId="0" applyFont="1" applyBorder="1" applyAlignment="1">
      <alignment horizontal="right" vertical="center" wrapText="1"/>
    </xf>
    <xf numFmtId="1" fontId="62" fillId="0" borderId="20" xfId="1" applyNumberFormat="1" applyFont="1" applyBorder="1" applyAlignment="1">
      <alignment horizontal="right" vertical="center" wrapText="1"/>
    </xf>
    <xf numFmtId="4" fontId="61" fillId="0" borderId="20" xfId="0" applyNumberFormat="1" applyFont="1" applyBorder="1"/>
    <xf numFmtId="1" fontId="63" fillId="0" borderId="20" xfId="1" applyNumberFormat="1" applyFont="1" applyBorder="1" applyAlignment="1">
      <alignment horizontal="right" vertical="center" wrapText="1"/>
    </xf>
    <xf numFmtId="0" fontId="59" fillId="0" borderId="0" xfId="0" applyFont="1" applyAlignment="1">
      <alignment vertical="center"/>
    </xf>
    <xf numFmtId="0" fontId="59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3" fontId="46" fillId="0" borderId="20" xfId="0" applyNumberFormat="1" applyFont="1" applyBorder="1" applyAlignment="1">
      <alignment horizontal="right" vertical="center"/>
    </xf>
    <xf numFmtId="166" fontId="59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173" fontId="46" fillId="0" borderId="20" xfId="100" applyNumberFormat="1" applyFont="1" applyBorder="1" applyAlignment="1">
      <alignment horizontal="right" wrapText="1"/>
    </xf>
    <xf numFmtId="0" fontId="46" fillId="0" borderId="20" xfId="0" applyFont="1" applyBorder="1" applyAlignment="1">
      <alignment horizontal="left" vertical="center"/>
    </xf>
    <xf numFmtId="173" fontId="46" fillId="0" borderId="20" xfId="100" applyNumberFormat="1" applyFont="1" applyBorder="1" applyAlignment="1">
      <alignment horizontal="right" vertical="center" wrapText="1"/>
    </xf>
    <xf numFmtId="0" fontId="55" fillId="0" borderId="0" xfId="0" applyFont="1" applyAlignment="1">
      <alignment vertical="center"/>
    </xf>
    <xf numFmtId="0" fontId="46" fillId="0" borderId="0" xfId="101" applyFont="1"/>
    <xf numFmtId="0" fontId="46" fillId="0" borderId="20" xfId="101" applyFont="1" applyBorder="1" applyAlignment="1">
      <alignment horizontal="right" vertical="center"/>
    </xf>
    <xf numFmtId="172" fontId="59" fillId="0" borderId="0" xfId="102" applyNumberFormat="1" applyFont="1" applyFill="1" applyBorder="1"/>
    <xf numFmtId="172" fontId="46" fillId="0" borderId="0" xfId="101" applyNumberFormat="1" applyFont="1"/>
    <xf numFmtId="0" fontId="46" fillId="0" borderId="20" xfId="101" applyFont="1" applyBorder="1" applyAlignment="1">
      <alignment horizontal="left"/>
    </xf>
    <xf numFmtId="0" fontId="46" fillId="0" borderId="20" xfId="101" applyFont="1" applyBorder="1" applyAlignment="1">
      <alignment horizontal="left" vertical="center"/>
    </xf>
    <xf numFmtId="172" fontId="59" fillId="0" borderId="20" xfId="102" applyNumberFormat="1" applyFont="1" applyFill="1" applyBorder="1" applyAlignment="1">
      <alignment horizontal="right" vertical="center"/>
    </xf>
    <xf numFmtId="170" fontId="46" fillId="0" borderId="20" xfId="101" applyNumberFormat="1" applyFont="1" applyBorder="1" applyAlignment="1">
      <alignment horizontal="right" vertical="center"/>
    </xf>
    <xf numFmtId="172" fontId="46" fillId="0" borderId="20" xfId="101" applyNumberFormat="1" applyFont="1" applyBorder="1" applyAlignment="1">
      <alignment horizontal="right" vertical="center"/>
    </xf>
    <xf numFmtId="0" fontId="59" fillId="0" borderId="20" xfId="0" applyFont="1" applyBorder="1" applyAlignment="1">
      <alignment horizontal="right"/>
    </xf>
    <xf numFmtId="2" fontId="59" fillId="0" borderId="20" xfId="0" applyNumberFormat="1" applyFont="1" applyBorder="1" applyAlignment="1">
      <alignment horizontal="right"/>
    </xf>
    <xf numFmtId="2" fontId="24" fillId="0" borderId="20" xfId="0" applyNumberFormat="1" applyFont="1" applyBorder="1" applyAlignment="1">
      <alignment horizontal="right"/>
    </xf>
    <xf numFmtId="0" fontId="49" fillId="0" borderId="0" xfId="0" applyFont="1" applyAlignment="1">
      <alignment horizontal="center" vertical="center"/>
    </xf>
    <xf numFmtId="0" fontId="50" fillId="0" borderId="0" xfId="105" applyFont="1"/>
    <xf numFmtId="0" fontId="51" fillId="0" borderId="0" xfId="105" applyFont="1"/>
    <xf numFmtId="0" fontId="52" fillId="0" borderId="0" xfId="0" applyFont="1"/>
    <xf numFmtId="0" fontId="54" fillId="0" borderId="0" xfId="106" applyFont="1" applyFill="1" applyBorder="1" applyAlignment="1">
      <alignment horizontal="left"/>
    </xf>
    <xf numFmtId="0" fontId="47" fillId="0" borderId="0" xfId="0" applyFont="1" applyAlignment="1">
      <alignment vertical="center"/>
    </xf>
    <xf numFmtId="0" fontId="59" fillId="0" borderId="20" xfId="0" applyFont="1" applyBorder="1" applyAlignment="1">
      <alignment horizontal="center" vertical="center"/>
    </xf>
    <xf numFmtId="166" fontId="59" fillId="0" borderId="0" xfId="0" applyNumberFormat="1" applyFont="1"/>
    <xf numFmtId="0" fontId="64" fillId="0" borderId="0" xfId="0" applyFont="1"/>
    <xf numFmtId="0" fontId="61" fillId="0" borderId="20" xfId="0" applyFont="1" applyBorder="1"/>
    <xf numFmtId="166" fontId="61" fillId="0" borderId="20" xfId="0" applyNumberFormat="1" applyFont="1" applyBorder="1"/>
    <xf numFmtId="0" fontId="61" fillId="0" borderId="0" xfId="0" applyFont="1" applyAlignment="1">
      <alignment horizontal="left" vertical="center"/>
    </xf>
    <xf numFmtId="2" fontId="61" fillId="0" borderId="20" xfId="0" applyNumberFormat="1" applyFont="1" applyBorder="1"/>
    <xf numFmtId="0" fontId="65" fillId="0" borderId="0" xfId="0" applyFont="1" applyAlignment="1">
      <alignment vertical="center"/>
    </xf>
    <xf numFmtId="2" fontId="61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20" xfId="1" applyNumberFormat="1" applyFont="1" applyBorder="1" applyAlignment="1">
      <alignment horizontal="right"/>
    </xf>
    <xf numFmtId="166" fontId="46" fillId="0" borderId="0" xfId="1" applyNumberFormat="1" applyFont="1" applyAlignment="1">
      <alignment horizontal="right"/>
    </xf>
    <xf numFmtId="0" fontId="66" fillId="0" borderId="0" xfId="0" applyFont="1" applyAlignment="1">
      <alignment vertical="center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9" fillId="0" borderId="0" xfId="0" applyFont="1" applyAlignment="1">
      <alignment horizontal="center" vertical="center"/>
    </xf>
    <xf numFmtId="171" fontId="59" fillId="0" borderId="20" xfId="100" applyNumberFormat="1" applyFont="1" applyFill="1" applyBorder="1"/>
    <xf numFmtId="171" fontId="59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8" fillId="0" borderId="0" xfId="0" applyFont="1"/>
    <xf numFmtId="3" fontId="61" fillId="0" borderId="0" xfId="0" applyNumberFormat="1" applyFont="1"/>
    <xf numFmtId="4" fontId="61" fillId="0" borderId="0" xfId="0" applyNumberFormat="1" applyFont="1"/>
    <xf numFmtId="0" fontId="53" fillId="0" borderId="0" xfId="106"/>
    <xf numFmtId="0" fontId="53" fillId="0" borderId="0" xfId="106" applyAlignment="1">
      <alignment vertical="center"/>
    </xf>
    <xf numFmtId="0" fontId="53" fillId="0" borderId="0" xfId="106" applyAlignment="1">
      <alignment horizontal="left" vertical="center"/>
    </xf>
    <xf numFmtId="0" fontId="59" fillId="0" borderId="20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9" fillId="0" borderId="20" xfId="0" applyFont="1" applyBorder="1" applyAlignment="1">
      <alignment horizontal="right" vertical="center"/>
    </xf>
    <xf numFmtId="167" fontId="59" fillId="0" borderId="20" xfId="0" applyNumberFormat="1" applyFont="1" applyBorder="1" applyAlignment="1">
      <alignment horizontal="right" vertical="center"/>
    </xf>
    <xf numFmtId="0" fontId="62" fillId="0" borderId="20" xfId="104" applyFont="1" applyBorder="1"/>
    <xf numFmtId="0" fontId="62" fillId="0" borderId="0" xfId="104" applyFont="1"/>
    <xf numFmtId="4" fontId="62" fillId="0" borderId="20" xfId="104" applyNumberFormat="1" applyFont="1" applyBorder="1"/>
    <xf numFmtId="0" fontId="63" fillId="0" borderId="20" xfId="104" applyFont="1" applyBorder="1" applyAlignment="1">
      <alignment horizontal="right"/>
    </xf>
    <xf numFmtId="0" fontId="59" fillId="0" borderId="20" xfId="0" quotePrefix="1" applyFont="1" applyBorder="1"/>
    <xf numFmtId="0" fontId="69" fillId="0" borderId="0" xfId="0" applyFont="1"/>
    <xf numFmtId="4" fontId="59" fillId="0" borderId="20" xfId="0" applyNumberFormat="1" applyFont="1" applyBorder="1"/>
    <xf numFmtId="0" fontId="67" fillId="0" borderId="0" xfId="0" applyFont="1"/>
    <xf numFmtId="4" fontId="59" fillId="0" borderId="0" xfId="0" applyNumberFormat="1" applyFont="1"/>
    <xf numFmtId="0" fontId="59" fillId="0" borderId="20" xfId="0" applyFont="1" applyBorder="1" applyAlignment="1">
      <alignment horizontal="center"/>
    </xf>
    <xf numFmtId="0" fontId="71" fillId="0" borderId="20" xfId="104" applyFont="1" applyBorder="1"/>
    <xf numFmtId="0" fontId="67" fillId="0" borderId="0" xfId="0" applyFont="1" applyAlignment="1">
      <alignment vertical="center"/>
    </xf>
    <xf numFmtId="0" fontId="71" fillId="0" borderId="0" xfId="104" applyFont="1"/>
    <xf numFmtId="0" fontId="63" fillId="0" borderId="0" xfId="104" applyFont="1" applyAlignment="1">
      <alignment horizontal="right"/>
    </xf>
    <xf numFmtId="3" fontId="62" fillId="0" borderId="0" xfId="0" applyNumberFormat="1" applyFont="1"/>
    <xf numFmtId="3" fontId="62" fillId="0" borderId="0" xfId="104" applyNumberFormat="1" applyFont="1"/>
    <xf numFmtId="0" fontId="61" fillId="0" borderId="0" xfId="0" applyFont="1" applyAlignment="1">
      <alignment horizontal="right" vertical="center" wrapText="1"/>
    </xf>
    <xf numFmtId="1" fontId="62" fillId="0" borderId="0" xfId="1" applyNumberFormat="1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0" fontId="43" fillId="0" borderId="0" xfId="101"/>
    <xf numFmtId="0" fontId="46" fillId="0" borderId="0" xfId="101" applyFont="1" applyAlignment="1">
      <alignment horizontal="right" vertical="center"/>
    </xf>
    <xf numFmtId="0" fontId="46" fillId="0" borderId="0" xfId="101" applyFont="1" applyAlignment="1">
      <alignment horizontal="center" vertical="center" wrapText="1"/>
    </xf>
    <xf numFmtId="172" fontId="59" fillId="0" borderId="0" xfId="102" applyNumberFormat="1" applyFont="1" applyFill="1" applyBorder="1" applyAlignment="1">
      <alignment vertical="center"/>
    </xf>
    <xf numFmtId="172" fontId="46" fillId="0" borderId="0" xfId="101" applyNumberFormat="1" applyFont="1" applyAlignment="1">
      <alignment vertical="center"/>
    </xf>
    <xf numFmtId="0" fontId="59" fillId="0" borderId="0" xfId="0" quotePrefix="1" applyFont="1"/>
    <xf numFmtId="3" fontId="59" fillId="0" borderId="0" xfId="0" applyNumberFormat="1" applyFont="1" applyAlignment="1">
      <alignment horizontal="right"/>
    </xf>
    <xf numFmtId="3" fontId="59" fillId="0" borderId="0" xfId="0" applyNumberFormat="1" applyFont="1"/>
    <xf numFmtId="3" fontId="59" fillId="0" borderId="0" xfId="0" quotePrefix="1" applyNumberFormat="1" applyFont="1"/>
    <xf numFmtId="0" fontId="59" fillId="0" borderId="0" xfId="0" applyFont="1" applyAlignment="1">
      <alignment horizontal="right" vertical="center"/>
    </xf>
    <xf numFmtId="0" fontId="70" fillId="0" borderId="20" xfId="0" applyFont="1" applyBorder="1" applyAlignment="1">
      <alignment vertical="center" wrapText="1"/>
    </xf>
    <xf numFmtId="167" fontId="61" fillId="0" borderId="20" xfId="0" applyNumberFormat="1" applyFont="1" applyBorder="1"/>
    <xf numFmtId="4" fontId="61" fillId="55" borderId="20" xfId="0" applyNumberFormat="1" applyFont="1" applyFill="1" applyBorder="1"/>
    <xf numFmtId="166" fontId="46" fillId="0" borderId="20" xfId="103" applyNumberFormat="1" applyFont="1" applyBorder="1"/>
    <xf numFmtId="0" fontId="46" fillId="0" borderId="20" xfId="101" applyFont="1" applyBorder="1" applyAlignment="1">
      <alignment horizontal="right" vertical="center" wrapText="1"/>
    </xf>
    <xf numFmtId="0" fontId="46" fillId="0" borderId="20" xfId="0" applyFont="1" applyBorder="1" applyAlignment="1">
      <alignment horizontal="right" wrapText="1"/>
    </xf>
    <xf numFmtId="173" fontId="46" fillId="0" borderId="20" xfId="100" applyNumberFormat="1" applyFont="1" applyFill="1" applyBorder="1" applyAlignment="1">
      <alignment horizontal="right" wrapText="1"/>
    </xf>
    <xf numFmtId="0" fontId="61" fillId="0" borderId="20" xfId="0" applyFont="1" applyBorder="1" applyAlignment="1">
      <alignment horizontal="right"/>
    </xf>
    <xf numFmtId="0" fontId="59" fillId="0" borderId="20" xfId="0" applyFont="1" applyBorder="1" applyAlignment="1">
      <alignment wrapText="1"/>
    </xf>
    <xf numFmtId="4" fontId="58" fillId="0" borderId="0" xfId="0" applyNumberFormat="1" applyFont="1"/>
    <xf numFmtId="3" fontId="59" fillId="0" borderId="20" xfId="0" applyNumberFormat="1" applyFont="1" applyBorder="1"/>
    <xf numFmtId="3" fontId="59" fillId="0" borderId="20" xfId="0" applyNumberFormat="1" applyFont="1" applyBorder="1" applyAlignment="1">
      <alignment horizontal="right" vertical="center" wrapText="1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Border="1" applyAlignment="1">
      <alignment horizontal="right" wrapText="1"/>
    </xf>
    <xf numFmtId="0" fontId="38" fillId="0" borderId="0" xfId="0" applyFont="1"/>
    <xf numFmtId="0" fontId="45" fillId="0" borderId="0" xfId="0" applyFont="1"/>
    <xf numFmtId="0" fontId="26" fillId="0" borderId="0" xfId="0" applyFont="1"/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0" fontId="78" fillId="0" borderId="0" xfId="0" applyFont="1"/>
    <xf numFmtId="0" fontId="79" fillId="0" borderId="0" xfId="0" applyFont="1"/>
    <xf numFmtId="0" fontId="80" fillId="0" borderId="0" xfId="0" applyFont="1"/>
    <xf numFmtId="0" fontId="81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/>
    <xf numFmtId="0" fontId="81" fillId="0" borderId="20" xfId="0" applyFont="1" applyBorder="1" applyAlignment="1">
      <alignment horizontal="left" vertical="center"/>
    </xf>
    <xf numFmtId="0" fontId="1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right"/>
    </xf>
    <xf numFmtId="166" fontId="1" fillId="0" borderId="20" xfId="0" applyNumberFormat="1" applyFont="1" applyBorder="1" applyAlignment="1">
      <alignment horizontal="center"/>
    </xf>
    <xf numFmtId="0" fontId="81" fillId="0" borderId="0" xfId="0" applyFont="1"/>
    <xf numFmtId="0" fontId="0" fillId="0" borderId="20" xfId="0" applyBorder="1" applyAlignment="1">
      <alignment horizontal="right"/>
    </xf>
    <xf numFmtId="0" fontId="83" fillId="0" borderId="25" xfId="0" applyFont="1" applyBorder="1" applyAlignment="1">
      <alignment horizontal="center" vertical="center"/>
    </xf>
    <xf numFmtId="0" fontId="83" fillId="0" borderId="0" xfId="0" applyFont="1" applyAlignment="1">
      <alignment horizontal="right" vertical="center" wrapText="1"/>
    </xf>
    <xf numFmtId="0" fontId="83" fillId="0" borderId="26" xfId="0" applyFont="1" applyBorder="1" applyAlignment="1">
      <alignment horizontal="right" vertical="center" wrapText="1"/>
    </xf>
    <xf numFmtId="0" fontId="82" fillId="0" borderId="26" xfId="0" applyFont="1" applyBorder="1" applyAlignment="1">
      <alignment horizontal="right" vertical="center" wrapText="1"/>
    </xf>
    <xf numFmtId="0" fontId="82" fillId="0" borderId="0" xfId="0" applyFont="1" applyAlignment="1">
      <alignment horizontal="center" vertical="center"/>
    </xf>
    <xf numFmtId="173" fontId="83" fillId="0" borderId="0" xfId="100" applyNumberFormat="1" applyFont="1" applyBorder="1" applyAlignment="1">
      <alignment vertical="center"/>
    </xf>
    <xf numFmtId="173" fontId="83" fillId="0" borderId="0" xfId="100" applyNumberFormat="1" applyFont="1" applyAlignment="1">
      <alignment vertical="center"/>
    </xf>
    <xf numFmtId="173" fontId="83" fillId="0" borderId="0" xfId="0" applyNumberFormat="1" applyFont="1" applyAlignment="1">
      <alignment horizontal="right" vertical="center" wrapText="1"/>
    </xf>
    <xf numFmtId="0" fontId="84" fillId="0" borderId="0" xfId="0" applyFont="1"/>
    <xf numFmtId="173" fontId="83" fillId="0" borderId="0" xfId="100" applyNumberFormat="1" applyFont="1" applyFill="1" applyBorder="1" applyAlignment="1">
      <alignment vertical="center"/>
    </xf>
    <xf numFmtId="173" fontId="83" fillId="0" borderId="0" xfId="100" applyNumberFormat="1" applyFont="1" applyFill="1" applyAlignment="1">
      <alignment vertical="center"/>
    </xf>
    <xf numFmtId="0" fontId="82" fillId="0" borderId="26" xfId="0" applyFont="1" applyBorder="1" applyAlignment="1">
      <alignment horizontal="center" vertical="center"/>
    </xf>
    <xf numFmtId="173" fontId="83" fillId="0" borderId="26" xfId="100" applyNumberFormat="1" applyFont="1" applyFill="1" applyBorder="1" applyAlignment="1">
      <alignment vertical="center"/>
    </xf>
    <xf numFmtId="0" fontId="83" fillId="0" borderId="0" xfId="0" applyFont="1"/>
    <xf numFmtId="2" fontId="83" fillId="0" borderId="0" xfId="0" applyNumberFormat="1" applyFont="1"/>
    <xf numFmtId="0" fontId="84" fillId="0" borderId="0" xfId="0" applyFont="1" applyAlignment="1">
      <alignment vertical="center"/>
    </xf>
    <xf numFmtId="0" fontId="58" fillId="0" borderId="23" xfId="0" applyFont="1" applyBorder="1" applyAlignment="1">
      <alignment vertical="center"/>
    </xf>
    <xf numFmtId="0" fontId="58" fillId="0" borderId="25" xfId="0" applyFont="1" applyBorder="1" applyAlignment="1">
      <alignment vertical="center"/>
    </xf>
    <xf numFmtId="0" fontId="58" fillId="0" borderId="0" xfId="0" applyFont="1" applyAlignment="1">
      <alignment vertical="center" wrapText="1"/>
    </xf>
    <xf numFmtId="0" fontId="58" fillId="0" borderId="25" xfId="0" applyFont="1" applyBorder="1" applyAlignment="1">
      <alignment vertical="center" wrapText="1"/>
    </xf>
    <xf numFmtId="0" fontId="58" fillId="0" borderId="26" xfId="0" applyFont="1" applyBorder="1" applyAlignment="1">
      <alignment horizontal="right" vertical="center" wrapText="1"/>
    </xf>
    <xf numFmtId="0" fontId="58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43" fontId="58" fillId="0" borderId="0" xfId="100" applyFont="1" applyAlignment="1">
      <alignment vertical="center"/>
    </xf>
    <xf numFmtId="0" fontId="58" fillId="0" borderId="0" xfId="0" applyFont="1" applyAlignment="1">
      <alignment vertical="center"/>
    </xf>
    <xf numFmtId="0" fontId="58" fillId="0" borderId="0" xfId="100" applyNumberFormat="1" applyFont="1" applyFill="1"/>
    <xf numFmtId="4" fontId="58" fillId="0" borderId="0" xfId="100" applyNumberFormat="1" applyFont="1"/>
    <xf numFmtId="43" fontId="58" fillId="0" borderId="0" xfId="100" applyFont="1"/>
    <xf numFmtId="173" fontId="58" fillId="0" borderId="0" xfId="100" applyNumberFormat="1" applyFont="1" applyAlignment="1">
      <alignment vertical="center"/>
    </xf>
    <xf numFmtId="0" fontId="58" fillId="0" borderId="0" xfId="100" applyNumberFormat="1" applyFont="1"/>
    <xf numFmtId="173" fontId="58" fillId="0" borderId="0" xfId="100" applyNumberFormat="1" applyFont="1"/>
    <xf numFmtId="43" fontId="58" fillId="0" borderId="0" xfId="100" applyFont="1" applyFill="1" applyAlignment="1">
      <alignment vertical="center"/>
    </xf>
    <xf numFmtId="173" fontId="58" fillId="0" borderId="0" xfId="100" applyNumberFormat="1" applyFont="1" applyFill="1" applyAlignment="1">
      <alignment vertical="center"/>
    </xf>
    <xf numFmtId="170" fontId="58" fillId="0" borderId="0" xfId="100" applyNumberFormat="1" applyFont="1" applyFill="1" applyAlignment="1">
      <alignment vertical="center"/>
    </xf>
    <xf numFmtId="174" fontId="0" fillId="0" borderId="0" xfId="0" applyNumberFormat="1"/>
    <xf numFmtId="0" fontId="0" fillId="0" borderId="0" xfId="0" applyAlignment="1">
      <alignment horizontal="right"/>
    </xf>
    <xf numFmtId="0" fontId="72" fillId="0" borderId="0" xfId="0" applyFont="1" applyAlignment="1">
      <alignment horizontal="right"/>
    </xf>
    <xf numFmtId="49" fontId="2" fillId="0" borderId="0" xfId="0" applyNumberFormat="1" applyFont="1" applyAlignment="1">
      <alignment horizontal="left" vertical="center"/>
    </xf>
    <xf numFmtId="167" fontId="2" fillId="0" borderId="0" xfId="0" applyNumberFormat="1" applyFont="1"/>
    <xf numFmtId="49" fontId="85" fillId="0" borderId="0" xfId="0" applyNumberFormat="1" applyFont="1" applyAlignment="1">
      <alignment horizontal="left" vertical="center"/>
    </xf>
    <xf numFmtId="49" fontId="86" fillId="0" borderId="0" xfId="0" applyNumberFormat="1" applyFont="1" applyAlignment="1">
      <alignment wrapText="1"/>
    </xf>
    <xf numFmtId="49" fontId="87" fillId="0" borderId="0" xfId="0" applyNumberFormat="1" applyFont="1" applyAlignment="1">
      <alignment wrapText="1"/>
    </xf>
    <xf numFmtId="49" fontId="85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46" fillId="0" borderId="20" xfId="103" applyFont="1" applyBorder="1" applyAlignment="1">
      <alignment wrapText="1"/>
    </xf>
    <xf numFmtId="0" fontId="59" fillId="0" borderId="20" xfId="0" quotePrefix="1" applyFont="1" applyBorder="1" applyAlignment="1">
      <alignment horizontal="right" vertical="center" wrapText="1"/>
    </xf>
    <xf numFmtId="0" fontId="76" fillId="0" borderId="0" xfId="0" applyFont="1"/>
    <xf numFmtId="166" fontId="59" fillId="0" borderId="0" xfId="0" applyNumberFormat="1" applyFont="1" applyFill="1"/>
    <xf numFmtId="0" fontId="59" fillId="0" borderId="0" xfId="0" applyFont="1" applyFill="1"/>
    <xf numFmtId="0" fontId="58" fillId="0" borderId="0" xfId="0" applyFont="1" applyFill="1"/>
    <xf numFmtId="0" fontId="0" fillId="0" borderId="0" xfId="0" applyFill="1"/>
    <xf numFmtId="0" fontId="76" fillId="0" borderId="0" xfId="0" applyFont="1" applyFill="1"/>
    <xf numFmtId="3" fontId="59" fillId="0" borderId="26" xfId="0" applyNumberFormat="1" applyFont="1" applyBorder="1"/>
    <xf numFmtId="0" fontId="73" fillId="0" borderId="0" xfId="0" applyFont="1" applyFill="1"/>
    <xf numFmtId="0" fontId="74" fillId="0" borderId="0" xfId="0" applyFont="1" applyFill="1"/>
    <xf numFmtId="2" fontId="0" fillId="0" borderId="0" xfId="0" applyNumberFormat="1" applyFill="1"/>
    <xf numFmtId="0" fontId="58" fillId="0" borderId="0" xfId="0" applyFont="1" applyFill="1" applyAlignment="1">
      <alignment horizontal="right" vertical="center"/>
    </xf>
    <xf numFmtId="4" fontId="58" fillId="0" borderId="0" xfId="0" applyNumberFormat="1" applyFont="1" applyFill="1" applyAlignment="1">
      <alignment horizontal="right" vertical="center"/>
    </xf>
    <xf numFmtId="0" fontId="59" fillId="0" borderId="20" xfId="0" applyFont="1" applyFill="1" applyBorder="1"/>
    <xf numFmtId="0" fontId="46" fillId="0" borderId="20" xfId="1" applyFont="1" applyFill="1" applyBorder="1" applyAlignment="1">
      <alignment horizontal="right" vertical="center"/>
    </xf>
    <xf numFmtId="0" fontId="59" fillId="0" borderId="20" xfId="0" applyFont="1" applyFill="1" applyBorder="1" applyAlignment="1">
      <alignment wrapText="1"/>
    </xf>
    <xf numFmtId="0" fontId="59" fillId="0" borderId="20" xfId="0" quotePrefix="1" applyFont="1" applyFill="1" applyBorder="1"/>
    <xf numFmtId="167" fontId="59" fillId="0" borderId="20" xfId="0" applyNumberFormat="1" applyFont="1" applyFill="1" applyBorder="1"/>
    <xf numFmtId="166" fontId="59" fillId="0" borderId="20" xfId="0" applyNumberFormat="1" applyFont="1" applyFill="1" applyBorder="1"/>
    <xf numFmtId="0" fontId="59" fillId="0" borderId="20" xfId="0" applyFont="1" applyFill="1" applyBorder="1" applyAlignment="1">
      <alignment vertical="center"/>
    </xf>
    <xf numFmtId="0" fontId="46" fillId="0" borderId="0" xfId="101" applyFont="1" applyAlignment="1">
      <alignment horizontal="center" vertical="center"/>
    </xf>
    <xf numFmtId="0" fontId="64" fillId="0" borderId="20" xfId="0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4" fillId="0" borderId="21" xfId="0" applyFont="1" applyBorder="1" applyAlignment="1">
      <alignment horizontal="center"/>
    </xf>
    <xf numFmtId="0" fontId="64" fillId="0" borderId="23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1" fillId="0" borderId="21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9" fillId="0" borderId="0" xfId="0" applyFont="1" applyAlignment="1">
      <alignment horizontal="center" wrapText="1"/>
    </xf>
    <xf numFmtId="0" fontId="0" fillId="0" borderId="0" xfId="0" applyFill="1" applyAlignment="1">
      <alignment horizontal="center"/>
    </xf>
    <xf numFmtId="0" fontId="82" fillId="0" borderId="25" xfId="0" applyFont="1" applyBorder="1" applyAlignment="1">
      <alignment horizontal="center" vertical="center" wrapText="1"/>
    </xf>
    <xf numFmtId="0" fontId="82" fillId="0" borderId="26" xfId="0" applyFont="1" applyBorder="1" applyAlignment="1">
      <alignment horizontal="center" vertical="center" wrapText="1"/>
    </xf>
    <xf numFmtId="0" fontId="83" fillId="0" borderId="23" xfId="0" applyFont="1" applyBorder="1" applyAlignment="1">
      <alignment horizontal="center" vertical="center"/>
    </xf>
    <xf numFmtId="0" fontId="83" fillId="0" borderId="25" xfId="0" applyFont="1" applyBorder="1" applyAlignment="1">
      <alignment horizontal="right" vertical="center" wrapText="1"/>
    </xf>
    <xf numFmtId="0" fontId="83" fillId="0" borderId="26" xfId="0" applyFont="1" applyBorder="1" applyAlignment="1">
      <alignment horizontal="right" vertical="center" wrapText="1"/>
    </xf>
    <xf numFmtId="0" fontId="58" fillId="0" borderId="23" xfId="0" applyFont="1" applyBorder="1" applyAlignment="1">
      <alignment horizontal="center" vertical="center" wrapText="1"/>
    </xf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41B39D"/>
      <color rgb="FFA0D9CE"/>
      <color rgb="FFFFFF00"/>
      <color rgb="FFC1002A"/>
      <color rgb="FF095CA1"/>
      <color rgb="FF5B44B8"/>
      <color rgb="FFE5B946"/>
      <color rgb="FF0E7863"/>
      <color rgb="FF96B5DB"/>
      <color rgb="FFCB37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22055267759141137"/>
          <c:w val="0.89193117755947338"/>
          <c:h val="0.615574292928142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Trentino Alto Adige/Südtirol (migliaia)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'1'!$B$3:$B$21</c15:sqref>
                  </c15:fullRef>
                </c:ext>
              </c:extLst>
              <c:f>'1'!$B$9:$B$21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'1'!$C$3:$C$21</c15:sqref>
                  </c15:fullRef>
                </c:ext>
              </c:extLst>
              <c:f>'1'!$C$9:$C$21</c:f>
              <c:numCache>
                <c:formatCode>General</c:formatCode>
                <c:ptCount val="13"/>
                <c:pt idx="0" formatCode="_-* #,##0_-;\-* #,##0_-;_-* &quot;-&quot;??_-;_-@_-">
                  <c:v>661</c:v>
                </c:pt>
                <c:pt idx="1" formatCode="_-* #,##0_-;\-* #,##0_-;_-* &quot;-&quot;??_-;_-@_-">
                  <c:v>666</c:v>
                </c:pt>
                <c:pt idx="2" formatCode="_-* #,##0_-;\-* #,##0_-;_-* &quot;-&quot;??_-;_-@_-">
                  <c:v>669</c:v>
                </c:pt>
                <c:pt idx="4" formatCode="_-* #,##0_-;\-* #,##0_-;_-* &quot;-&quot;??_-;_-@_-">
                  <c:v>729</c:v>
                </c:pt>
                <c:pt idx="5" formatCode="_-* #,##0_-;\-* #,##0_-;_-* &quot;-&quot;??_-;_-@_-">
                  <c:v>786</c:v>
                </c:pt>
                <c:pt idx="6" formatCode="_-* #,##0_-;\-* #,##0_-;_-* &quot;-&quot;??_-;_-@_-">
                  <c:v>842</c:v>
                </c:pt>
                <c:pt idx="7" formatCode="_-* #,##0_-;\-* #,##0_-;_-* &quot;-&quot;??_-;_-@_-">
                  <c:v>873</c:v>
                </c:pt>
                <c:pt idx="8" formatCode="_-* #,##0_-;\-* #,##0_-;_-* &quot;-&quot;??_-;_-@_-">
                  <c:v>890</c:v>
                </c:pt>
                <c:pt idx="9" formatCode="_-* #,##0_-;\-* #,##0_-;_-* &quot;-&quot;??_-;_-@_-">
                  <c:v>940</c:v>
                </c:pt>
                <c:pt idx="10" formatCode="_-* #,##0_-;\-* #,##0_-;_-* &quot;-&quot;??_-;_-@_-">
                  <c:v>1029</c:v>
                </c:pt>
                <c:pt idx="11" formatCode="_-* #,##0_-;\-* #,##0_-;_-* &quot;-&quot;??_-;_-@_-">
                  <c:v>1074</c:v>
                </c:pt>
                <c:pt idx="12" formatCode="_-* #,##0_-;\-* #,##0_-;_-* &quot;-&quot;??_-;_-@_-">
                  <c:v>1086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Trentino Alto Adige/Südtirol (1921=100, sc. 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'1'!$B$3:$B$21</c15:sqref>
                  </c15:fullRef>
                </c:ext>
              </c:extLst>
              <c:f>'1'!$B$9:$B$21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'1'!$E$3:$E$21</c15:sqref>
                  </c15:fullRef>
                </c:ext>
              </c:extLst>
              <c:f>'1'!$E$9:$E$21</c:f>
              <c:numCache>
                <c:formatCode>0.0</c:formatCode>
                <c:ptCount val="13"/>
                <c:pt idx="0">
                  <c:v>100</c:v>
                </c:pt>
                <c:pt idx="1">
                  <c:v>100.75642965204236</c:v>
                </c:pt>
                <c:pt idx="2">
                  <c:v>101.21028744326777</c:v>
                </c:pt>
                <c:pt idx="4">
                  <c:v>110.2874432677761</c:v>
                </c:pt>
                <c:pt idx="5">
                  <c:v>118.91074130105901</c:v>
                </c:pt>
                <c:pt idx="6">
                  <c:v>127.38275340393344</c:v>
                </c:pt>
                <c:pt idx="7">
                  <c:v>132.07261724659605</c:v>
                </c:pt>
                <c:pt idx="8">
                  <c:v>134.64447806354008</c:v>
                </c:pt>
                <c:pt idx="9">
                  <c:v>142.2087745839637</c:v>
                </c:pt>
                <c:pt idx="10">
                  <c:v>155.6732223903177</c:v>
                </c:pt>
                <c:pt idx="11">
                  <c:v>162.48108925869894</c:v>
                </c:pt>
                <c:pt idx="12">
                  <c:v>164.29652042360061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1921=100,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'1'!$B$3:$B$21</c15:sqref>
                  </c15:fullRef>
                </c:ext>
              </c:extLst>
              <c:f>'1'!$B$9:$B$21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'1'!$F$3:$F$21</c15:sqref>
                  </c15:fullRef>
                </c:ext>
              </c:extLst>
              <c:f>'1'!$F$9:$F$21</c:f>
              <c:numCache>
                <c:formatCode>0.0</c:formatCode>
                <c:ptCount val="13"/>
                <c:pt idx="0">
                  <c:v>100</c:v>
                </c:pt>
                <c:pt idx="1">
                  <c:v>108.41874471682164</c:v>
                </c:pt>
                <c:pt idx="2">
                  <c:v>112.00073964497041</c:v>
                </c:pt>
                <c:pt idx="4">
                  <c:v>125.51775147928994</c:v>
                </c:pt>
                <c:pt idx="5">
                  <c:v>133.72781065088756</c:v>
                </c:pt>
                <c:pt idx="6">
                  <c:v>143.00771344040575</c:v>
                </c:pt>
                <c:pt idx="7">
                  <c:v>149.4003592561285</c:v>
                </c:pt>
                <c:pt idx="8">
                  <c:v>149.98423235418429</c:v>
                </c:pt>
                <c:pt idx="9">
                  <c:v>150.56001690617074</c:v>
                </c:pt>
                <c:pt idx="10">
                  <c:v>156.9995350803043</c:v>
                </c:pt>
                <c:pt idx="11">
                  <c:v>155.93300929839393</c:v>
                </c:pt>
                <c:pt idx="12">
                  <c:v>155.70319103972949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1200"/>
          <c:min val="20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migliaia</a:t>
                </a:r>
              </a:p>
            </c:rich>
          </c:tx>
          <c:layout>
            <c:manualLayout>
              <c:xMode val="edge"/>
              <c:yMode val="edge"/>
              <c:x val="0"/>
              <c:y val="0.1451330741383502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200"/>
      </c:valAx>
      <c:valAx>
        <c:axId val="1425742704"/>
        <c:scaling>
          <c:orientation val="minMax"/>
          <c:max val="225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1921=100</a:t>
                </a:r>
              </a:p>
            </c:rich>
          </c:tx>
          <c:layout>
            <c:manualLayout>
              <c:xMode val="edge"/>
              <c:yMode val="edge"/>
              <c:x val="0.82743254671426303"/>
              <c:y val="0.131109023211789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25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"/>
          <c:y val="1.0680984221896696E-2"/>
          <c:w val="1"/>
          <c:h val="0.150966644229189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5247916666666667"/>
          <c:w val="0.86249444444444445"/>
          <c:h val="0.7584458333333333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7.5674453654860585</c:v>
                </c:pt>
                <c:pt idx="1">
                  <c:v>9.0286144578313259</c:v>
                </c:pt>
                <c:pt idx="2">
                  <c:v>7.7396538750940556</c:v>
                </c:pt>
                <c:pt idx="3">
                  <c:v>6.3368421052631581</c:v>
                </c:pt>
                <c:pt idx="4">
                  <c:v>9.54770848985725</c:v>
                </c:pt>
                <c:pt idx="5">
                  <c:v>6.9894894894894897</c:v>
                </c:pt>
                <c:pt idx="6">
                  <c:v>6.666666666666667</c:v>
                </c:pt>
                <c:pt idx="7">
                  <c:v>6.2784772182254196</c:v>
                </c:pt>
                <c:pt idx="8">
                  <c:v>6.9601677148846965</c:v>
                </c:pt>
                <c:pt idx="9">
                  <c:v>6.6651705565529626</c:v>
                </c:pt>
                <c:pt idx="10">
                  <c:v>5.6711509715994026</c:v>
                </c:pt>
                <c:pt idx="11">
                  <c:v>6.2362555720653789</c:v>
                </c:pt>
                <c:pt idx="12">
                  <c:v>7.5199409158050221</c:v>
                </c:pt>
                <c:pt idx="13">
                  <c:v>8.0484581497797354</c:v>
                </c:pt>
                <c:pt idx="14">
                  <c:v>8.2189781021897819</c:v>
                </c:pt>
                <c:pt idx="15">
                  <c:v>9.8461538461538467</c:v>
                </c:pt>
                <c:pt idx="16">
                  <c:v>9.4271284271284266</c:v>
                </c:pt>
                <c:pt idx="17">
                  <c:v>7.8407460545193688</c:v>
                </c:pt>
                <c:pt idx="18">
                  <c:v>5.4550641940085596</c:v>
                </c:pt>
                <c:pt idx="19">
                  <c:v>2.076595744680851</c:v>
                </c:pt>
                <c:pt idx="20">
                  <c:v>11.234132581100141</c:v>
                </c:pt>
                <c:pt idx="21">
                  <c:v>8.5834502103786807</c:v>
                </c:pt>
                <c:pt idx="22">
                  <c:v>8.6555090655509073</c:v>
                </c:pt>
                <c:pt idx="23">
                  <c:v>7.5270457697642161</c:v>
                </c:pt>
                <c:pt idx="24">
                  <c:v>8.6220689655172418</c:v>
                </c:pt>
                <c:pt idx="25">
                  <c:v>7.1851851851851851</c:v>
                </c:pt>
                <c:pt idx="26">
                  <c:v>6.9591321552841645</c:v>
                </c:pt>
                <c:pt idx="27">
                  <c:v>7.3079781125447543</c:v>
                </c:pt>
                <c:pt idx="28">
                  <c:v>7.7107465684633407</c:v>
                </c:pt>
                <c:pt idx="29">
                  <c:v>7.698750332358415</c:v>
                </c:pt>
                <c:pt idx="30">
                  <c:v>7.4331020812685829</c:v>
                </c:pt>
                <c:pt idx="31">
                  <c:v>7.9075872932528224</c:v>
                </c:pt>
                <c:pt idx="32">
                  <c:v>8.2488599348534191</c:v>
                </c:pt>
                <c:pt idx="33">
                  <c:v>9.1831459221920646</c:v>
                </c:pt>
                <c:pt idx="34">
                  <c:v>8.3151686113604306</c:v>
                </c:pt>
                <c:pt idx="35">
                  <c:v>9.6254777070063682</c:v>
                </c:pt>
                <c:pt idx="36">
                  <c:v>8.666582246422692</c:v>
                </c:pt>
                <c:pt idx="37">
                  <c:v>9.2239969815117586</c:v>
                </c:pt>
                <c:pt idx="38">
                  <c:v>10.781308411214953</c:v>
                </c:pt>
                <c:pt idx="39">
                  <c:v>10.018509378084897</c:v>
                </c:pt>
                <c:pt idx="40">
                  <c:v>9.6516255433784366</c:v>
                </c:pt>
                <c:pt idx="41">
                  <c:v>8.9310470631156509</c:v>
                </c:pt>
                <c:pt idx="42">
                  <c:v>8.2345835598236388</c:v>
                </c:pt>
                <c:pt idx="43">
                  <c:v>7.6881494384047091</c:v>
                </c:pt>
                <c:pt idx="44">
                  <c:v>7.4220150591609899</c:v>
                </c:pt>
                <c:pt idx="45">
                  <c:v>7.7373257585397797</c:v>
                </c:pt>
                <c:pt idx="46">
                  <c:v>6.4604555786028008</c:v>
                </c:pt>
                <c:pt idx="47">
                  <c:v>5.6016549970417104</c:v>
                </c:pt>
                <c:pt idx="48">
                  <c:v>5.5548578721564938</c:v>
                </c:pt>
                <c:pt idx="49">
                  <c:v>4.3374871862818249</c:v>
                </c:pt>
                <c:pt idx="50">
                  <c:v>3.0441171191929906</c:v>
                </c:pt>
                <c:pt idx="51">
                  <c:v>2.3382210814012701</c:v>
                </c:pt>
                <c:pt idx="52">
                  <c:v>2.1874213481495901</c:v>
                </c:pt>
                <c:pt idx="53">
                  <c:v>1.580657806552775</c:v>
                </c:pt>
                <c:pt idx="54">
                  <c:v>1.3599938025598872</c:v>
                </c:pt>
                <c:pt idx="55">
                  <c:v>1.5585936671818048</c:v>
                </c:pt>
                <c:pt idx="56">
                  <c:v>1.7299631681567706</c:v>
                </c:pt>
                <c:pt idx="57">
                  <c:v>1.1544107299559858</c:v>
                </c:pt>
                <c:pt idx="58">
                  <c:v>0.82657052687297394</c:v>
                </c:pt>
                <c:pt idx="59">
                  <c:v>0.99265333723997817</c:v>
                </c:pt>
                <c:pt idx="60">
                  <c:v>0.82613837931961109</c:v>
                </c:pt>
                <c:pt idx="61">
                  <c:v>1.1406601470893225</c:v>
                </c:pt>
                <c:pt idx="62">
                  <c:v>1.3964463397299218</c:v>
                </c:pt>
                <c:pt idx="63">
                  <c:v>1.5034209629717394</c:v>
                </c:pt>
                <c:pt idx="64">
                  <c:v>1.8976414462964646</c:v>
                </c:pt>
                <c:pt idx="65">
                  <c:v>1.7348795738181695</c:v>
                </c:pt>
                <c:pt idx="66">
                  <c:v>2.2784953413007822</c:v>
                </c:pt>
                <c:pt idx="67">
                  <c:v>1.8245100325733625</c:v>
                </c:pt>
                <c:pt idx="68">
                  <c:v>1.718517498162897</c:v>
                </c:pt>
                <c:pt idx="69">
                  <c:v>1.938383081111325</c:v>
                </c:pt>
                <c:pt idx="70">
                  <c:v>2.187876917898516</c:v>
                </c:pt>
                <c:pt idx="71">
                  <c:v>2.5378407250723574</c:v>
                </c:pt>
                <c:pt idx="72">
                  <c:v>2.1017935341049689</c:v>
                </c:pt>
                <c:pt idx="73">
                  <c:v>2.5324753515631961</c:v>
                </c:pt>
                <c:pt idx="74">
                  <c:v>2.5916226013948207</c:v>
                </c:pt>
                <c:pt idx="75">
                  <c:v>2.6627206345423908</c:v>
                </c:pt>
                <c:pt idx="76">
                  <c:v>2.4608194221470572</c:v>
                </c:pt>
                <c:pt idx="77">
                  <c:v>1.8523015055980725</c:v>
                </c:pt>
                <c:pt idx="78">
                  <c:v>2.761906638636201</c:v>
                </c:pt>
                <c:pt idx="79">
                  <c:v>2.520985563819242</c:v>
                </c:pt>
                <c:pt idx="80">
                  <c:v>2.3661920911298768</c:v>
                </c:pt>
                <c:pt idx="81">
                  <c:v>2.3905867132596703</c:v>
                </c:pt>
                <c:pt idx="82">
                  <c:v>2.3297748099426889</c:v>
                </c:pt>
                <c:pt idx="83">
                  <c:v>2.1298145036731193</c:v>
                </c:pt>
                <c:pt idx="84">
                  <c:v>2.1547397452514838</c:v>
                </c:pt>
                <c:pt idx="85">
                  <c:v>2.0092151098393498</c:v>
                </c:pt>
                <c:pt idx="86">
                  <c:v>1.654909573070789</c:v>
                </c:pt>
                <c:pt idx="87">
                  <c:v>1.4323477915905354</c:v>
                </c:pt>
                <c:pt idx="88">
                  <c:v>1.4276336758389363</c:v>
                </c:pt>
                <c:pt idx="89">
                  <c:v>0.7230804930369239</c:v>
                </c:pt>
                <c:pt idx="90">
                  <c:v>0.82976257582414692</c:v>
                </c:pt>
                <c:pt idx="91">
                  <c:v>0.36483480205132823</c:v>
                </c:pt>
                <c:pt idx="92">
                  <c:v>0.21094171475079943</c:v>
                </c:pt>
                <c:pt idx="93">
                  <c:v>-5.1112795251900121E-2</c:v>
                </c:pt>
                <c:pt idx="94">
                  <c:v>-2.5371819184491824</c:v>
                </c:pt>
                <c:pt idx="95">
                  <c:v>-0.94296985286322466</c:v>
                </c:pt>
                <c:pt idx="96">
                  <c:v>-1.6106256657663469</c:v>
                </c:pt>
                <c:pt idx="97">
                  <c:v>-1.146378559572562</c:v>
                </c:pt>
                <c:pt idx="98">
                  <c:v>-1.3720899567256843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3.119819140919367</c:v>
                </c:pt>
                <c:pt idx="1">
                  <c:v>3.3765060240963853</c:v>
                </c:pt>
                <c:pt idx="2">
                  <c:v>4.9330323551542508</c:v>
                </c:pt>
                <c:pt idx="3">
                  <c:v>2.7684210526315787</c:v>
                </c:pt>
                <c:pt idx="4">
                  <c:v>-0.15477084898572502</c:v>
                </c:pt>
                <c:pt idx="5">
                  <c:v>-3.5975975975975976</c:v>
                </c:pt>
                <c:pt idx="6">
                  <c:v>0.32103210321032105</c:v>
                </c:pt>
                <c:pt idx="7">
                  <c:v>-3.1474820143884891E-2</c:v>
                </c:pt>
                <c:pt idx="8">
                  <c:v>-0.85804132973944292</c:v>
                </c:pt>
                <c:pt idx="9">
                  <c:v>1.7833632555356074</c:v>
                </c:pt>
                <c:pt idx="10">
                  <c:v>1.4005979073243646</c:v>
                </c:pt>
                <c:pt idx="11">
                  <c:v>8.1500742942050515</c:v>
                </c:pt>
                <c:pt idx="12">
                  <c:v>2.9468242245199412</c:v>
                </c:pt>
                <c:pt idx="13">
                  <c:v>6.0602055800293684</c:v>
                </c:pt>
                <c:pt idx="14">
                  <c:v>9.4102189781021899</c:v>
                </c:pt>
                <c:pt idx="15">
                  <c:v>5.782293178519593</c:v>
                </c:pt>
                <c:pt idx="16">
                  <c:v>-12.989898989898991</c:v>
                </c:pt>
                <c:pt idx="17">
                  <c:v>-1.3428981348637015</c:v>
                </c:pt>
                <c:pt idx="18">
                  <c:v>-8.9957203994293859</c:v>
                </c:pt>
                <c:pt idx="19">
                  <c:v>4.6638297872340422</c:v>
                </c:pt>
                <c:pt idx="20">
                  <c:v>2.4062059238363891</c:v>
                </c:pt>
                <c:pt idx="21">
                  <c:v>-2.523141654978962</c:v>
                </c:pt>
                <c:pt idx="22">
                  <c:v>3.5271966527196654</c:v>
                </c:pt>
                <c:pt idx="23">
                  <c:v>-0.48821081830790569</c:v>
                </c:pt>
                <c:pt idx="24">
                  <c:v>3.0882758620689654</c:v>
                </c:pt>
                <c:pt idx="25">
                  <c:v>3.5240054869684503</c:v>
                </c:pt>
                <c:pt idx="26">
                  <c:v>4.0185576857474246</c:v>
                </c:pt>
                <c:pt idx="27">
                  <c:v>1.5726541917178949</c:v>
                </c:pt>
                <c:pt idx="28">
                  <c:v>0.71911617007030459</c:v>
                </c:pt>
                <c:pt idx="29">
                  <c:v>0.14889657006115395</c:v>
                </c:pt>
                <c:pt idx="30">
                  <c:v>-0.24710934919061781</c:v>
                </c:pt>
                <c:pt idx="31">
                  <c:v>-0.6878445786295615</c:v>
                </c:pt>
                <c:pt idx="32">
                  <c:v>-0.81954397394136802</c:v>
                </c:pt>
                <c:pt idx="33">
                  <c:v>-0.42910688897505495</c:v>
                </c:pt>
                <c:pt idx="34">
                  <c:v>-0.31798948583151687</c:v>
                </c:pt>
                <c:pt idx="35">
                  <c:v>0.56560509554140126</c:v>
                </c:pt>
                <c:pt idx="36">
                  <c:v>-0.86741800683803982</c:v>
                </c:pt>
                <c:pt idx="37">
                  <c:v>3.7731103005911211E-2</c:v>
                </c:pt>
                <c:pt idx="38">
                  <c:v>-0.19688473520249222</c:v>
                </c:pt>
                <c:pt idx="39">
                  <c:v>-1.0340572556762093</c:v>
                </c:pt>
                <c:pt idx="40">
                  <c:v>-0.57919549378558743</c:v>
                </c:pt>
                <c:pt idx="41">
                  <c:v>-1.0981393651951841</c:v>
                </c:pt>
                <c:pt idx="42">
                  <c:v>-0.65591592679833299</c:v>
                </c:pt>
                <c:pt idx="43">
                  <c:v>-1.3045828578292991</c:v>
                </c:pt>
                <c:pt idx="44">
                  <c:v>-0.62985538424763954</c:v>
                </c:pt>
                <c:pt idx="45">
                  <c:v>-1.6816136831502071</c:v>
                </c:pt>
                <c:pt idx="46">
                  <c:v>-0.10643254659971664</c:v>
                </c:pt>
                <c:pt idx="47">
                  <c:v>0.90951981701495366</c:v>
                </c:pt>
                <c:pt idx="48">
                  <c:v>0.63083559431430214</c:v>
                </c:pt>
                <c:pt idx="49">
                  <c:v>0.49511509682638194</c:v>
                </c:pt>
                <c:pt idx="50">
                  <c:v>-0.14936900280558987</c:v>
                </c:pt>
                <c:pt idx="51">
                  <c:v>0.17666559281698485</c:v>
                </c:pt>
                <c:pt idx="52">
                  <c:v>-0.42619583929191596</c:v>
                </c:pt>
                <c:pt idx="53">
                  <c:v>0.32762725444912061</c:v>
                </c:pt>
                <c:pt idx="54">
                  <c:v>3.6725571039591884E-2</c:v>
                </c:pt>
                <c:pt idx="55">
                  <c:v>-0.78388093261202541</c:v>
                </c:pt>
                <c:pt idx="56">
                  <c:v>-0.77625084580429549</c:v>
                </c:pt>
                <c:pt idx="57">
                  <c:v>-3.2035183784705261E-2</c:v>
                </c:pt>
                <c:pt idx="58">
                  <c:v>0.55104701791531596</c:v>
                </c:pt>
                <c:pt idx="59">
                  <c:v>0.19304765706968507</c:v>
                </c:pt>
                <c:pt idx="60">
                  <c:v>0.71088979325430623</c:v>
                </c:pt>
                <c:pt idx="61">
                  <c:v>0.26436878533938346</c:v>
                </c:pt>
                <c:pt idx="62">
                  <c:v>0.67093105899076044</c:v>
                </c:pt>
                <c:pt idx="63">
                  <c:v>1.0238228729739673</c:v>
                </c:pt>
                <c:pt idx="64">
                  <c:v>1.4074174060032112</c:v>
                </c:pt>
                <c:pt idx="65">
                  <c:v>1.0980820130003461</c:v>
                </c:pt>
                <c:pt idx="66">
                  <c:v>0.88875888128456482</c:v>
                </c:pt>
                <c:pt idx="67">
                  <c:v>1.7765259766708215</c:v>
                </c:pt>
                <c:pt idx="68">
                  <c:v>1.2352885959645388</c:v>
                </c:pt>
                <c:pt idx="69">
                  <c:v>1.4164681842005746</c:v>
                </c:pt>
                <c:pt idx="70">
                  <c:v>1.6389827087324229</c:v>
                </c:pt>
                <c:pt idx="71">
                  <c:v>1.7943113441808438</c:v>
                </c:pt>
                <c:pt idx="72">
                  <c:v>1.7192540697797627</c:v>
                </c:pt>
                <c:pt idx="73">
                  <c:v>2.0108610254203287</c:v>
                </c:pt>
                <c:pt idx="74">
                  <c:v>1.9426442595720284</c:v>
                </c:pt>
                <c:pt idx="75">
                  <c:v>0.5531820734966213</c:v>
                </c:pt>
                <c:pt idx="76">
                  <c:v>1.5529751497492834</c:v>
                </c:pt>
                <c:pt idx="77">
                  <c:v>1.3373071458876231</c:v>
                </c:pt>
                <c:pt idx="78">
                  <c:v>1.8627053409653087</c:v>
                </c:pt>
                <c:pt idx="79">
                  <c:v>1.856380744716366</c:v>
                </c:pt>
                <c:pt idx="80">
                  <c:v>1.4796317067709146</c:v>
                </c:pt>
                <c:pt idx="81">
                  <c:v>1.6613573208955861</c:v>
                </c:pt>
                <c:pt idx="82">
                  <c:v>1.9148426111544297</c:v>
                </c:pt>
                <c:pt idx="83">
                  <c:v>2.2035275114144595</c:v>
                </c:pt>
                <c:pt idx="84">
                  <c:v>2.5231213027843018</c:v>
                </c:pt>
                <c:pt idx="85">
                  <c:v>2.53062432707739</c:v>
                </c:pt>
                <c:pt idx="86">
                  <c:v>3.0264771124469272</c:v>
                </c:pt>
                <c:pt idx="87">
                  <c:v>3.3453236037946725</c:v>
                </c:pt>
                <c:pt idx="88">
                  <c:v>2.8770850091823879</c:v>
                </c:pt>
                <c:pt idx="89">
                  <c:v>2.9849518915171314</c:v>
                </c:pt>
                <c:pt idx="90">
                  <c:v>2.6785979178704582</c:v>
                </c:pt>
                <c:pt idx="91">
                  <c:v>3.1822223222626134</c:v>
                </c:pt>
                <c:pt idx="92">
                  <c:v>4.2804367426865761</c:v>
                </c:pt>
                <c:pt idx="93">
                  <c:v>3.0388880086129704</c:v>
                </c:pt>
                <c:pt idx="94">
                  <c:v>2.4759331962042497</c:v>
                </c:pt>
                <c:pt idx="95">
                  <c:v>1.610674344338368</c:v>
                </c:pt>
                <c:pt idx="96">
                  <c:v>1.8868126303925621</c:v>
                </c:pt>
                <c:pt idx="97">
                  <c:v>1.9825496737034369</c:v>
                </c:pt>
                <c:pt idx="98">
                  <c:v>1.7363208256145588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-2.3767897513187641</c:v>
                </c:pt>
                <c:pt idx="1">
                  <c:v>-2.9487951807228918</c:v>
                </c:pt>
                <c:pt idx="2">
                  <c:v>-0.13544018058690746</c:v>
                </c:pt>
                <c:pt idx="3">
                  <c:v>-4.9278195488721801</c:v>
                </c:pt>
                <c:pt idx="4">
                  <c:v>-7.6844477836213372</c:v>
                </c:pt>
                <c:pt idx="5">
                  <c:v>-2.4474474474474475</c:v>
                </c:pt>
                <c:pt idx="6">
                  <c:v>-0.20852085208520854</c:v>
                </c:pt>
                <c:pt idx="7">
                  <c:v>-0.26828537170263789</c:v>
                </c:pt>
                <c:pt idx="8">
                  <c:v>-0.64839772386942196</c:v>
                </c:pt>
                <c:pt idx="9">
                  <c:v>-0.29922202274087373</c:v>
                </c:pt>
                <c:pt idx="10">
                  <c:v>-0.20179372197309417</c:v>
                </c:pt>
                <c:pt idx="11">
                  <c:v>-0.33432392273402672</c:v>
                </c:pt>
                <c:pt idx="12">
                  <c:v>-1.9409158050221567</c:v>
                </c:pt>
                <c:pt idx="13">
                  <c:v>1.7019089574155652</c:v>
                </c:pt>
                <c:pt idx="14">
                  <c:v>-55.906569343065691</c:v>
                </c:pt>
                <c:pt idx="15">
                  <c:v>-8.1640058055152398</c:v>
                </c:pt>
                <c:pt idx="16">
                  <c:v>-9.670995670995671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-3.5895627644569816</c:v>
                </c:pt>
                <c:pt idx="21">
                  <c:v>-3.5343618513323984</c:v>
                </c:pt>
                <c:pt idx="22">
                  <c:v>-1.3263598326359831</c:v>
                </c:pt>
                <c:pt idx="23">
                  <c:v>2.102635228848821</c:v>
                </c:pt>
                <c:pt idx="24">
                  <c:v>-2.2179310344827585</c:v>
                </c:pt>
                <c:pt idx="25">
                  <c:v>-3.5020576131687244</c:v>
                </c:pt>
                <c:pt idx="26">
                  <c:v>0.60312478679129422</c:v>
                </c:pt>
                <c:pt idx="27">
                  <c:v>0.9727757886914814</c:v>
                </c:pt>
                <c:pt idx="28">
                  <c:v>0.75527284901238712</c:v>
                </c:pt>
                <c:pt idx="29">
                  <c:v>-0.33235841531507576</c:v>
                </c:pt>
                <c:pt idx="30">
                  <c:v>-0.80607862570201516</c:v>
                </c:pt>
                <c:pt idx="31">
                  <c:v>-1.2522971908637437</c:v>
                </c:pt>
                <c:pt idx="32">
                  <c:v>-1.0605863192182412</c:v>
                </c:pt>
                <c:pt idx="33">
                  <c:v>-1.3092930076256948</c:v>
                </c:pt>
                <c:pt idx="34">
                  <c:v>-2.7875368637004745</c:v>
                </c:pt>
                <c:pt idx="35">
                  <c:v>-2.2764331210191084</c:v>
                </c:pt>
                <c:pt idx="36">
                  <c:v>-0.62555400785108273</c:v>
                </c:pt>
                <c:pt idx="37">
                  <c:v>0.10564708841655138</c:v>
                </c:pt>
                <c:pt idx="38">
                  <c:v>-1.1962616822429908</c:v>
                </c:pt>
                <c:pt idx="39">
                  <c:v>-1.2524679170779862</c:v>
                </c:pt>
                <c:pt idx="40">
                  <c:v>-1.462070654503153</c:v>
                </c:pt>
                <c:pt idx="41">
                  <c:v>-0.73087680895050466</c:v>
                </c:pt>
                <c:pt idx="42">
                  <c:v>-0.48921906142417104</c:v>
                </c:pt>
                <c:pt idx="43">
                  <c:v>-0.49132080004805095</c:v>
                </c:pt>
                <c:pt idx="44">
                  <c:v>-0.20795984223736105</c:v>
                </c:pt>
                <c:pt idx="45">
                  <c:v>-0.85626722197181682</c:v>
                </c:pt>
                <c:pt idx="46">
                  <c:v>-0.59129192555398147</c:v>
                </c:pt>
                <c:pt idx="47">
                  <c:v>-7.9906133794595408E-2</c:v>
                </c:pt>
                <c:pt idx="48">
                  <c:v>-0.10397105165550535</c:v>
                </c:pt>
                <c:pt idx="49">
                  <c:v>9.8790570963010485E-2</c:v>
                </c:pt>
                <c:pt idx="50">
                  <c:v>-0.14473740581937003</c:v>
                </c:pt>
                <c:pt idx="51">
                  <c:v>-0.10507561402840274</c:v>
                </c:pt>
                <c:pt idx="52">
                  <c:v>-0.33980479078679782</c:v>
                </c:pt>
                <c:pt idx="53">
                  <c:v>-8.8516837166955409E-2</c:v>
                </c:pt>
                <c:pt idx="54">
                  <c:v>-2.5248830089719423E-2</c:v>
                </c:pt>
                <c:pt idx="55">
                  <c:v>-0.37475009497680156</c:v>
                </c:pt>
                <c:pt idx="56">
                  <c:v>-0.67091887262731142</c:v>
                </c:pt>
                <c:pt idx="57">
                  <c:v>-0.60180380966982028</c:v>
                </c:pt>
                <c:pt idx="58">
                  <c:v>-0.36126733954614076</c:v>
                </c:pt>
                <c:pt idx="59">
                  <c:v>-0.18048242495272329</c:v>
                </c:pt>
                <c:pt idx="60">
                  <c:v>0.94366911560403099</c:v>
                </c:pt>
                <c:pt idx="61">
                  <c:v>7.1789799467160159E-2</c:v>
                </c:pt>
                <c:pt idx="62">
                  <c:v>-0.18877043354655296</c:v>
                </c:pt>
                <c:pt idx="63">
                  <c:v>0.11111255985763986</c:v>
                </c:pt>
                <c:pt idx="64">
                  <c:v>0.59866069436733704</c:v>
                </c:pt>
                <c:pt idx="65">
                  <c:v>0.37015264577573137</c:v>
                </c:pt>
                <c:pt idx="66">
                  <c:v>0.88203435002642183</c:v>
                </c:pt>
                <c:pt idx="67">
                  <c:v>1.0165924401677879</c:v>
                </c:pt>
                <c:pt idx="68">
                  <c:v>1.4774584825834862</c:v>
                </c:pt>
                <c:pt idx="69">
                  <c:v>1.4507464931078484</c:v>
                </c:pt>
                <c:pt idx="70">
                  <c:v>1.8171808287422568</c:v>
                </c:pt>
                <c:pt idx="71">
                  <c:v>1.9900345194449334</c:v>
                </c:pt>
                <c:pt idx="72">
                  <c:v>2.0876656561611404</c:v>
                </c:pt>
                <c:pt idx="73">
                  <c:v>2.1231754973020229</c:v>
                </c:pt>
                <c:pt idx="74">
                  <c:v>2.2805420739095155</c:v>
                </c:pt>
                <c:pt idx="75">
                  <c:v>1.2765740157614338</c:v>
                </c:pt>
                <c:pt idx="76">
                  <c:v>5.2246067111619823</c:v>
                </c:pt>
                <c:pt idx="77">
                  <c:v>7.4113037590917221</c:v>
                </c:pt>
                <c:pt idx="78">
                  <c:v>7.254801703815331</c:v>
                </c:pt>
                <c:pt idx="79">
                  <c:v>6.0829802192888218</c:v>
                </c:pt>
                <c:pt idx="80">
                  <c:v>5.4757544014473378</c:v>
                </c:pt>
                <c:pt idx="81">
                  <c:v>8.5589031023889302</c:v>
                </c:pt>
                <c:pt idx="82">
                  <c:v>6.7629977759435613</c:v>
                </c:pt>
                <c:pt idx="83">
                  <c:v>4.5544810383115983</c:v>
                </c:pt>
                <c:pt idx="84">
                  <c:v>3.3700090633557807</c:v>
                </c:pt>
                <c:pt idx="85">
                  <c:v>2.2278393827443539</c:v>
                </c:pt>
                <c:pt idx="86">
                  <c:v>2.8286179295957479</c:v>
                </c:pt>
                <c:pt idx="87">
                  <c:v>2.0388545795076998</c:v>
                </c:pt>
                <c:pt idx="88">
                  <c:v>-0.5293153429356322</c:v>
                </c:pt>
                <c:pt idx="89">
                  <c:v>-0.32136910801641061</c:v>
                </c:pt>
                <c:pt idx="90">
                  <c:v>0.22980938535878756</c:v>
                </c:pt>
                <c:pt idx="91">
                  <c:v>1.1460877329221673</c:v>
                </c:pt>
                <c:pt idx="92">
                  <c:v>0.45175128291764127</c:v>
                </c:pt>
                <c:pt idx="93">
                  <c:v>1.1616544375431845</c:v>
                </c:pt>
                <c:pt idx="94">
                  <c:v>1.1943500837761878</c:v>
                </c:pt>
                <c:pt idx="95">
                  <c:v>2.0979684300388901</c:v>
                </c:pt>
                <c:pt idx="96">
                  <c:v>3.3663192321444431</c:v>
                </c:pt>
                <c:pt idx="97">
                  <c:v>3.6984135435644689</c:v>
                </c:pt>
                <c:pt idx="98">
                  <c:v>2.9876152283543127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8.3104747550866609</c:v>
                </c:pt>
                <c:pt idx="1">
                  <c:v>9.456325301204819</c:v>
                </c:pt>
                <c:pt idx="2">
                  <c:v>12.5372460496614</c:v>
                </c:pt>
                <c:pt idx="3">
                  <c:v>4.1774436090225571</c:v>
                </c:pt>
                <c:pt idx="4">
                  <c:v>1.7084898572501879</c:v>
                </c:pt>
                <c:pt idx="5">
                  <c:v>0.94444444444444453</c:v>
                </c:pt>
                <c:pt idx="6">
                  <c:v>6.7791779177917793</c:v>
                </c:pt>
                <c:pt idx="7">
                  <c:v>5.9787170263788969</c:v>
                </c:pt>
                <c:pt idx="8">
                  <c:v>5.4537286612758304</c:v>
                </c:pt>
                <c:pt idx="9">
                  <c:v>8.1493117893476956</c:v>
                </c:pt>
                <c:pt idx="10">
                  <c:v>6.8699551569506729</c:v>
                </c:pt>
                <c:pt idx="11">
                  <c:v>14.052005943536404</c:v>
                </c:pt>
                <c:pt idx="12">
                  <c:v>8.5258493353028069</c:v>
                </c:pt>
                <c:pt idx="13">
                  <c:v>15.810572687224669</c:v>
                </c:pt>
                <c:pt idx="14">
                  <c:v>-38.277372262773724</c:v>
                </c:pt>
                <c:pt idx="15">
                  <c:v>7.4644412191581999</c:v>
                </c:pt>
                <c:pt idx="16">
                  <c:v>-13.233766233766232</c:v>
                </c:pt>
                <c:pt idx="17">
                  <c:v>6.4978479196556673</c:v>
                </c:pt>
                <c:pt idx="18">
                  <c:v>-3.5406562054208277</c:v>
                </c:pt>
                <c:pt idx="19">
                  <c:v>6.7404255319148936</c:v>
                </c:pt>
                <c:pt idx="20">
                  <c:v>10.050775740479549</c:v>
                </c:pt>
                <c:pt idx="21">
                  <c:v>2.5259467040673211</c:v>
                </c:pt>
                <c:pt idx="22">
                  <c:v>10.856345885634589</c:v>
                </c:pt>
                <c:pt idx="23">
                  <c:v>9.1414701803051326</c:v>
                </c:pt>
                <c:pt idx="24">
                  <c:v>9.4924137931034487</c:v>
                </c:pt>
                <c:pt idx="25">
                  <c:v>7.207133058984911</c:v>
                </c:pt>
                <c:pt idx="26">
                  <c:v>11.580814627822884</c:v>
                </c:pt>
                <c:pt idx="27">
                  <c:v>9.8534080929541314</c:v>
                </c:pt>
                <c:pt idx="28">
                  <c:v>9.1851355875460339</c:v>
                </c:pt>
                <c:pt idx="29">
                  <c:v>7.5152884871044936</c:v>
                </c:pt>
                <c:pt idx="30">
                  <c:v>6.3799141063759501</c:v>
                </c:pt>
                <c:pt idx="31">
                  <c:v>5.9674455237595163</c:v>
                </c:pt>
                <c:pt idx="32">
                  <c:v>6.3687296416938111</c:v>
                </c:pt>
                <c:pt idx="33">
                  <c:v>7.4447460255913143</c:v>
                </c:pt>
                <c:pt idx="34">
                  <c:v>5.2096422618284395</c:v>
                </c:pt>
                <c:pt idx="35">
                  <c:v>7.9146496815286627</c:v>
                </c:pt>
                <c:pt idx="36">
                  <c:v>7.1736102317335693</c:v>
                </c:pt>
                <c:pt idx="37">
                  <c:v>9.3673751729342207</c:v>
                </c:pt>
                <c:pt idx="38">
                  <c:v>9.3881619937694705</c:v>
                </c:pt>
                <c:pt idx="39">
                  <c:v>7.7319842053307015</c:v>
                </c:pt>
                <c:pt idx="40">
                  <c:v>7.6103593950896959</c:v>
                </c:pt>
                <c:pt idx="41">
                  <c:v>7.1020308889699626</c:v>
                </c:pt>
                <c:pt idx="42">
                  <c:v>7.0894485716011353</c:v>
                </c:pt>
                <c:pt idx="43">
                  <c:v>5.8922457805273591</c:v>
                </c:pt>
                <c:pt idx="44">
                  <c:v>6.5841998326759885</c:v>
                </c:pt>
                <c:pt idx="45">
                  <c:v>5.1994448534177549</c:v>
                </c:pt>
                <c:pt idx="46">
                  <c:v>5.7627311064491034</c:v>
                </c:pt>
                <c:pt idx="47">
                  <c:v>6.4312686802620682</c:v>
                </c:pt>
                <c:pt idx="48">
                  <c:v>6.0817224148152906</c:v>
                </c:pt>
                <c:pt idx="49">
                  <c:v>4.9313928540712171</c:v>
                </c:pt>
                <c:pt idx="50">
                  <c:v>2.7500107105680307</c:v>
                </c:pt>
                <c:pt idx="51">
                  <c:v>2.4098110601898521</c:v>
                </c:pt>
                <c:pt idx="52">
                  <c:v>1.4214207180708764</c:v>
                </c:pt>
                <c:pt idx="53">
                  <c:v>1.8197682238349402</c:v>
                </c:pt>
                <c:pt idx="54">
                  <c:v>1.3714705435097596</c:v>
                </c:pt>
                <c:pt idx="55">
                  <c:v>0.39996263959297784</c:v>
                </c:pt>
                <c:pt idx="56">
                  <c:v>0.28279344972516368</c:v>
                </c:pt>
                <c:pt idx="57">
                  <c:v>0.52057173650146049</c:v>
                </c:pt>
                <c:pt idx="58">
                  <c:v>1.0163502052421491</c:v>
                </c:pt>
                <c:pt idx="59">
                  <c:v>1.00521856935694</c:v>
                </c:pt>
                <c:pt idx="60">
                  <c:v>2.4806972881779483</c:v>
                </c:pt>
                <c:pt idx="61">
                  <c:v>1.4768187318958661</c:v>
                </c:pt>
                <c:pt idx="62">
                  <c:v>1.8786069651741293</c:v>
                </c:pt>
                <c:pt idx="63">
                  <c:v>2.6383563958033469</c:v>
                </c:pt>
                <c:pt idx="64">
                  <c:v>3.9037195466670132</c:v>
                </c:pt>
                <c:pt idx="65">
                  <c:v>3.2031142325942468</c:v>
                </c:pt>
                <c:pt idx="66">
                  <c:v>4.0492885726117693</c:v>
                </c:pt>
                <c:pt idx="67">
                  <c:v>4.6176284494119715</c:v>
                </c:pt>
                <c:pt idx="68">
                  <c:v>4.4312645767109222</c:v>
                </c:pt>
                <c:pt idx="69">
                  <c:v>4.805597758419748</c:v>
                </c:pt>
                <c:pt idx="70">
                  <c:v>5.6440404553731955</c:v>
                </c:pt>
                <c:pt idx="71">
                  <c:v>6.3221865886981341</c:v>
                </c:pt>
                <c:pt idx="72">
                  <c:v>5.9087132600458716</c:v>
                </c:pt>
                <c:pt idx="73">
                  <c:v>6.6665118742855487</c:v>
                </c:pt>
                <c:pt idx="74">
                  <c:v>6.8148089348763641</c:v>
                </c:pt>
                <c:pt idx="75">
                  <c:v>4.4924767238004462</c:v>
                </c:pt>
                <c:pt idx="76">
                  <c:v>9.2384012830583231</c:v>
                </c:pt>
                <c:pt idx="77">
                  <c:v>10.600912410577418</c:v>
                </c:pt>
                <c:pt idx="78">
                  <c:v>11.879413683416841</c:v>
                </c:pt>
                <c:pt idx="79">
                  <c:v>10.460346527824431</c:v>
                </c:pt>
                <c:pt idx="80">
                  <c:v>9.3215781993481297</c:v>
                </c:pt>
                <c:pt idx="81">
                  <c:v>12.610847136544187</c:v>
                </c:pt>
                <c:pt idx="82">
                  <c:v>11.00761519704068</c:v>
                </c:pt>
                <c:pt idx="83">
                  <c:v>8.8878230533991776</c:v>
                </c:pt>
                <c:pt idx="84">
                  <c:v>8.0478701113915658</c:v>
                </c:pt>
                <c:pt idx="85">
                  <c:v>6.7676788196610937</c:v>
                </c:pt>
                <c:pt idx="86">
                  <c:v>7.5100046151134645</c:v>
                </c:pt>
                <c:pt idx="87">
                  <c:v>6.8165259748929081</c:v>
                </c:pt>
                <c:pt idx="88">
                  <c:v>3.7754033420856921</c:v>
                </c:pt>
                <c:pt idx="89">
                  <c:v>3.3866632765376452</c:v>
                </c:pt>
                <c:pt idx="90">
                  <c:v>3.7381698790533924</c:v>
                </c:pt>
                <c:pt idx="91">
                  <c:v>4.693144857236109</c:v>
                </c:pt>
                <c:pt idx="92">
                  <c:v>4.9431297403550172</c:v>
                </c:pt>
                <c:pt idx="93">
                  <c:v>3.7498205243893996</c:v>
                </c:pt>
                <c:pt idx="94">
                  <c:v>-0.91965884461709568</c:v>
                </c:pt>
                <c:pt idx="95">
                  <c:v>-3.2585467104859362</c:v>
                </c:pt>
                <c:pt idx="96">
                  <c:v>3.3188931877136785</c:v>
                </c:pt>
                <c:pt idx="97">
                  <c:v>5.1475916095830945</c:v>
                </c:pt>
                <c:pt idx="98">
                  <c:v>3.2734673026721639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 w="3175">
          <a:solidFill>
            <a:schemeClr val="bg2"/>
          </a:solidFill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Trentino Alto Adige/Südtirol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_-* #,##0.0_-;\-* #,##0.0_-;_-* "-"??_-;_-@_-</c:formatCode>
                <c:ptCount val="3"/>
                <c:pt idx="0" formatCode="#,##0.0_ ;\-#,##0.0\ ">
                  <c:v>-1.5216987171909211</c:v>
                </c:pt>
                <c:pt idx="1">
                  <c:v>4.6081176117711911</c:v>
                </c:pt>
                <c:pt idx="2" formatCode="#,##0.0_ ;\-#,##0.0\ ">
                  <c:v>1.5174336586367667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5247916666666667"/>
          <c:w val="0.86249444444444445"/>
          <c:h val="0.7584458333333333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7.5674453654860585</c:v>
                </c:pt>
                <c:pt idx="1">
                  <c:v>9.0286144578313259</c:v>
                </c:pt>
                <c:pt idx="2">
                  <c:v>7.7396538750940556</c:v>
                </c:pt>
                <c:pt idx="3">
                  <c:v>6.3368421052631581</c:v>
                </c:pt>
                <c:pt idx="4">
                  <c:v>9.54770848985725</c:v>
                </c:pt>
                <c:pt idx="5">
                  <c:v>6.9894894894894897</c:v>
                </c:pt>
                <c:pt idx="6">
                  <c:v>6.666666666666667</c:v>
                </c:pt>
                <c:pt idx="7">
                  <c:v>6.2784772182254196</c:v>
                </c:pt>
                <c:pt idx="8">
                  <c:v>6.9601677148846965</c:v>
                </c:pt>
                <c:pt idx="9">
                  <c:v>6.6651705565529626</c:v>
                </c:pt>
                <c:pt idx="10">
                  <c:v>5.6711509715994026</c:v>
                </c:pt>
                <c:pt idx="11">
                  <c:v>6.2362555720653789</c:v>
                </c:pt>
                <c:pt idx="12">
                  <c:v>7.5199409158050221</c:v>
                </c:pt>
                <c:pt idx="13">
                  <c:v>8.0484581497797354</c:v>
                </c:pt>
                <c:pt idx="14">
                  <c:v>8.2189781021897819</c:v>
                </c:pt>
                <c:pt idx="15">
                  <c:v>9.8461538461538467</c:v>
                </c:pt>
                <c:pt idx="16">
                  <c:v>9.4271284271284266</c:v>
                </c:pt>
                <c:pt idx="17">
                  <c:v>7.8407460545193688</c:v>
                </c:pt>
                <c:pt idx="18">
                  <c:v>5.4550641940085596</c:v>
                </c:pt>
                <c:pt idx="19">
                  <c:v>2.076595744680851</c:v>
                </c:pt>
                <c:pt idx="20">
                  <c:v>11.234132581100141</c:v>
                </c:pt>
                <c:pt idx="21">
                  <c:v>8.5834502103786807</c:v>
                </c:pt>
                <c:pt idx="22">
                  <c:v>8.6555090655509073</c:v>
                </c:pt>
                <c:pt idx="23">
                  <c:v>7.5270457697642161</c:v>
                </c:pt>
                <c:pt idx="24">
                  <c:v>8.6220689655172418</c:v>
                </c:pt>
                <c:pt idx="25">
                  <c:v>7.1851851851851851</c:v>
                </c:pt>
                <c:pt idx="26">
                  <c:v>6.9591321552841645</c:v>
                </c:pt>
                <c:pt idx="27">
                  <c:v>7.3079781125447543</c:v>
                </c:pt>
                <c:pt idx="28">
                  <c:v>7.7107465684633407</c:v>
                </c:pt>
                <c:pt idx="29">
                  <c:v>7.698750332358415</c:v>
                </c:pt>
                <c:pt idx="30">
                  <c:v>7.4331020812685829</c:v>
                </c:pt>
                <c:pt idx="31">
                  <c:v>7.9075872932528224</c:v>
                </c:pt>
                <c:pt idx="32">
                  <c:v>8.2488599348534191</c:v>
                </c:pt>
                <c:pt idx="33">
                  <c:v>9.1831459221920646</c:v>
                </c:pt>
                <c:pt idx="34">
                  <c:v>8.3151686113604306</c:v>
                </c:pt>
                <c:pt idx="35">
                  <c:v>9.6254777070063682</c:v>
                </c:pt>
                <c:pt idx="36">
                  <c:v>8.666582246422692</c:v>
                </c:pt>
                <c:pt idx="37">
                  <c:v>9.2239969815117586</c:v>
                </c:pt>
                <c:pt idx="38">
                  <c:v>10.781308411214953</c:v>
                </c:pt>
                <c:pt idx="39">
                  <c:v>10.018509378084897</c:v>
                </c:pt>
                <c:pt idx="40">
                  <c:v>9.6516255433784366</c:v>
                </c:pt>
                <c:pt idx="41">
                  <c:v>8.9310470631156509</c:v>
                </c:pt>
                <c:pt idx="42">
                  <c:v>8.2345835598236388</c:v>
                </c:pt>
                <c:pt idx="43">
                  <c:v>7.6881494384047091</c:v>
                </c:pt>
                <c:pt idx="44">
                  <c:v>7.4220150591609899</c:v>
                </c:pt>
                <c:pt idx="45">
                  <c:v>7.7373257585397797</c:v>
                </c:pt>
                <c:pt idx="46">
                  <c:v>6.4604555786028008</c:v>
                </c:pt>
                <c:pt idx="47">
                  <c:v>5.6016549970417104</c:v>
                </c:pt>
                <c:pt idx="48">
                  <c:v>5.5548578721564938</c:v>
                </c:pt>
                <c:pt idx="49">
                  <c:v>4.3374871862818249</c:v>
                </c:pt>
                <c:pt idx="50">
                  <c:v>3.0441171191929906</c:v>
                </c:pt>
                <c:pt idx="51">
                  <c:v>2.3382210814012701</c:v>
                </c:pt>
                <c:pt idx="52">
                  <c:v>2.1874213481495901</c:v>
                </c:pt>
                <c:pt idx="53">
                  <c:v>1.580657806552775</c:v>
                </c:pt>
                <c:pt idx="54">
                  <c:v>1.3599938025598872</c:v>
                </c:pt>
                <c:pt idx="55">
                  <c:v>1.5585936671818048</c:v>
                </c:pt>
                <c:pt idx="56">
                  <c:v>1.7299631681567706</c:v>
                </c:pt>
                <c:pt idx="57">
                  <c:v>1.1544107299559858</c:v>
                </c:pt>
                <c:pt idx="58">
                  <c:v>0.82657052687297394</c:v>
                </c:pt>
                <c:pt idx="59">
                  <c:v>0.99265333723997817</c:v>
                </c:pt>
                <c:pt idx="60">
                  <c:v>0.82613837931961109</c:v>
                </c:pt>
                <c:pt idx="61">
                  <c:v>1.1406601470893225</c:v>
                </c:pt>
                <c:pt idx="62">
                  <c:v>1.3964463397299218</c:v>
                </c:pt>
                <c:pt idx="63">
                  <c:v>1.5034209629717394</c:v>
                </c:pt>
                <c:pt idx="64">
                  <c:v>1.8976414462964646</c:v>
                </c:pt>
                <c:pt idx="65">
                  <c:v>1.7348795738181695</c:v>
                </c:pt>
                <c:pt idx="66">
                  <c:v>2.2784953413007822</c:v>
                </c:pt>
                <c:pt idx="67">
                  <c:v>1.8245100325733625</c:v>
                </c:pt>
                <c:pt idx="68">
                  <c:v>1.718517498162897</c:v>
                </c:pt>
                <c:pt idx="69">
                  <c:v>1.938383081111325</c:v>
                </c:pt>
                <c:pt idx="70">
                  <c:v>2.187876917898516</c:v>
                </c:pt>
                <c:pt idx="71">
                  <c:v>2.5378407250723574</c:v>
                </c:pt>
                <c:pt idx="72">
                  <c:v>2.1017935341049689</c:v>
                </c:pt>
                <c:pt idx="73">
                  <c:v>2.5324753515631961</c:v>
                </c:pt>
                <c:pt idx="74">
                  <c:v>2.5916226013948207</c:v>
                </c:pt>
                <c:pt idx="75">
                  <c:v>2.6627206345423908</c:v>
                </c:pt>
                <c:pt idx="76">
                  <c:v>2.4608194221470572</c:v>
                </c:pt>
                <c:pt idx="77">
                  <c:v>1.8523015055980725</c:v>
                </c:pt>
                <c:pt idx="78">
                  <c:v>2.761906638636201</c:v>
                </c:pt>
                <c:pt idx="79">
                  <c:v>2.520985563819242</c:v>
                </c:pt>
                <c:pt idx="80">
                  <c:v>2.3661920911298768</c:v>
                </c:pt>
                <c:pt idx="81">
                  <c:v>2.3905867132596703</c:v>
                </c:pt>
                <c:pt idx="82">
                  <c:v>2.3297748099426889</c:v>
                </c:pt>
                <c:pt idx="83">
                  <c:v>2.1298145036731193</c:v>
                </c:pt>
                <c:pt idx="84">
                  <c:v>2.1547397452514838</c:v>
                </c:pt>
                <c:pt idx="85">
                  <c:v>2.0092151098393498</c:v>
                </c:pt>
                <c:pt idx="86">
                  <c:v>1.654909573070789</c:v>
                </c:pt>
                <c:pt idx="87">
                  <c:v>1.4323477915905354</c:v>
                </c:pt>
                <c:pt idx="88">
                  <c:v>1.4276336758389363</c:v>
                </c:pt>
                <c:pt idx="89">
                  <c:v>0.7230804930369239</c:v>
                </c:pt>
                <c:pt idx="90">
                  <c:v>0.82976257582414692</c:v>
                </c:pt>
                <c:pt idx="91">
                  <c:v>0.36483480205132823</c:v>
                </c:pt>
                <c:pt idx="92">
                  <c:v>0.21094171475079943</c:v>
                </c:pt>
                <c:pt idx="93">
                  <c:v>-5.1112795251900121E-2</c:v>
                </c:pt>
                <c:pt idx="94">
                  <c:v>-2.5371819184491824</c:v>
                </c:pt>
                <c:pt idx="95">
                  <c:v>-0.94296985286322466</c:v>
                </c:pt>
                <c:pt idx="96">
                  <c:v>-1.6106256657663469</c:v>
                </c:pt>
                <c:pt idx="97">
                  <c:v>-1.146378559572562</c:v>
                </c:pt>
                <c:pt idx="98">
                  <c:v>-1.3720899567256843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49-4621-ADEF-A5F8B8ED8B66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3.119819140919367</c:v>
                </c:pt>
                <c:pt idx="1">
                  <c:v>3.3765060240963853</c:v>
                </c:pt>
                <c:pt idx="2">
                  <c:v>4.9330323551542508</c:v>
                </c:pt>
                <c:pt idx="3">
                  <c:v>2.7684210526315787</c:v>
                </c:pt>
                <c:pt idx="4">
                  <c:v>-0.15477084898572502</c:v>
                </c:pt>
                <c:pt idx="5">
                  <c:v>-3.5975975975975976</c:v>
                </c:pt>
                <c:pt idx="6">
                  <c:v>0.32103210321032105</c:v>
                </c:pt>
                <c:pt idx="7">
                  <c:v>-3.1474820143884891E-2</c:v>
                </c:pt>
                <c:pt idx="8">
                  <c:v>-0.85804132973944292</c:v>
                </c:pt>
                <c:pt idx="9">
                  <c:v>1.7833632555356074</c:v>
                </c:pt>
                <c:pt idx="10">
                  <c:v>1.4005979073243646</c:v>
                </c:pt>
                <c:pt idx="11">
                  <c:v>8.1500742942050515</c:v>
                </c:pt>
                <c:pt idx="12">
                  <c:v>2.9468242245199412</c:v>
                </c:pt>
                <c:pt idx="13">
                  <c:v>6.0602055800293684</c:v>
                </c:pt>
                <c:pt idx="14">
                  <c:v>9.4102189781021899</c:v>
                </c:pt>
                <c:pt idx="15">
                  <c:v>5.782293178519593</c:v>
                </c:pt>
                <c:pt idx="16">
                  <c:v>-12.989898989898991</c:v>
                </c:pt>
                <c:pt idx="17">
                  <c:v>-1.3428981348637015</c:v>
                </c:pt>
                <c:pt idx="18">
                  <c:v>-8.9957203994293859</c:v>
                </c:pt>
                <c:pt idx="19">
                  <c:v>4.6638297872340422</c:v>
                </c:pt>
                <c:pt idx="20">
                  <c:v>2.4062059238363891</c:v>
                </c:pt>
                <c:pt idx="21">
                  <c:v>-2.523141654978962</c:v>
                </c:pt>
                <c:pt idx="22">
                  <c:v>3.5271966527196654</c:v>
                </c:pt>
                <c:pt idx="23">
                  <c:v>-0.48821081830790569</c:v>
                </c:pt>
                <c:pt idx="24">
                  <c:v>3.0882758620689654</c:v>
                </c:pt>
                <c:pt idx="25">
                  <c:v>3.5240054869684503</c:v>
                </c:pt>
                <c:pt idx="26">
                  <c:v>4.0185576857474246</c:v>
                </c:pt>
                <c:pt idx="27">
                  <c:v>1.5726541917178949</c:v>
                </c:pt>
                <c:pt idx="28">
                  <c:v>0.71911617007030459</c:v>
                </c:pt>
                <c:pt idx="29">
                  <c:v>0.14889657006115395</c:v>
                </c:pt>
                <c:pt idx="30">
                  <c:v>-0.24710934919061781</c:v>
                </c:pt>
                <c:pt idx="31">
                  <c:v>-0.6878445786295615</c:v>
                </c:pt>
                <c:pt idx="32">
                  <c:v>-0.81954397394136802</c:v>
                </c:pt>
                <c:pt idx="33">
                  <c:v>-0.42910688897505495</c:v>
                </c:pt>
                <c:pt idx="34">
                  <c:v>-0.31798948583151687</c:v>
                </c:pt>
                <c:pt idx="35">
                  <c:v>0.56560509554140126</c:v>
                </c:pt>
                <c:pt idx="36">
                  <c:v>-0.86741800683803982</c:v>
                </c:pt>
                <c:pt idx="37">
                  <c:v>3.7731103005911211E-2</c:v>
                </c:pt>
                <c:pt idx="38">
                  <c:v>-0.19688473520249222</c:v>
                </c:pt>
                <c:pt idx="39">
                  <c:v>-1.0340572556762093</c:v>
                </c:pt>
                <c:pt idx="40">
                  <c:v>-0.57919549378558743</c:v>
                </c:pt>
                <c:pt idx="41">
                  <c:v>-1.0981393651951841</c:v>
                </c:pt>
                <c:pt idx="42">
                  <c:v>-0.65591592679833299</c:v>
                </c:pt>
                <c:pt idx="43">
                  <c:v>-1.3045828578292991</c:v>
                </c:pt>
                <c:pt idx="44">
                  <c:v>-0.62985538424763954</c:v>
                </c:pt>
                <c:pt idx="45">
                  <c:v>-1.6816136831502071</c:v>
                </c:pt>
                <c:pt idx="46">
                  <c:v>-0.10643254659971664</c:v>
                </c:pt>
                <c:pt idx="47">
                  <c:v>0.90951981701495366</c:v>
                </c:pt>
                <c:pt idx="48">
                  <c:v>0.63083559431430214</c:v>
                </c:pt>
                <c:pt idx="49">
                  <c:v>0.49511509682638194</c:v>
                </c:pt>
                <c:pt idx="50">
                  <c:v>-0.14936900280558987</c:v>
                </c:pt>
                <c:pt idx="51">
                  <c:v>0.17666559281698485</c:v>
                </c:pt>
                <c:pt idx="52">
                  <c:v>-0.42619583929191596</c:v>
                </c:pt>
                <c:pt idx="53">
                  <c:v>0.32762725444912061</c:v>
                </c:pt>
                <c:pt idx="54">
                  <c:v>3.6725571039591884E-2</c:v>
                </c:pt>
                <c:pt idx="55">
                  <c:v>-0.78388093261202541</c:v>
                </c:pt>
                <c:pt idx="56">
                  <c:v>-0.77625084580429549</c:v>
                </c:pt>
                <c:pt idx="57">
                  <c:v>-3.2035183784705261E-2</c:v>
                </c:pt>
                <c:pt idx="58">
                  <c:v>0.55104701791531596</c:v>
                </c:pt>
                <c:pt idx="59">
                  <c:v>0.19304765706968507</c:v>
                </c:pt>
                <c:pt idx="60">
                  <c:v>0.71088979325430623</c:v>
                </c:pt>
                <c:pt idx="61">
                  <c:v>0.26436878533938346</c:v>
                </c:pt>
                <c:pt idx="62">
                  <c:v>0.67093105899076044</c:v>
                </c:pt>
                <c:pt idx="63">
                  <c:v>1.0238228729739673</c:v>
                </c:pt>
                <c:pt idx="64">
                  <c:v>1.4074174060032112</c:v>
                </c:pt>
                <c:pt idx="65">
                  <c:v>1.0980820130003461</c:v>
                </c:pt>
                <c:pt idx="66">
                  <c:v>0.88875888128456482</c:v>
                </c:pt>
                <c:pt idx="67">
                  <c:v>1.7765259766708215</c:v>
                </c:pt>
                <c:pt idx="68">
                  <c:v>1.2352885959645388</c:v>
                </c:pt>
                <c:pt idx="69">
                  <c:v>1.4164681842005746</c:v>
                </c:pt>
                <c:pt idx="70">
                  <c:v>1.6389827087324229</c:v>
                </c:pt>
                <c:pt idx="71">
                  <c:v>1.7943113441808438</c:v>
                </c:pt>
                <c:pt idx="72">
                  <c:v>1.7192540697797627</c:v>
                </c:pt>
                <c:pt idx="73">
                  <c:v>2.0108610254203287</c:v>
                </c:pt>
                <c:pt idx="74">
                  <c:v>1.9426442595720284</c:v>
                </c:pt>
                <c:pt idx="75">
                  <c:v>0.5531820734966213</c:v>
                </c:pt>
                <c:pt idx="76">
                  <c:v>1.5529751497492834</c:v>
                </c:pt>
                <c:pt idx="77">
                  <c:v>1.3373071458876231</c:v>
                </c:pt>
                <c:pt idx="78">
                  <c:v>1.8627053409653087</c:v>
                </c:pt>
                <c:pt idx="79">
                  <c:v>1.856380744716366</c:v>
                </c:pt>
                <c:pt idx="80">
                  <c:v>1.4796317067709146</c:v>
                </c:pt>
                <c:pt idx="81">
                  <c:v>1.6613573208955861</c:v>
                </c:pt>
                <c:pt idx="82">
                  <c:v>1.9148426111544297</c:v>
                </c:pt>
                <c:pt idx="83">
                  <c:v>2.2035275114144595</c:v>
                </c:pt>
                <c:pt idx="84">
                  <c:v>2.5231213027843018</c:v>
                </c:pt>
                <c:pt idx="85">
                  <c:v>2.53062432707739</c:v>
                </c:pt>
                <c:pt idx="86">
                  <c:v>3.0264771124469272</c:v>
                </c:pt>
                <c:pt idx="87">
                  <c:v>3.3453236037946725</c:v>
                </c:pt>
                <c:pt idx="88">
                  <c:v>2.8770850091823879</c:v>
                </c:pt>
                <c:pt idx="89">
                  <c:v>2.9849518915171314</c:v>
                </c:pt>
                <c:pt idx="90">
                  <c:v>2.6785979178704582</c:v>
                </c:pt>
                <c:pt idx="91">
                  <c:v>3.1822223222626134</c:v>
                </c:pt>
                <c:pt idx="92">
                  <c:v>4.2804367426865761</c:v>
                </c:pt>
                <c:pt idx="93">
                  <c:v>3.0388880086129704</c:v>
                </c:pt>
                <c:pt idx="94">
                  <c:v>2.4759331962042497</c:v>
                </c:pt>
                <c:pt idx="95">
                  <c:v>1.610674344338368</c:v>
                </c:pt>
                <c:pt idx="96">
                  <c:v>1.8868126303925621</c:v>
                </c:pt>
                <c:pt idx="97">
                  <c:v>1.9825496737034369</c:v>
                </c:pt>
                <c:pt idx="98">
                  <c:v>1.7363208256145588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49-4621-ADEF-A5F8B8ED8B66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-2.3767897513187641</c:v>
                </c:pt>
                <c:pt idx="1">
                  <c:v>-2.9487951807228918</c:v>
                </c:pt>
                <c:pt idx="2">
                  <c:v>-0.13544018058690746</c:v>
                </c:pt>
                <c:pt idx="3">
                  <c:v>-4.9278195488721801</c:v>
                </c:pt>
                <c:pt idx="4">
                  <c:v>-7.6844477836213372</c:v>
                </c:pt>
                <c:pt idx="5">
                  <c:v>-2.4474474474474475</c:v>
                </c:pt>
                <c:pt idx="6">
                  <c:v>-0.20852085208520854</c:v>
                </c:pt>
                <c:pt idx="7">
                  <c:v>-0.26828537170263789</c:v>
                </c:pt>
                <c:pt idx="8">
                  <c:v>-0.64839772386942196</c:v>
                </c:pt>
                <c:pt idx="9">
                  <c:v>-0.29922202274087373</c:v>
                </c:pt>
                <c:pt idx="10">
                  <c:v>-0.20179372197309417</c:v>
                </c:pt>
                <c:pt idx="11">
                  <c:v>-0.33432392273402672</c:v>
                </c:pt>
                <c:pt idx="12">
                  <c:v>-1.9409158050221567</c:v>
                </c:pt>
                <c:pt idx="13">
                  <c:v>1.7019089574155652</c:v>
                </c:pt>
                <c:pt idx="14">
                  <c:v>-55.906569343065691</c:v>
                </c:pt>
                <c:pt idx="15">
                  <c:v>-8.1640058055152398</c:v>
                </c:pt>
                <c:pt idx="16">
                  <c:v>-9.670995670995671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-3.5895627644569816</c:v>
                </c:pt>
                <c:pt idx="21">
                  <c:v>-3.5343618513323984</c:v>
                </c:pt>
                <c:pt idx="22">
                  <c:v>-1.3263598326359831</c:v>
                </c:pt>
                <c:pt idx="23">
                  <c:v>2.102635228848821</c:v>
                </c:pt>
                <c:pt idx="24">
                  <c:v>-2.2179310344827585</c:v>
                </c:pt>
                <c:pt idx="25">
                  <c:v>-3.5020576131687244</c:v>
                </c:pt>
                <c:pt idx="26">
                  <c:v>0.60312478679129422</c:v>
                </c:pt>
                <c:pt idx="27">
                  <c:v>0.9727757886914814</c:v>
                </c:pt>
                <c:pt idx="28">
                  <c:v>0.75527284901238712</c:v>
                </c:pt>
                <c:pt idx="29">
                  <c:v>-0.33235841531507576</c:v>
                </c:pt>
                <c:pt idx="30">
                  <c:v>-0.80607862570201516</c:v>
                </c:pt>
                <c:pt idx="31">
                  <c:v>-1.2522971908637437</c:v>
                </c:pt>
                <c:pt idx="32">
                  <c:v>-1.0605863192182412</c:v>
                </c:pt>
                <c:pt idx="33">
                  <c:v>-1.3092930076256948</c:v>
                </c:pt>
                <c:pt idx="34">
                  <c:v>-2.7875368637004745</c:v>
                </c:pt>
                <c:pt idx="35">
                  <c:v>-2.2764331210191084</c:v>
                </c:pt>
                <c:pt idx="36">
                  <c:v>-0.62555400785108273</c:v>
                </c:pt>
                <c:pt idx="37">
                  <c:v>0.10564708841655138</c:v>
                </c:pt>
                <c:pt idx="38">
                  <c:v>-1.1962616822429908</c:v>
                </c:pt>
                <c:pt idx="39">
                  <c:v>-1.2524679170779862</c:v>
                </c:pt>
                <c:pt idx="40">
                  <c:v>-1.462070654503153</c:v>
                </c:pt>
                <c:pt idx="41">
                  <c:v>-0.73087680895050466</c:v>
                </c:pt>
                <c:pt idx="42">
                  <c:v>-0.48921906142417104</c:v>
                </c:pt>
                <c:pt idx="43">
                  <c:v>-0.49132080004805095</c:v>
                </c:pt>
                <c:pt idx="44">
                  <c:v>-0.20795984223736105</c:v>
                </c:pt>
                <c:pt idx="45">
                  <c:v>-0.85626722197181682</c:v>
                </c:pt>
                <c:pt idx="46">
                  <c:v>-0.59129192555398147</c:v>
                </c:pt>
                <c:pt idx="47">
                  <c:v>-7.9906133794595408E-2</c:v>
                </c:pt>
                <c:pt idx="48">
                  <c:v>-0.10397105165550535</c:v>
                </c:pt>
                <c:pt idx="49">
                  <c:v>9.8790570963010485E-2</c:v>
                </c:pt>
                <c:pt idx="50">
                  <c:v>-0.14473740581937003</c:v>
                </c:pt>
                <c:pt idx="51">
                  <c:v>-0.10507561402840274</c:v>
                </c:pt>
                <c:pt idx="52">
                  <c:v>-0.33980479078679782</c:v>
                </c:pt>
                <c:pt idx="53">
                  <c:v>-8.8516837166955409E-2</c:v>
                </c:pt>
                <c:pt idx="54">
                  <c:v>-2.5248830089719423E-2</c:v>
                </c:pt>
                <c:pt idx="55">
                  <c:v>-0.37475009497680156</c:v>
                </c:pt>
                <c:pt idx="56">
                  <c:v>-0.67091887262731142</c:v>
                </c:pt>
                <c:pt idx="57">
                  <c:v>-0.60180380966982028</c:v>
                </c:pt>
                <c:pt idx="58">
                  <c:v>-0.36126733954614076</c:v>
                </c:pt>
                <c:pt idx="59">
                  <c:v>-0.18048242495272329</c:v>
                </c:pt>
                <c:pt idx="60">
                  <c:v>0.94366911560403099</c:v>
                </c:pt>
                <c:pt idx="61">
                  <c:v>7.1789799467160159E-2</c:v>
                </c:pt>
                <c:pt idx="62">
                  <c:v>-0.18877043354655296</c:v>
                </c:pt>
                <c:pt idx="63">
                  <c:v>0.11111255985763986</c:v>
                </c:pt>
                <c:pt idx="64">
                  <c:v>0.59866069436733704</c:v>
                </c:pt>
                <c:pt idx="65">
                  <c:v>0.37015264577573137</c:v>
                </c:pt>
                <c:pt idx="66">
                  <c:v>0.88203435002642183</c:v>
                </c:pt>
                <c:pt idx="67">
                  <c:v>1.0165924401677879</c:v>
                </c:pt>
                <c:pt idx="68">
                  <c:v>1.4774584825834862</c:v>
                </c:pt>
                <c:pt idx="69">
                  <c:v>1.4507464931078484</c:v>
                </c:pt>
                <c:pt idx="70">
                  <c:v>1.8171808287422568</c:v>
                </c:pt>
                <c:pt idx="71">
                  <c:v>1.9900345194449334</c:v>
                </c:pt>
                <c:pt idx="72">
                  <c:v>2.0876656561611404</c:v>
                </c:pt>
                <c:pt idx="73">
                  <c:v>2.1231754973020229</c:v>
                </c:pt>
                <c:pt idx="74">
                  <c:v>2.2805420739095155</c:v>
                </c:pt>
                <c:pt idx="75">
                  <c:v>1.2765740157614338</c:v>
                </c:pt>
                <c:pt idx="76">
                  <c:v>5.2246067111619823</c:v>
                </c:pt>
                <c:pt idx="77">
                  <c:v>7.4113037590917221</c:v>
                </c:pt>
                <c:pt idx="78">
                  <c:v>7.254801703815331</c:v>
                </c:pt>
                <c:pt idx="79">
                  <c:v>6.0829802192888218</c:v>
                </c:pt>
                <c:pt idx="80">
                  <c:v>5.4757544014473378</c:v>
                </c:pt>
                <c:pt idx="81">
                  <c:v>8.5589031023889302</c:v>
                </c:pt>
                <c:pt idx="82">
                  <c:v>6.7629977759435613</c:v>
                </c:pt>
                <c:pt idx="83">
                  <c:v>4.5544810383115983</c:v>
                </c:pt>
                <c:pt idx="84">
                  <c:v>3.3700090633557807</c:v>
                </c:pt>
                <c:pt idx="85">
                  <c:v>2.2278393827443539</c:v>
                </c:pt>
                <c:pt idx="86">
                  <c:v>2.8286179295957479</c:v>
                </c:pt>
                <c:pt idx="87">
                  <c:v>2.0388545795076998</c:v>
                </c:pt>
                <c:pt idx="88">
                  <c:v>-0.5293153429356322</c:v>
                </c:pt>
                <c:pt idx="89">
                  <c:v>-0.32136910801641061</c:v>
                </c:pt>
                <c:pt idx="90">
                  <c:v>0.22980938535878756</c:v>
                </c:pt>
                <c:pt idx="91">
                  <c:v>1.1460877329221673</c:v>
                </c:pt>
                <c:pt idx="92">
                  <c:v>0.45175128291764127</c:v>
                </c:pt>
                <c:pt idx="93">
                  <c:v>1.1616544375431845</c:v>
                </c:pt>
                <c:pt idx="94">
                  <c:v>1.1943500837761878</c:v>
                </c:pt>
                <c:pt idx="95">
                  <c:v>2.0979684300388901</c:v>
                </c:pt>
                <c:pt idx="96">
                  <c:v>3.3663192321444431</c:v>
                </c:pt>
                <c:pt idx="97">
                  <c:v>3.6984135435644689</c:v>
                </c:pt>
                <c:pt idx="98">
                  <c:v>2.9876152283543127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49-4621-ADEF-A5F8B8ED8B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8.3104747550866609</c:v>
                </c:pt>
                <c:pt idx="1">
                  <c:v>9.456325301204819</c:v>
                </c:pt>
                <c:pt idx="2">
                  <c:v>12.5372460496614</c:v>
                </c:pt>
                <c:pt idx="3">
                  <c:v>4.1774436090225571</c:v>
                </c:pt>
                <c:pt idx="4">
                  <c:v>1.7084898572501879</c:v>
                </c:pt>
                <c:pt idx="5">
                  <c:v>0.94444444444444453</c:v>
                </c:pt>
                <c:pt idx="6">
                  <c:v>6.7791779177917793</c:v>
                </c:pt>
                <c:pt idx="7">
                  <c:v>5.9787170263788969</c:v>
                </c:pt>
                <c:pt idx="8">
                  <c:v>5.4537286612758304</c:v>
                </c:pt>
                <c:pt idx="9">
                  <c:v>8.1493117893476956</c:v>
                </c:pt>
                <c:pt idx="10">
                  <c:v>6.8699551569506729</c:v>
                </c:pt>
                <c:pt idx="11">
                  <c:v>14.052005943536404</c:v>
                </c:pt>
                <c:pt idx="12">
                  <c:v>8.5258493353028069</c:v>
                </c:pt>
                <c:pt idx="13">
                  <c:v>15.810572687224669</c:v>
                </c:pt>
                <c:pt idx="14">
                  <c:v>-38.277372262773724</c:v>
                </c:pt>
                <c:pt idx="15">
                  <c:v>7.4644412191581999</c:v>
                </c:pt>
                <c:pt idx="16">
                  <c:v>-13.233766233766232</c:v>
                </c:pt>
                <c:pt idx="17">
                  <c:v>6.4978479196556673</c:v>
                </c:pt>
                <c:pt idx="18">
                  <c:v>-3.5406562054208277</c:v>
                </c:pt>
                <c:pt idx="19">
                  <c:v>6.7404255319148936</c:v>
                </c:pt>
                <c:pt idx="20">
                  <c:v>10.050775740479549</c:v>
                </c:pt>
                <c:pt idx="21">
                  <c:v>2.5259467040673211</c:v>
                </c:pt>
                <c:pt idx="22">
                  <c:v>10.856345885634589</c:v>
                </c:pt>
                <c:pt idx="23">
                  <c:v>9.1414701803051326</c:v>
                </c:pt>
                <c:pt idx="24">
                  <c:v>9.4924137931034487</c:v>
                </c:pt>
                <c:pt idx="25">
                  <c:v>7.207133058984911</c:v>
                </c:pt>
                <c:pt idx="26">
                  <c:v>11.580814627822884</c:v>
                </c:pt>
                <c:pt idx="27">
                  <c:v>9.8534080929541314</c:v>
                </c:pt>
                <c:pt idx="28">
                  <c:v>9.1851355875460339</c:v>
                </c:pt>
                <c:pt idx="29">
                  <c:v>7.5152884871044936</c:v>
                </c:pt>
                <c:pt idx="30">
                  <c:v>6.3799141063759501</c:v>
                </c:pt>
                <c:pt idx="31">
                  <c:v>5.9674455237595163</c:v>
                </c:pt>
                <c:pt idx="32">
                  <c:v>6.3687296416938111</c:v>
                </c:pt>
                <c:pt idx="33">
                  <c:v>7.4447460255913143</c:v>
                </c:pt>
                <c:pt idx="34">
                  <c:v>5.2096422618284395</c:v>
                </c:pt>
                <c:pt idx="35">
                  <c:v>7.9146496815286627</c:v>
                </c:pt>
                <c:pt idx="36">
                  <c:v>7.1736102317335693</c:v>
                </c:pt>
                <c:pt idx="37">
                  <c:v>9.3673751729342207</c:v>
                </c:pt>
                <c:pt idx="38">
                  <c:v>9.3881619937694705</c:v>
                </c:pt>
                <c:pt idx="39">
                  <c:v>7.7319842053307015</c:v>
                </c:pt>
                <c:pt idx="40">
                  <c:v>7.6103593950896959</c:v>
                </c:pt>
                <c:pt idx="41">
                  <c:v>7.1020308889699626</c:v>
                </c:pt>
                <c:pt idx="42">
                  <c:v>7.0894485716011353</c:v>
                </c:pt>
                <c:pt idx="43">
                  <c:v>5.8922457805273591</c:v>
                </c:pt>
                <c:pt idx="44">
                  <c:v>6.5841998326759885</c:v>
                </c:pt>
                <c:pt idx="45">
                  <c:v>5.1994448534177549</c:v>
                </c:pt>
                <c:pt idx="46">
                  <c:v>5.7627311064491034</c:v>
                </c:pt>
                <c:pt idx="47">
                  <c:v>6.4312686802620682</c:v>
                </c:pt>
                <c:pt idx="48">
                  <c:v>6.0817224148152906</c:v>
                </c:pt>
                <c:pt idx="49">
                  <c:v>4.9313928540712171</c:v>
                </c:pt>
                <c:pt idx="50">
                  <c:v>2.7500107105680307</c:v>
                </c:pt>
                <c:pt idx="51">
                  <c:v>2.4098110601898521</c:v>
                </c:pt>
                <c:pt idx="52">
                  <c:v>1.4214207180708764</c:v>
                </c:pt>
                <c:pt idx="53">
                  <c:v>1.8197682238349402</c:v>
                </c:pt>
                <c:pt idx="54">
                  <c:v>1.3714705435097596</c:v>
                </c:pt>
                <c:pt idx="55">
                  <c:v>0.39996263959297784</c:v>
                </c:pt>
                <c:pt idx="56">
                  <c:v>0.28279344972516368</c:v>
                </c:pt>
                <c:pt idx="57">
                  <c:v>0.52057173650146049</c:v>
                </c:pt>
                <c:pt idx="58">
                  <c:v>1.0163502052421491</c:v>
                </c:pt>
                <c:pt idx="59">
                  <c:v>1.00521856935694</c:v>
                </c:pt>
                <c:pt idx="60">
                  <c:v>2.4806972881779483</c:v>
                </c:pt>
                <c:pt idx="61">
                  <c:v>1.4768187318958661</c:v>
                </c:pt>
                <c:pt idx="62">
                  <c:v>1.8786069651741293</c:v>
                </c:pt>
                <c:pt idx="63">
                  <c:v>2.6383563958033469</c:v>
                </c:pt>
                <c:pt idx="64">
                  <c:v>3.9037195466670132</c:v>
                </c:pt>
                <c:pt idx="65">
                  <c:v>3.2031142325942468</c:v>
                </c:pt>
                <c:pt idx="66">
                  <c:v>4.0492885726117693</c:v>
                </c:pt>
                <c:pt idx="67">
                  <c:v>4.6176284494119715</c:v>
                </c:pt>
                <c:pt idx="68">
                  <c:v>4.4312645767109222</c:v>
                </c:pt>
                <c:pt idx="69">
                  <c:v>4.805597758419748</c:v>
                </c:pt>
                <c:pt idx="70">
                  <c:v>5.6440404553731955</c:v>
                </c:pt>
                <c:pt idx="71">
                  <c:v>6.3221865886981341</c:v>
                </c:pt>
                <c:pt idx="72">
                  <c:v>5.9087132600458716</c:v>
                </c:pt>
                <c:pt idx="73">
                  <c:v>6.6665118742855487</c:v>
                </c:pt>
                <c:pt idx="74">
                  <c:v>6.8148089348763641</c:v>
                </c:pt>
                <c:pt idx="75">
                  <c:v>4.4924767238004462</c:v>
                </c:pt>
                <c:pt idx="76">
                  <c:v>9.2384012830583231</c:v>
                </c:pt>
                <c:pt idx="77">
                  <c:v>10.600912410577418</c:v>
                </c:pt>
                <c:pt idx="78">
                  <c:v>11.879413683416841</c:v>
                </c:pt>
                <c:pt idx="79">
                  <c:v>10.460346527824431</c:v>
                </c:pt>
                <c:pt idx="80">
                  <c:v>9.3215781993481297</c:v>
                </c:pt>
                <c:pt idx="81">
                  <c:v>12.610847136544187</c:v>
                </c:pt>
                <c:pt idx="82">
                  <c:v>11.00761519704068</c:v>
                </c:pt>
                <c:pt idx="83">
                  <c:v>8.8878230533991776</c:v>
                </c:pt>
                <c:pt idx="84">
                  <c:v>8.0478701113915658</c:v>
                </c:pt>
                <c:pt idx="85">
                  <c:v>6.7676788196610937</c:v>
                </c:pt>
                <c:pt idx="86">
                  <c:v>7.5100046151134645</c:v>
                </c:pt>
                <c:pt idx="87">
                  <c:v>6.8165259748929081</c:v>
                </c:pt>
                <c:pt idx="88">
                  <c:v>3.7754033420856921</c:v>
                </c:pt>
                <c:pt idx="89">
                  <c:v>3.3866632765376452</c:v>
                </c:pt>
                <c:pt idx="90">
                  <c:v>3.7381698790533924</c:v>
                </c:pt>
                <c:pt idx="91">
                  <c:v>4.693144857236109</c:v>
                </c:pt>
                <c:pt idx="92">
                  <c:v>4.9431297403550172</c:v>
                </c:pt>
                <c:pt idx="93">
                  <c:v>3.7498205243893996</c:v>
                </c:pt>
                <c:pt idx="94">
                  <c:v>-0.91965884461709568</c:v>
                </c:pt>
                <c:pt idx="95">
                  <c:v>-3.2585467104859362</c:v>
                </c:pt>
                <c:pt idx="96">
                  <c:v>3.3188931877136785</c:v>
                </c:pt>
                <c:pt idx="97">
                  <c:v>5.1475916095830945</c:v>
                </c:pt>
                <c:pt idx="98">
                  <c:v>3.2734673026721639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349-4621-ADEF-A5F8B8ED8B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1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  <c:min val="-1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 w="3175">
          <a:solidFill>
            <a:schemeClr val="bg2"/>
          </a:solidFill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902088946127937E-2"/>
          <c:y val="6.9503910250570733E-2"/>
          <c:w val="0.86249444444444445"/>
          <c:h val="0.7318310683417390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7.5674453654860585</c:v>
                </c:pt>
                <c:pt idx="1">
                  <c:v>9.0286144578313259</c:v>
                </c:pt>
                <c:pt idx="2">
                  <c:v>7.7396538750940556</c:v>
                </c:pt>
                <c:pt idx="3">
                  <c:v>6.3368421052631581</c:v>
                </c:pt>
                <c:pt idx="4">
                  <c:v>9.54770848985725</c:v>
                </c:pt>
                <c:pt idx="5">
                  <c:v>6.9894894894894897</c:v>
                </c:pt>
                <c:pt idx="6">
                  <c:v>6.666666666666667</c:v>
                </c:pt>
                <c:pt idx="7">
                  <c:v>6.2784772182254196</c:v>
                </c:pt>
                <c:pt idx="8">
                  <c:v>6.9601677148846965</c:v>
                </c:pt>
                <c:pt idx="9">
                  <c:v>6.6651705565529626</c:v>
                </c:pt>
                <c:pt idx="10">
                  <c:v>5.6711509715994026</c:v>
                </c:pt>
                <c:pt idx="11">
                  <c:v>6.2362555720653789</c:v>
                </c:pt>
                <c:pt idx="12">
                  <c:v>7.5199409158050221</c:v>
                </c:pt>
                <c:pt idx="13">
                  <c:v>8.0484581497797354</c:v>
                </c:pt>
                <c:pt idx="14">
                  <c:v>8.2189781021897819</c:v>
                </c:pt>
                <c:pt idx="15">
                  <c:v>9.8461538461538467</c:v>
                </c:pt>
                <c:pt idx="16">
                  <c:v>9.4271284271284266</c:v>
                </c:pt>
                <c:pt idx="17">
                  <c:v>7.8407460545193688</c:v>
                </c:pt>
                <c:pt idx="18">
                  <c:v>5.4550641940085596</c:v>
                </c:pt>
                <c:pt idx="19">
                  <c:v>2.076595744680851</c:v>
                </c:pt>
                <c:pt idx="20">
                  <c:v>11.234132581100141</c:v>
                </c:pt>
                <c:pt idx="21">
                  <c:v>8.5834502103786807</c:v>
                </c:pt>
                <c:pt idx="22">
                  <c:v>8.6555090655509073</c:v>
                </c:pt>
                <c:pt idx="23">
                  <c:v>7.5270457697642161</c:v>
                </c:pt>
                <c:pt idx="24">
                  <c:v>8.6220689655172418</c:v>
                </c:pt>
                <c:pt idx="25">
                  <c:v>7.1851851851851851</c:v>
                </c:pt>
                <c:pt idx="26">
                  <c:v>6.9591321552841645</c:v>
                </c:pt>
                <c:pt idx="27">
                  <c:v>7.3079781125447543</c:v>
                </c:pt>
                <c:pt idx="28">
                  <c:v>7.7107465684633407</c:v>
                </c:pt>
                <c:pt idx="29">
                  <c:v>7.698750332358415</c:v>
                </c:pt>
                <c:pt idx="30">
                  <c:v>7.4331020812685829</c:v>
                </c:pt>
                <c:pt idx="31">
                  <c:v>7.9075872932528224</c:v>
                </c:pt>
                <c:pt idx="32">
                  <c:v>8.2488599348534191</c:v>
                </c:pt>
                <c:pt idx="33">
                  <c:v>9.1831459221920646</c:v>
                </c:pt>
                <c:pt idx="34">
                  <c:v>8.3151686113604306</c:v>
                </c:pt>
                <c:pt idx="35">
                  <c:v>9.6254777070063682</c:v>
                </c:pt>
                <c:pt idx="36">
                  <c:v>8.666582246422692</c:v>
                </c:pt>
                <c:pt idx="37">
                  <c:v>9.2239969815117586</c:v>
                </c:pt>
                <c:pt idx="38">
                  <c:v>10.781308411214953</c:v>
                </c:pt>
                <c:pt idx="39">
                  <c:v>10.018509378084897</c:v>
                </c:pt>
                <c:pt idx="40">
                  <c:v>9.6516255433784366</c:v>
                </c:pt>
                <c:pt idx="41">
                  <c:v>8.9310470631156509</c:v>
                </c:pt>
                <c:pt idx="42">
                  <c:v>8.2345835598236388</c:v>
                </c:pt>
                <c:pt idx="43">
                  <c:v>7.6881494384047091</c:v>
                </c:pt>
                <c:pt idx="44">
                  <c:v>7.4220150591609899</c:v>
                </c:pt>
                <c:pt idx="45">
                  <c:v>7.7373257585397797</c:v>
                </c:pt>
                <c:pt idx="46">
                  <c:v>6.4604555786028008</c:v>
                </c:pt>
                <c:pt idx="47">
                  <c:v>5.6016549970417104</c:v>
                </c:pt>
                <c:pt idx="48">
                  <c:v>5.5548578721564938</c:v>
                </c:pt>
                <c:pt idx="49">
                  <c:v>4.3374871862818249</c:v>
                </c:pt>
                <c:pt idx="50">
                  <c:v>3.0441171191929906</c:v>
                </c:pt>
                <c:pt idx="51">
                  <c:v>2.3382210814012701</c:v>
                </c:pt>
                <c:pt idx="52">
                  <c:v>2.1874213481495901</c:v>
                </c:pt>
                <c:pt idx="53">
                  <c:v>1.580657806552775</c:v>
                </c:pt>
                <c:pt idx="54">
                  <c:v>1.3599938025598872</c:v>
                </c:pt>
                <c:pt idx="55">
                  <c:v>1.5585936671818048</c:v>
                </c:pt>
                <c:pt idx="56">
                  <c:v>1.7299631681567706</c:v>
                </c:pt>
                <c:pt idx="57">
                  <c:v>1.1544107299559858</c:v>
                </c:pt>
                <c:pt idx="58">
                  <c:v>0.82657052687297394</c:v>
                </c:pt>
                <c:pt idx="59">
                  <c:v>0.99265333723997817</c:v>
                </c:pt>
                <c:pt idx="60">
                  <c:v>0.82613837931961109</c:v>
                </c:pt>
                <c:pt idx="61">
                  <c:v>1.1406601470893225</c:v>
                </c:pt>
                <c:pt idx="62">
                  <c:v>1.3964463397299218</c:v>
                </c:pt>
                <c:pt idx="63">
                  <c:v>1.5034209629717394</c:v>
                </c:pt>
                <c:pt idx="64">
                  <c:v>1.8976414462964646</c:v>
                </c:pt>
                <c:pt idx="65">
                  <c:v>1.7348795738181695</c:v>
                </c:pt>
                <c:pt idx="66">
                  <c:v>2.2784953413007822</c:v>
                </c:pt>
                <c:pt idx="67">
                  <c:v>1.8245100325733625</c:v>
                </c:pt>
                <c:pt idx="68">
                  <c:v>1.718517498162897</c:v>
                </c:pt>
                <c:pt idx="69">
                  <c:v>1.938383081111325</c:v>
                </c:pt>
                <c:pt idx="70">
                  <c:v>2.187876917898516</c:v>
                </c:pt>
                <c:pt idx="71">
                  <c:v>2.5378407250723574</c:v>
                </c:pt>
                <c:pt idx="72">
                  <c:v>2.1017935341049689</c:v>
                </c:pt>
                <c:pt idx="73">
                  <c:v>2.5324753515631961</c:v>
                </c:pt>
                <c:pt idx="74">
                  <c:v>2.5916226013948207</c:v>
                </c:pt>
                <c:pt idx="75">
                  <c:v>2.6627206345423908</c:v>
                </c:pt>
                <c:pt idx="76">
                  <c:v>2.4608194221470572</c:v>
                </c:pt>
                <c:pt idx="77">
                  <c:v>1.8523015055980725</c:v>
                </c:pt>
                <c:pt idx="78">
                  <c:v>2.761906638636201</c:v>
                </c:pt>
                <c:pt idx="79">
                  <c:v>2.520985563819242</c:v>
                </c:pt>
                <c:pt idx="80">
                  <c:v>2.3661920911298768</c:v>
                </c:pt>
                <c:pt idx="81">
                  <c:v>2.3905867132596703</c:v>
                </c:pt>
                <c:pt idx="82">
                  <c:v>2.3297748099426889</c:v>
                </c:pt>
                <c:pt idx="83">
                  <c:v>2.1298145036731193</c:v>
                </c:pt>
                <c:pt idx="84">
                  <c:v>2.1547397452514838</c:v>
                </c:pt>
                <c:pt idx="85">
                  <c:v>2.0092151098393498</c:v>
                </c:pt>
                <c:pt idx="86">
                  <c:v>1.654909573070789</c:v>
                </c:pt>
                <c:pt idx="87">
                  <c:v>1.4323477915905354</c:v>
                </c:pt>
                <c:pt idx="88">
                  <c:v>1.4276336758389363</c:v>
                </c:pt>
                <c:pt idx="89">
                  <c:v>0.7230804930369239</c:v>
                </c:pt>
                <c:pt idx="90">
                  <c:v>0.82976257582414692</c:v>
                </c:pt>
                <c:pt idx="91">
                  <c:v>0.36483480205132823</c:v>
                </c:pt>
                <c:pt idx="92">
                  <c:v>0.21094171475079943</c:v>
                </c:pt>
                <c:pt idx="93">
                  <c:v>-5.1112795251900121E-2</c:v>
                </c:pt>
                <c:pt idx="94">
                  <c:v>-2.5371819184491824</c:v>
                </c:pt>
                <c:pt idx="95">
                  <c:v>-0.94296985286322466</c:v>
                </c:pt>
                <c:pt idx="96">
                  <c:v>-1.6106256657663469</c:v>
                </c:pt>
                <c:pt idx="97">
                  <c:v>-1.146378559572562</c:v>
                </c:pt>
                <c:pt idx="98">
                  <c:v>-1.3720899567256843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8A-41B4-AE71-84120BA22440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3.119819140919367</c:v>
                </c:pt>
                <c:pt idx="1">
                  <c:v>3.3765060240963853</c:v>
                </c:pt>
                <c:pt idx="2">
                  <c:v>4.9330323551542508</c:v>
                </c:pt>
                <c:pt idx="3">
                  <c:v>2.7684210526315787</c:v>
                </c:pt>
                <c:pt idx="4">
                  <c:v>-0.15477084898572502</c:v>
                </c:pt>
                <c:pt idx="5">
                  <c:v>-3.5975975975975976</c:v>
                </c:pt>
                <c:pt idx="6">
                  <c:v>0.32103210321032105</c:v>
                </c:pt>
                <c:pt idx="7">
                  <c:v>-3.1474820143884891E-2</c:v>
                </c:pt>
                <c:pt idx="8">
                  <c:v>-0.85804132973944292</c:v>
                </c:pt>
                <c:pt idx="9">
                  <c:v>1.7833632555356074</c:v>
                </c:pt>
                <c:pt idx="10">
                  <c:v>1.4005979073243646</c:v>
                </c:pt>
                <c:pt idx="11">
                  <c:v>8.1500742942050515</c:v>
                </c:pt>
                <c:pt idx="12">
                  <c:v>2.9468242245199412</c:v>
                </c:pt>
                <c:pt idx="13">
                  <c:v>6.0602055800293684</c:v>
                </c:pt>
                <c:pt idx="14">
                  <c:v>9.4102189781021899</c:v>
                </c:pt>
                <c:pt idx="15">
                  <c:v>5.782293178519593</c:v>
                </c:pt>
                <c:pt idx="16">
                  <c:v>-12.989898989898991</c:v>
                </c:pt>
                <c:pt idx="17">
                  <c:v>-1.3428981348637015</c:v>
                </c:pt>
                <c:pt idx="18">
                  <c:v>-8.9957203994293859</c:v>
                </c:pt>
                <c:pt idx="19">
                  <c:v>4.6638297872340422</c:v>
                </c:pt>
                <c:pt idx="20">
                  <c:v>2.4062059238363891</c:v>
                </c:pt>
                <c:pt idx="21">
                  <c:v>-2.523141654978962</c:v>
                </c:pt>
                <c:pt idx="22">
                  <c:v>3.5271966527196654</c:v>
                </c:pt>
                <c:pt idx="23">
                  <c:v>-0.48821081830790569</c:v>
                </c:pt>
                <c:pt idx="24">
                  <c:v>3.0882758620689654</c:v>
                </c:pt>
                <c:pt idx="25">
                  <c:v>3.5240054869684503</c:v>
                </c:pt>
                <c:pt idx="26">
                  <c:v>4.0185576857474246</c:v>
                </c:pt>
                <c:pt idx="27">
                  <c:v>1.5726541917178949</c:v>
                </c:pt>
                <c:pt idx="28">
                  <c:v>0.71911617007030459</c:v>
                </c:pt>
                <c:pt idx="29">
                  <c:v>0.14889657006115395</c:v>
                </c:pt>
                <c:pt idx="30">
                  <c:v>-0.24710934919061781</c:v>
                </c:pt>
                <c:pt idx="31">
                  <c:v>-0.6878445786295615</c:v>
                </c:pt>
                <c:pt idx="32">
                  <c:v>-0.81954397394136802</c:v>
                </c:pt>
                <c:pt idx="33">
                  <c:v>-0.42910688897505495</c:v>
                </c:pt>
                <c:pt idx="34">
                  <c:v>-0.31798948583151687</c:v>
                </c:pt>
                <c:pt idx="35">
                  <c:v>0.56560509554140126</c:v>
                </c:pt>
                <c:pt idx="36">
                  <c:v>-0.86741800683803982</c:v>
                </c:pt>
                <c:pt idx="37">
                  <c:v>3.7731103005911211E-2</c:v>
                </c:pt>
                <c:pt idx="38">
                  <c:v>-0.19688473520249222</c:v>
                </c:pt>
                <c:pt idx="39">
                  <c:v>-1.0340572556762093</c:v>
                </c:pt>
                <c:pt idx="40">
                  <c:v>-0.57919549378558743</c:v>
                </c:pt>
                <c:pt idx="41">
                  <c:v>-1.0981393651951841</c:v>
                </c:pt>
                <c:pt idx="42">
                  <c:v>-0.65591592679833299</c:v>
                </c:pt>
                <c:pt idx="43">
                  <c:v>-1.3045828578292991</c:v>
                </c:pt>
                <c:pt idx="44">
                  <c:v>-0.62985538424763954</c:v>
                </c:pt>
                <c:pt idx="45">
                  <c:v>-1.6816136831502071</c:v>
                </c:pt>
                <c:pt idx="46">
                  <c:v>-0.10643254659971664</c:v>
                </c:pt>
                <c:pt idx="47">
                  <c:v>0.90951981701495366</c:v>
                </c:pt>
                <c:pt idx="48">
                  <c:v>0.63083559431430214</c:v>
                </c:pt>
                <c:pt idx="49">
                  <c:v>0.49511509682638194</c:v>
                </c:pt>
                <c:pt idx="50">
                  <c:v>-0.14936900280558987</c:v>
                </c:pt>
                <c:pt idx="51">
                  <c:v>0.17666559281698485</c:v>
                </c:pt>
                <c:pt idx="52">
                  <c:v>-0.42619583929191596</c:v>
                </c:pt>
                <c:pt idx="53">
                  <c:v>0.32762725444912061</c:v>
                </c:pt>
                <c:pt idx="54">
                  <c:v>3.6725571039591884E-2</c:v>
                </c:pt>
                <c:pt idx="55">
                  <c:v>-0.78388093261202541</c:v>
                </c:pt>
                <c:pt idx="56">
                  <c:v>-0.77625084580429549</c:v>
                </c:pt>
                <c:pt idx="57">
                  <c:v>-3.2035183784705261E-2</c:v>
                </c:pt>
                <c:pt idx="58">
                  <c:v>0.55104701791531596</c:v>
                </c:pt>
                <c:pt idx="59">
                  <c:v>0.19304765706968507</c:v>
                </c:pt>
                <c:pt idx="60">
                  <c:v>0.71088979325430623</c:v>
                </c:pt>
                <c:pt idx="61">
                  <c:v>0.26436878533938346</c:v>
                </c:pt>
                <c:pt idx="62">
                  <c:v>0.67093105899076044</c:v>
                </c:pt>
                <c:pt idx="63">
                  <c:v>1.0238228729739673</c:v>
                </c:pt>
                <c:pt idx="64">
                  <c:v>1.4074174060032112</c:v>
                </c:pt>
                <c:pt idx="65">
                  <c:v>1.0980820130003461</c:v>
                </c:pt>
                <c:pt idx="66">
                  <c:v>0.88875888128456482</c:v>
                </c:pt>
                <c:pt idx="67">
                  <c:v>1.7765259766708215</c:v>
                </c:pt>
                <c:pt idx="68">
                  <c:v>1.2352885959645388</c:v>
                </c:pt>
                <c:pt idx="69">
                  <c:v>1.4164681842005746</c:v>
                </c:pt>
                <c:pt idx="70">
                  <c:v>1.6389827087324229</c:v>
                </c:pt>
                <c:pt idx="71">
                  <c:v>1.7943113441808438</c:v>
                </c:pt>
                <c:pt idx="72">
                  <c:v>1.7192540697797627</c:v>
                </c:pt>
                <c:pt idx="73">
                  <c:v>2.0108610254203287</c:v>
                </c:pt>
                <c:pt idx="74">
                  <c:v>1.9426442595720284</c:v>
                </c:pt>
                <c:pt idx="75">
                  <c:v>0.5531820734966213</c:v>
                </c:pt>
                <c:pt idx="76">
                  <c:v>1.5529751497492834</c:v>
                </c:pt>
                <c:pt idx="77">
                  <c:v>1.3373071458876231</c:v>
                </c:pt>
                <c:pt idx="78">
                  <c:v>1.8627053409653087</c:v>
                </c:pt>
                <c:pt idx="79">
                  <c:v>1.856380744716366</c:v>
                </c:pt>
                <c:pt idx="80">
                  <c:v>1.4796317067709146</c:v>
                </c:pt>
                <c:pt idx="81">
                  <c:v>1.6613573208955861</c:v>
                </c:pt>
                <c:pt idx="82">
                  <c:v>1.9148426111544297</c:v>
                </c:pt>
                <c:pt idx="83">
                  <c:v>2.2035275114144595</c:v>
                </c:pt>
                <c:pt idx="84">
                  <c:v>2.5231213027843018</c:v>
                </c:pt>
                <c:pt idx="85">
                  <c:v>2.53062432707739</c:v>
                </c:pt>
                <c:pt idx="86">
                  <c:v>3.0264771124469272</c:v>
                </c:pt>
                <c:pt idx="87">
                  <c:v>3.3453236037946725</c:v>
                </c:pt>
                <c:pt idx="88">
                  <c:v>2.8770850091823879</c:v>
                </c:pt>
                <c:pt idx="89">
                  <c:v>2.9849518915171314</c:v>
                </c:pt>
                <c:pt idx="90">
                  <c:v>2.6785979178704582</c:v>
                </c:pt>
                <c:pt idx="91">
                  <c:v>3.1822223222626134</c:v>
                </c:pt>
                <c:pt idx="92">
                  <c:v>4.2804367426865761</c:v>
                </c:pt>
                <c:pt idx="93">
                  <c:v>3.0388880086129704</c:v>
                </c:pt>
                <c:pt idx="94">
                  <c:v>2.4759331962042497</c:v>
                </c:pt>
                <c:pt idx="95">
                  <c:v>1.610674344338368</c:v>
                </c:pt>
                <c:pt idx="96">
                  <c:v>1.8868126303925621</c:v>
                </c:pt>
                <c:pt idx="97">
                  <c:v>1.9825496737034369</c:v>
                </c:pt>
                <c:pt idx="98">
                  <c:v>1.7363208256145588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8A-41B4-AE71-84120BA22440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-2.3767897513187641</c:v>
                </c:pt>
                <c:pt idx="1">
                  <c:v>-2.9487951807228918</c:v>
                </c:pt>
                <c:pt idx="2">
                  <c:v>-0.13544018058690746</c:v>
                </c:pt>
                <c:pt idx="3">
                  <c:v>-4.9278195488721801</c:v>
                </c:pt>
                <c:pt idx="4">
                  <c:v>-7.6844477836213372</c:v>
                </c:pt>
                <c:pt idx="5">
                  <c:v>-2.4474474474474475</c:v>
                </c:pt>
                <c:pt idx="6">
                  <c:v>-0.20852085208520854</c:v>
                </c:pt>
                <c:pt idx="7">
                  <c:v>-0.26828537170263789</c:v>
                </c:pt>
                <c:pt idx="8">
                  <c:v>-0.64839772386942196</c:v>
                </c:pt>
                <c:pt idx="9">
                  <c:v>-0.29922202274087373</c:v>
                </c:pt>
                <c:pt idx="10">
                  <c:v>-0.20179372197309417</c:v>
                </c:pt>
                <c:pt idx="11">
                  <c:v>-0.33432392273402672</c:v>
                </c:pt>
                <c:pt idx="12">
                  <c:v>-1.9409158050221567</c:v>
                </c:pt>
                <c:pt idx="13">
                  <c:v>1.7019089574155652</c:v>
                </c:pt>
                <c:pt idx="14">
                  <c:v>-55.906569343065691</c:v>
                </c:pt>
                <c:pt idx="15">
                  <c:v>-8.1640058055152398</c:v>
                </c:pt>
                <c:pt idx="16">
                  <c:v>-9.670995670995671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-3.5895627644569816</c:v>
                </c:pt>
                <c:pt idx="21">
                  <c:v>-3.5343618513323984</c:v>
                </c:pt>
                <c:pt idx="22">
                  <c:v>-1.3263598326359831</c:v>
                </c:pt>
                <c:pt idx="23">
                  <c:v>2.102635228848821</c:v>
                </c:pt>
                <c:pt idx="24">
                  <c:v>-2.2179310344827585</c:v>
                </c:pt>
                <c:pt idx="25">
                  <c:v>-3.5020576131687244</c:v>
                </c:pt>
                <c:pt idx="26">
                  <c:v>0.60312478679129422</c:v>
                </c:pt>
                <c:pt idx="27">
                  <c:v>0.9727757886914814</c:v>
                </c:pt>
                <c:pt idx="28">
                  <c:v>0.75527284901238712</c:v>
                </c:pt>
                <c:pt idx="29">
                  <c:v>-0.33235841531507576</c:v>
                </c:pt>
                <c:pt idx="30">
                  <c:v>-0.80607862570201516</c:v>
                </c:pt>
                <c:pt idx="31">
                  <c:v>-1.2522971908637437</c:v>
                </c:pt>
                <c:pt idx="32">
                  <c:v>-1.0605863192182412</c:v>
                </c:pt>
                <c:pt idx="33">
                  <c:v>-1.3092930076256948</c:v>
                </c:pt>
                <c:pt idx="34">
                  <c:v>-2.7875368637004745</c:v>
                </c:pt>
                <c:pt idx="35">
                  <c:v>-2.2764331210191084</c:v>
                </c:pt>
                <c:pt idx="36">
                  <c:v>-0.62555400785108273</c:v>
                </c:pt>
                <c:pt idx="37">
                  <c:v>0.10564708841655138</c:v>
                </c:pt>
                <c:pt idx="38">
                  <c:v>-1.1962616822429908</c:v>
                </c:pt>
                <c:pt idx="39">
                  <c:v>-1.2524679170779862</c:v>
                </c:pt>
                <c:pt idx="40">
                  <c:v>-1.462070654503153</c:v>
                </c:pt>
                <c:pt idx="41">
                  <c:v>-0.73087680895050466</c:v>
                </c:pt>
                <c:pt idx="42">
                  <c:v>-0.48921906142417104</c:v>
                </c:pt>
                <c:pt idx="43">
                  <c:v>-0.49132080004805095</c:v>
                </c:pt>
                <c:pt idx="44">
                  <c:v>-0.20795984223736105</c:v>
                </c:pt>
                <c:pt idx="45">
                  <c:v>-0.85626722197181682</c:v>
                </c:pt>
                <c:pt idx="46">
                  <c:v>-0.59129192555398147</c:v>
                </c:pt>
                <c:pt idx="47">
                  <c:v>-7.9906133794595408E-2</c:v>
                </c:pt>
                <c:pt idx="48">
                  <c:v>-0.10397105165550535</c:v>
                </c:pt>
                <c:pt idx="49">
                  <c:v>9.8790570963010485E-2</c:v>
                </c:pt>
                <c:pt idx="50">
                  <c:v>-0.14473740581937003</c:v>
                </c:pt>
                <c:pt idx="51">
                  <c:v>-0.10507561402840274</c:v>
                </c:pt>
                <c:pt idx="52">
                  <c:v>-0.33980479078679782</c:v>
                </c:pt>
                <c:pt idx="53">
                  <c:v>-8.8516837166955409E-2</c:v>
                </c:pt>
                <c:pt idx="54">
                  <c:v>-2.5248830089719423E-2</c:v>
                </c:pt>
                <c:pt idx="55">
                  <c:v>-0.37475009497680156</c:v>
                </c:pt>
                <c:pt idx="56">
                  <c:v>-0.67091887262731142</c:v>
                </c:pt>
                <c:pt idx="57">
                  <c:v>-0.60180380966982028</c:v>
                </c:pt>
                <c:pt idx="58">
                  <c:v>-0.36126733954614076</c:v>
                </c:pt>
                <c:pt idx="59">
                  <c:v>-0.18048242495272329</c:v>
                </c:pt>
                <c:pt idx="60">
                  <c:v>0.94366911560403099</c:v>
                </c:pt>
                <c:pt idx="61">
                  <c:v>7.1789799467160159E-2</c:v>
                </c:pt>
                <c:pt idx="62">
                  <c:v>-0.18877043354655296</c:v>
                </c:pt>
                <c:pt idx="63">
                  <c:v>0.11111255985763986</c:v>
                </c:pt>
                <c:pt idx="64">
                  <c:v>0.59866069436733704</c:v>
                </c:pt>
                <c:pt idx="65">
                  <c:v>0.37015264577573137</c:v>
                </c:pt>
                <c:pt idx="66">
                  <c:v>0.88203435002642183</c:v>
                </c:pt>
                <c:pt idx="67">
                  <c:v>1.0165924401677879</c:v>
                </c:pt>
                <c:pt idx="68">
                  <c:v>1.4774584825834862</c:v>
                </c:pt>
                <c:pt idx="69">
                  <c:v>1.4507464931078484</c:v>
                </c:pt>
                <c:pt idx="70">
                  <c:v>1.8171808287422568</c:v>
                </c:pt>
                <c:pt idx="71">
                  <c:v>1.9900345194449334</c:v>
                </c:pt>
                <c:pt idx="72">
                  <c:v>2.0876656561611404</c:v>
                </c:pt>
                <c:pt idx="73">
                  <c:v>2.1231754973020229</c:v>
                </c:pt>
                <c:pt idx="74">
                  <c:v>2.2805420739095155</c:v>
                </c:pt>
                <c:pt idx="75">
                  <c:v>1.2765740157614338</c:v>
                </c:pt>
                <c:pt idx="76">
                  <c:v>5.2246067111619823</c:v>
                </c:pt>
                <c:pt idx="77">
                  <c:v>7.4113037590917221</c:v>
                </c:pt>
                <c:pt idx="78">
                  <c:v>7.254801703815331</c:v>
                </c:pt>
                <c:pt idx="79">
                  <c:v>6.0829802192888218</c:v>
                </c:pt>
                <c:pt idx="80">
                  <c:v>5.4757544014473378</c:v>
                </c:pt>
                <c:pt idx="81">
                  <c:v>8.5589031023889302</c:v>
                </c:pt>
                <c:pt idx="82">
                  <c:v>6.7629977759435613</c:v>
                </c:pt>
                <c:pt idx="83">
                  <c:v>4.5544810383115983</c:v>
                </c:pt>
                <c:pt idx="84">
                  <c:v>3.3700090633557807</c:v>
                </c:pt>
                <c:pt idx="85">
                  <c:v>2.2278393827443539</c:v>
                </c:pt>
                <c:pt idx="86">
                  <c:v>2.8286179295957479</c:v>
                </c:pt>
                <c:pt idx="87">
                  <c:v>2.0388545795076998</c:v>
                </c:pt>
                <c:pt idx="88">
                  <c:v>-0.5293153429356322</c:v>
                </c:pt>
                <c:pt idx="89">
                  <c:v>-0.32136910801641061</c:v>
                </c:pt>
                <c:pt idx="90">
                  <c:v>0.22980938535878756</c:v>
                </c:pt>
                <c:pt idx="91">
                  <c:v>1.1460877329221673</c:v>
                </c:pt>
                <c:pt idx="92">
                  <c:v>0.45175128291764127</c:v>
                </c:pt>
                <c:pt idx="93">
                  <c:v>1.1616544375431845</c:v>
                </c:pt>
                <c:pt idx="94">
                  <c:v>1.1943500837761878</c:v>
                </c:pt>
                <c:pt idx="95">
                  <c:v>2.0979684300388901</c:v>
                </c:pt>
                <c:pt idx="96">
                  <c:v>3.3663192321444431</c:v>
                </c:pt>
                <c:pt idx="97">
                  <c:v>3.6984135435644689</c:v>
                </c:pt>
                <c:pt idx="98">
                  <c:v>2.9876152283543127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8A-41B4-AE71-84120BA22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8.3104747550866609</c:v>
                </c:pt>
                <c:pt idx="1">
                  <c:v>9.456325301204819</c:v>
                </c:pt>
                <c:pt idx="2">
                  <c:v>12.5372460496614</c:v>
                </c:pt>
                <c:pt idx="3">
                  <c:v>4.1774436090225571</c:v>
                </c:pt>
                <c:pt idx="4">
                  <c:v>1.7084898572501879</c:v>
                </c:pt>
                <c:pt idx="5">
                  <c:v>0.94444444444444453</c:v>
                </c:pt>
                <c:pt idx="6">
                  <c:v>6.7791779177917793</c:v>
                </c:pt>
                <c:pt idx="7">
                  <c:v>5.9787170263788969</c:v>
                </c:pt>
                <c:pt idx="8">
                  <c:v>5.4537286612758304</c:v>
                </c:pt>
                <c:pt idx="9">
                  <c:v>8.1493117893476956</c:v>
                </c:pt>
                <c:pt idx="10">
                  <c:v>6.8699551569506729</c:v>
                </c:pt>
                <c:pt idx="11">
                  <c:v>14.052005943536404</c:v>
                </c:pt>
                <c:pt idx="12">
                  <c:v>8.5258493353028069</c:v>
                </c:pt>
                <c:pt idx="13">
                  <c:v>15.810572687224669</c:v>
                </c:pt>
                <c:pt idx="14">
                  <c:v>-38.277372262773724</c:v>
                </c:pt>
                <c:pt idx="15">
                  <c:v>7.4644412191581999</c:v>
                </c:pt>
                <c:pt idx="16">
                  <c:v>-13.233766233766232</c:v>
                </c:pt>
                <c:pt idx="17">
                  <c:v>6.4978479196556673</c:v>
                </c:pt>
                <c:pt idx="18">
                  <c:v>-3.5406562054208277</c:v>
                </c:pt>
                <c:pt idx="19">
                  <c:v>6.7404255319148936</c:v>
                </c:pt>
                <c:pt idx="20">
                  <c:v>10.050775740479549</c:v>
                </c:pt>
                <c:pt idx="21">
                  <c:v>2.5259467040673211</c:v>
                </c:pt>
                <c:pt idx="22">
                  <c:v>10.856345885634589</c:v>
                </c:pt>
                <c:pt idx="23">
                  <c:v>9.1414701803051326</c:v>
                </c:pt>
                <c:pt idx="24">
                  <c:v>9.4924137931034487</c:v>
                </c:pt>
                <c:pt idx="25">
                  <c:v>7.207133058984911</c:v>
                </c:pt>
                <c:pt idx="26">
                  <c:v>11.580814627822884</c:v>
                </c:pt>
                <c:pt idx="27">
                  <c:v>9.8534080929541314</c:v>
                </c:pt>
                <c:pt idx="28">
                  <c:v>9.1851355875460339</c:v>
                </c:pt>
                <c:pt idx="29">
                  <c:v>7.5152884871044936</c:v>
                </c:pt>
                <c:pt idx="30">
                  <c:v>6.3799141063759501</c:v>
                </c:pt>
                <c:pt idx="31">
                  <c:v>5.9674455237595163</c:v>
                </c:pt>
                <c:pt idx="32">
                  <c:v>6.3687296416938111</c:v>
                </c:pt>
                <c:pt idx="33">
                  <c:v>7.4447460255913143</c:v>
                </c:pt>
                <c:pt idx="34">
                  <c:v>5.2096422618284395</c:v>
                </c:pt>
                <c:pt idx="35">
                  <c:v>7.9146496815286627</c:v>
                </c:pt>
                <c:pt idx="36">
                  <c:v>7.1736102317335693</c:v>
                </c:pt>
                <c:pt idx="37">
                  <c:v>9.3673751729342207</c:v>
                </c:pt>
                <c:pt idx="38">
                  <c:v>9.3881619937694705</c:v>
                </c:pt>
                <c:pt idx="39">
                  <c:v>7.7319842053307015</c:v>
                </c:pt>
                <c:pt idx="40">
                  <c:v>7.6103593950896959</c:v>
                </c:pt>
                <c:pt idx="41">
                  <c:v>7.1020308889699626</c:v>
                </c:pt>
                <c:pt idx="42">
                  <c:v>7.0894485716011353</c:v>
                </c:pt>
                <c:pt idx="43">
                  <c:v>5.8922457805273591</c:v>
                </c:pt>
                <c:pt idx="44">
                  <c:v>6.5841998326759885</c:v>
                </c:pt>
                <c:pt idx="45">
                  <c:v>5.1994448534177549</c:v>
                </c:pt>
                <c:pt idx="46">
                  <c:v>5.7627311064491034</c:v>
                </c:pt>
                <c:pt idx="47">
                  <c:v>6.4312686802620682</c:v>
                </c:pt>
                <c:pt idx="48">
                  <c:v>6.0817224148152906</c:v>
                </c:pt>
                <c:pt idx="49">
                  <c:v>4.9313928540712171</c:v>
                </c:pt>
                <c:pt idx="50">
                  <c:v>2.7500107105680307</c:v>
                </c:pt>
                <c:pt idx="51">
                  <c:v>2.4098110601898521</c:v>
                </c:pt>
                <c:pt idx="52">
                  <c:v>1.4214207180708764</c:v>
                </c:pt>
                <c:pt idx="53">
                  <c:v>1.8197682238349402</c:v>
                </c:pt>
                <c:pt idx="54">
                  <c:v>1.3714705435097596</c:v>
                </c:pt>
                <c:pt idx="55">
                  <c:v>0.39996263959297784</c:v>
                </c:pt>
                <c:pt idx="56">
                  <c:v>0.28279344972516368</c:v>
                </c:pt>
                <c:pt idx="57">
                  <c:v>0.52057173650146049</c:v>
                </c:pt>
                <c:pt idx="58">
                  <c:v>1.0163502052421491</c:v>
                </c:pt>
                <c:pt idx="59">
                  <c:v>1.00521856935694</c:v>
                </c:pt>
                <c:pt idx="60">
                  <c:v>2.4806972881779483</c:v>
                </c:pt>
                <c:pt idx="61">
                  <c:v>1.4768187318958661</c:v>
                </c:pt>
                <c:pt idx="62">
                  <c:v>1.8786069651741293</c:v>
                </c:pt>
                <c:pt idx="63">
                  <c:v>2.6383563958033469</c:v>
                </c:pt>
                <c:pt idx="64">
                  <c:v>3.9037195466670132</c:v>
                </c:pt>
                <c:pt idx="65">
                  <c:v>3.2031142325942468</c:v>
                </c:pt>
                <c:pt idx="66">
                  <c:v>4.0492885726117693</c:v>
                </c:pt>
                <c:pt idx="67">
                  <c:v>4.6176284494119715</c:v>
                </c:pt>
                <c:pt idx="68">
                  <c:v>4.4312645767109222</c:v>
                </c:pt>
                <c:pt idx="69">
                  <c:v>4.805597758419748</c:v>
                </c:pt>
                <c:pt idx="70">
                  <c:v>5.6440404553731955</c:v>
                </c:pt>
                <c:pt idx="71">
                  <c:v>6.3221865886981341</c:v>
                </c:pt>
                <c:pt idx="72">
                  <c:v>5.9087132600458716</c:v>
                </c:pt>
                <c:pt idx="73">
                  <c:v>6.6665118742855487</c:v>
                </c:pt>
                <c:pt idx="74">
                  <c:v>6.8148089348763641</c:v>
                </c:pt>
                <c:pt idx="75">
                  <c:v>4.4924767238004462</c:v>
                </c:pt>
                <c:pt idx="76">
                  <c:v>9.2384012830583231</c:v>
                </c:pt>
                <c:pt idx="77">
                  <c:v>10.600912410577418</c:v>
                </c:pt>
                <c:pt idx="78">
                  <c:v>11.879413683416841</c:v>
                </c:pt>
                <c:pt idx="79">
                  <c:v>10.460346527824431</c:v>
                </c:pt>
                <c:pt idx="80">
                  <c:v>9.3215781993481297</c:v>
                </c:pt>
                <c:pt idx="81">
                  <c:v>12.610847136544187</c:v>
                </c:pt>
                <c:pt idx="82">
                  <c:v>11.00761519704068</c:v>
                </c:pt>
                <c:pt idx="83">
                  <c:v>8.8878230533991776</c:v>
                </c:pt>
                <c:pt idx="84">
                  <c:v>8.0478701113915658</c:v>
                </c:pt>
                <c:pt idx="85">
                  <c:v>6.7676788196610937</c:v>
                </c:pt>
                <c:pt idx="86">
                  <c:v>7.5100046151134645</c:v>
                </c:pt>
                <c:pt idx="87">
                  <c:v>6.8165259748929081</c:v>
                </c:pt>
                <c:pt idx="88">
                  <c:v>3.7754033420856921</c:v>
                </c:pt>
                <c:pt idx="89">
                  <c:v>3.3866632765376452</c:v>
                </c:pt>
                <c:pt idx="90">
                  <c:v>3.7381698790533924</c:v>
                </c:pt>
                <c:pt idx="91">
                  <c:v>4.693144857236109</c:v>
                </c:pt>
                <c:pt idx="92">
                  <c:v>4.9431297403550172</c:v>
                </c:pt>
                <c:pt idx="93">
                  <c:v>3.7498205243893996</c:v>
                </c:pt>
                <c:pt idx="94">
                  <c:v>-0.91965884461709568</c:v>
                </c:pt>
                <c:pt idx="95">
                  <c:v>-3.2585467104859362</c:v>
                </c:pt>
                <c:pt idx="96">
                  <c:v>3.3188931877136785</c:v>
                </c:pt>
                <c:pt idx="97">
                  <c:v>5.1475916095830945</c:v>
                </c:pt>
                <c:pt idx="98">
                  <c:v>3.2734673026721639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38A-41B4-AE71-84120BA22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  <c:max val="-1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  <c:majorUnit val="25"/>
      </c:valAx>
      <c:spPr>
        <a:solidFill>
          <a:schemeClr val="bg1"/>
        </a:solidFill>
        <a:ln w="3175">
          <a:solidFill>
            <a:schemeClr val="bg2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Trentino Alto Adige/Südtirol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'3'!$B$4:$B$20</c15:sqref>
                  </c15:fullRef>
                </c:ext>
              </c:extLst>
              <c:f>'3'!$B$8:$B$20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'3'!$C$4:$C$20</c15:sqref>
                  </c15:fullRef>
                </c:ext>
              </c:extLst>
              <c:f>'3'!$C$8:$C$20</c:f>
              <c:numCache>
                <c:formatCode>0.00</c:formatCode>
                <c:ptCount val="13"/>
                <c:pt idx="0">
                  <c:v>23.024547666913552</c:v>
                </c:pt>
                <c:pt idx="1">
                  <c:v>25.972885508762612</c:v>
                </c:pt>
                <c:pt idx="2">
                  <c:v>25.512495143720642</c:v>
                </c:pt>
                <c:pt idx="4">
                  <c:v>32.330912453560749</c:v>
                </c:pt>
                <c:pt idx="5">
                  <c:v>37.709805114059044</c:v>
                </c:pt>
                <c:pt idx="6">
                  <c:v>41.026269003301771</c:v>
                </c:pt>
                <c:pt idx="7">
                  <c:v>59.432158275286703</c:v>
                </c:pt>
                <c:pt idx="8">
                  <c:v>91.055689033214009</c:v>
                </c:pt>
                <c:pt idx="9">
                  <c:v>105.63092275927788</c:v>
                </c:pt>
                <c:pt idx="10">
                  <c:v>119.73544651021031</c:v>
                </c:pt>
                <c:pt idx="11">
                  <c:v>146.95102142215597</c:v>
                </c:pt>
                <c:pt idx="12">
                  <c:v>162.1668145284093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'3'!$C$4</c15:sqref>
                  <c15:spPr xmlns:c15="http://schemas.microsoft.com/office/drawing/2012/chart">
                    <a:ln w="28575" cap="rnd">
                      <a:solidFill>
                        <a:srgbClr val="C00000"/>
                      </a:solidFill>
                      <a:round/>
                    </a:ln>
                    <a:effectLst/>
                  </c15:spPr>
                  <c15:bubble3D val="0"/>
                  <c15:marker>
                    <c:symbol val="circle"/>
                    <c:size val="3"/>
                    <c:spPr>
                      <a:solidFill>
                        <a:srgbClr val="C1002A"/>
                      </a:solidFill>
                      <a:ln w="9525">
                        <a:solidFill>
                          <a:srgbClr val="0070C0"/>
                        </a:solidFill>
                      </a:ln>
                      <a:effectLst/>
                    </c:spPr>
                  </c15:marker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extLst>
                <c:ext xmlns:c15="http://schemas.microsoft.com/office/drawing/2012/chart" uri="{02D57815-91ED-43cb-92C2-25804820EDAC}">
                  <c15:fullRef>
                    <c15:sqref>'3'!$B$4:$B$20</c15:sqref>
                  </c15:fullRef>
                </c:ext>
              </c:extLst>
              <c:f>'3'!$B$8:$B$20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'3'!$D$4:$D$20</c15:sqref>
                  </c15:fullRef>
                </c:ext>
              </c:extLst>
              <c:f>'3'!$D$8:$D$20</c:f>
              <c:numCache>
                <c:formatCode>0.00</c:formatCode>
                <c:ptCount val="13"/>
                <c:pt idx="0">
                  <c:v>21.610463789294357</c:v>
                </c:pt>
                <c:pt idx="1">
                  <c:v>24.626870770154216</c:v>
                </c:pt>
                <c:pt idx="2">
                  <c:v>24.276084370347093</c:v>
                </c:pt>
                <c:pt idx="4">
                  <c:v>33.531266062719183</c:v>
                </c:pt>
                <c:pt idx="5">
                  <c:v>41.871290228037921</c:v>
                </c:pt>
                <c:pt idx="6">
                  <c:v>47.600159347126329</c:v>
                </c:pt>
                <c:pt idx="7">
                  <c:v>61.719691936105484</c:v>
                </c:pt>
                <c:pt idx="8">
                  <c:v>96.572418060878178</c:v>
                </c:pt>
                <c:pt idx="9">
                  <c:v>131.37888373522264</c:v>
                </c:pt>
                <c:pt idx="10">
                  <c:v>148.74979627177038</c:v>
                </c:pt>
                <c:pt idx="11">
                  <c:v>187.60732436602069</c:v>
                </c:pt>
                <c:pt idx="12">
                  <c:v>207.68896342461426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'3'!$D$5</c15:sqref>
                  <c15:bubble3D val="0"/>
                  <c15:marker>
                    <c:symbol val="none"/>
                  </c15:marker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  <c:max val="22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between"/>
        <c:majorUnit val="4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dPt>
            <c:idx val="2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F47F-47E0-9DAA-36244DC9BFFE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8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2172-401C-83A7-B7578AC3C311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dPt>
            <c:idx val="20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25D3-4835-B697-ABA8F9524F7B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9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7.6208177278402012E-2"/>
              <c:y val="0.9175300925925924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Trentino Alto Adige/Südtirol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98.67893259474269</c:v>
                </c:pt>
                <c:pt idx="2">
                  <c:v>100.72906838580909</c:v>
                </c:pt>
                <c:pt idx="3">
                  <c:v>100.5413360111181</c:v>
                </c:pt>
                <c:pt idx="4">
                  <c:v>106.11709564901433</c:v>
                </c:pt>
                <c:pt idx="5">
                  <c:v>106.47347492650414</c:v>
                </c:pt>
                <c:pt idx="6">
                  <c:v>107.66233151309466</c:v>
                </c:pt>
                <c:pt idx="7">
                  <c:v>110.94886455485064</c:v>
                </c:pt>
                <c:pt idx="8">
                  <c:v>117.4695327703801</c:v>
                </c:pt>
                <c:pt idx="9">
                  <c:v>119.51029951303727</c:v>
                </c:pt>
                <c:pt idx="10">
                  <c:v>123.93190311691724</c:v>
                </c:pt>
                <c:pt idx="11">
                  <c:v>126.05352291976371</c:v>
                </c:pt>
                <c:pt idx="12">
                  <c:v>127.93535918310499</c:v>
                </c:pt>
                <c:pt idx="13">
                  <c:v>127.22849928532449</c:v>
                </c:pt>
                <c:pt idx="14">
                  <c:v>130.39253860380202</c:v>
                </c:pt>
                <c:pt idx="15">
                  <c:v>131.37732006150918</c:v>
                </c:pt>
                <c:pt idx="16">
                  <c:v>134.61907783693403</c:v>
                </c:pt>
                <c:pt idx="17">
                  <c:v>133.46003791633242</c:v>
                </c:pt>
                <c:pt idx="18">
                  <c:v>138.8211415290526</c:v>
                </c:pt>
                <c:pt idx="19">
                  <c:v>141.22371958724585</c:v>
                </c:pt>
                <c:pt idx="20">
                  <c:v>147.43560782253525</c:v>
                </c:pt>
                <c:pt idx="21">
                  <c:v>148.71649924918259</c:v>
                </c:pt>
                <c:pt idx="22">
                  <c:v>146.63523200752658</c:v>
                </c:pt>
                <c:pt idx="23">
                  <c:v>147.3793965623058</c:v>
                </c:pt>
                <c:pt idx="24">
                  <c:v>150.44998198399978</c:v>
                </c:pt>
                <c:pt idx="25">
                  <c:v>150.71979603310101</c:v>
                </c:pt>
                <c:pt idx="26">
                  <c:v>154.35575793671546</c:v>
                </c:pt>
                <c:pt idx="27">
                  <c:v>157.34909820725542</c:v>
                </c:pt>
                <c:pt idx="28">
                  <c:v>156.5567007646664</c:v>
                </c:pt>
                <c:pt idx="29">
                  <c:v>153.29717297794321</c:v>
                </c:pt>
                <c:pt idx="30">
                  <c:v>157.21346587612118</c:v>
                </c:pt>
                <c:pt idx="31">
                  <c:v>159.53190837061618</c:v>
                </c:pt>
                <c:pt idx="32">
                  <c:v>160.3591205292183</c:v>
                </c:pt>
                <c:pt idx="33">
                  <c:v>160.65141908241131</c:v>
                </c:pt>
                <c:pt idx="34">
                  <c:v>161.26248987909895</c:v>
                </c:pt>
                <c:pt idx="35">
                  <c:v>162.52234741482175</c:v>
                </c:pt>
                <c:pt idx="36">
                  <c:v>164.62646181386131</c:v>
                </c:pt>
                <c:pt idx="37">
                  <c:v>167.23285102204773</c:v>
                </c:pt>
                <c:pt idx="38">
                  <c:v>172.49277436635489</c:v>
                </c:pt>
                <c:pt idx="39">
                  <c:v>174.74231273540741</c:v>
                </c:pt>
                <c:pt idx="40">
                  <c:v>160.1520454995989</c:v>
                </c:pt>
                <c:pt idx="41">
                  <c:v>170.9253868391834</c:v>
                </c:pt>
                <c:pt idx="42">
                  <c:v>181.11703229871625</c:v>
                </c:pt>
                <c:pt idx="43">
                  <c:v>184.16259464327581</c:v>
                </c:pt>
                <c:pt idx="44">
                  <c:v>183.63312083724378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/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84434523809524"/>
          <c:y val="1.2956481481481491E-2"/>
          <c:w val="0.6529584974732402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41B39D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8C45-4B6F-8BCA-53527637BD37}"/>
              </c:ext>
            </c:extLst>
          </c:dPt>
          <c:dPt>
            <c:idx val="5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DC4-4193-851D-6C35680E4CE4}"/>
              </c:ext>
            </c:extLst>
          </c:dPt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1.4226619614606252E-2"/>
              <c:y val="7.89728182134406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795987654320983E-2"/>
          <c:y val="0.10163009259259259"/>
          <c:w val="0.70102644563082361"/>
          <c:h val="0.7041189446585890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Analf.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Trentino AA
Südtirol</c:v>
                  </c:pt>
                  <c:pt idx="1">
                    <c:v>Italia</c:v>
                  </c:pt>
                  <c:pt idx="3">
                    <c:v>Trentino AA
Südtirol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0.92592592592592582</c:v>
                </c:pt>
                <c:pt idx="1">
                  <c:v>12.898040235455399</c:v>
                </c:pt>
                <c:pt idx="3">
                  <c:v>0.19980019980019981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6F-431C-B7E9-D4F55FB439B1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alfab.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Trentino AA
Südtirol</c:v>
                  </c:pt>
                  <c:pt idx="1">
                    <c:v>Italia</c:v>
                  </c:pt>
                  <c:pt idx="3">
                    <c:v>Trentino AA
Südtirol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88.117283950617292</c:v>
                </c:pt>
                <c:pt idx="1">
                  <c:v>76.896527268858904</c:v>
                </c:pt>
                <c:pt idx="3">
                  <c:v>14.585414585414586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6F-431C-B7E9-D4F55FB439B1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Trentino AA
Südtirol</c:v>
                  </c:pt>
                  <c:pt idx="1">
                    <c:v>Italia</c:v>
                  </c:pt>
                  <c:pt idx="3">
                    <c:v>Trentino AA
Südtirol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6.7901234567901234</c:v>
                </c:pt>
                <c:pt idx="1">
                  <c:v>5.9454859223186212</c:v>
                </c:pt>
                <c:pt idx="3">
                  <c:v>25.174825174825177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6F-431C-B7E9-D4F55FB439B1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Trentino AA
Südtirol</c:v>
                  </c:pt>
                  <c:pt idx="1">
                    <c:v>Italia</c:v>
                  </c:pt>
                  <c:pt idx="3">
                    <c:v>Trentino AA
Südtirol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3.3950617283950617</c:v>
                </c:pt>
                <c:pt idx="1">
                  <c:v>3.2623342237772155</c:v>
                </c:pt>
                <c:pt idx="3">
                  <c:v>43.956043956043956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06F-431C-B7E9-D4F55FB439B1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Trentino AA
Südtirol</c:v>
                  </c:pt>
                  <c:pt idx="1">
                    <c:v>Italia</c:v>
                  </c:pt>
                  <c:pt idx="3">
                    <c:v>Trentino AA
Südtirol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0.77160493827160492</c:v>
                </c:pt>
                <c:pt idx="1">
                  <c:v>0.99761234958984424</c:v>
                </c:pt>
                <c:pt idx="3">
                  <c:v>15.984015984015985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06F-431C-B7E9-D4F55FB439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349783950617281"/>
          <c:y val="0.13765740740740737"/>
          <c:w val="0.18298364197530864"/>
          <c:h val="0.5953333333333333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'7'!$F$3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Trentino AA
Südtirol</c:v>
                  </c:pt>
                  <c:pt idx="1">
                    <c:v>Italia</c:v>
                  </c:pt>
                  <c:pt idx="3">
                    <c:v>Trentino AA
Südtirol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'7'!$F$4:$F$8</c:f>
              <c:numCache>
                <c:formatCode>General</c:formatCode>
                <c:ptCount val="5"/>
                <c:pt idx="0">
                  <c:v>56.5</c:v>
                </c:pt>
                <c:pt idx="1">
                  <c:v>53.8</c:v>
                </c:pt>
                <c:pt idx="3">
                  <c:v>72.900000000000006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14-4A4F-B85F-F795B1C80C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Trentino AA
Südtirol</c:v>
                  </c:pt>
                  <c:pt idx="1">
                    <c:v>Italia</c:v>
                  </c:pt>
                  <c:pt idx="3">
                    <c:v>Trentino AA
Südtirol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 formatCode="0.0">
                  <c:v>79</c:v>
                </c:pt>
                <c:pt idx="1">
                  <c:v>74.599999999999994</c:v>
                </c:pt>
                <c:pt idx="3">
                  <c:v>77.8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14-4A4F-B85F-F795B1C80C3D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Trentino AA
Südtirol</c:v>
                  </c:pt>
                  <c:pt idx="1">
                    <c:v>Italia</c:v>
                  </c:pt>
                  <c:pt idx="3">
                    <c:v>Trentino AA
Südtirol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34.5</c:v>
                </c:pt>
                <c:pt idx="1">
                  <c:v>33.5</c:v>
                </c:pt>
                <c:pt idx="3">
                  <c:v>67.900000000000006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414-4A4F-B85F-F795B1C80C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Agric-TTAS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'8'!$B$3:$B$21</c15:sqref>
                  </c15:fullRef>
                </c:ext>
              </c:extLst>
              <c:f>'8'!$B$9:$B$21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1941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'8'!$C$3:$C$21</c15:sqref>
                  </c15:fullRef>
                </c:ext>
              </c:extLst>
              <c:f>'8'!$C$9:$C$21</c:f>
              <c:numCache>
                <c:formatCode>0.0</c:formatCode>
                <c:ptCount val="13"/>
                <c:pt idx="0">
                  <c:v>61.9</c:v>
                </c:pt>
                <c:pt idx="1">
                  <c:v>56.4</c:v>
                </c:pt>
                <c:pt idx="2">
                  <c:v>52.1</c:v>
                </c:pt>
                <c:pt idx="4">
                  <c:v>41.3</c:v>
                </c:pt>
                <c:pt idx="5">
                  <c:v>28</c:v>
                </c:pt>
                <c:pt idx="6">
                  <c:v>17.2</c:v>
                </c:pt>
                <c:pt idx="7">
                  <c:v>10.8</c:v>
                </c:pt>
                <c:pt idx="8">
                  <c:v>8.1999999999999993</c:v>
                </c:pt>
                <c:pt idx="9">
                  <c:v>7.5</c:v>
                </c:pt>
                <c:pt idx="10">
                  <c:v>7.7</c:v>
                </c:pt>
                <c:pt idx="11">
                  <c:v>5.7</c:v>
                </c:pt>
                <c:pt idx="12">
                  <c:v>5.4898571927709927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'8'!$B$3:$B$21</c15:sqref>
                  </c15:fullRef>
                </c:ext>
              </c:extLst>
              <c:f>'8'!$B$9:$B$21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1941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'8'!$D$3:$D$21</c15:sqref>
                  </c15:fullRef>
                </c:ext>
              </c:extLst>
              <c:f>'8'!$D$9:$D$21</c:f>
              <c:numCache>
                <c:formatCode>General</c:formatCode>
                <c:ptCount val="13"/>
                <c:pt idx="0">
                  <c:v>55.7</c:v>
                </c:pt>
                <c:pt idx="1">
                  <c:v>51.7</c:v>
                </c:pt>
                <c:pt idx="2">
                  <c:v>49.4</c:v>
                </c:pt>
                <c:pt idx="4">
                  <c:v>42.2</c:v>
                </c:pt>
                <c:pt idx="5">
                  <c:v>29</c:v>
                </c:pt>
                <c:pt idx="6">
                  <c:v>17.2</c:v>
                </c:pt>
                <c:pt idx="7">
                  <c:v>11.1</c:v>
                </c:pt>
                <c:pt idx="8">
                  <c:v>7.6</c:v>
                </c:pt>
                <c:pt idx="9">
                  <c:v>5.5</c:v>
                </c:pt>
                <c:pt idx="10">
                  <c:v>5.5</c:v>
                </c:pt>
                <c:pt idx="11">
                  <c:v>3.6</c:v>
                </c:pt>
                <c:pt idx="12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Ind-TTAS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'8'!$B$3:$B$21</c15:sqref>
                  </c15:fullRef>
                </c:ext>
              </c:extLst>
              <c:f>'8'!$B$9:$B$21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1941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'8'!$E$3:$E$21</c15:sqref>
                  </c15:fullRef>
                </c:ext>
              </c:extLst>
              <c:f>'8'!$E$9:$E$21</c:f>
              <c:numCache>
                <c:formatCode>0.0</c:formatCode>
                <c:ptCount val="13"/>
                <c:pt idx="0">
                  <c:v>17.5</c:v>
                </c:pt>
                <c:pt idx="1">
                  <c:v>19.7</c:v>
                </c:pt>
                <c:pt idx="2">
                  <c:v>22.2</c:v>
                </c:pt>
                <c:pt idx="4">
                  <c:v>28.2</c:v>
                </c:pt>
                <c:pt idx="5">
                  <c:v>33.9</c:v>
                </c:pt>
                <c:pt idx="6">
                  <c:v>36.5</c:v>
                </c:pt>
                <c:pt idx="7">
                  <c:v>32</c:v>
                </c:pt>
                <c:pt idx="8">
                  <c:v>29.4</c:v>
                </c:pt>
                <c:pt idx="9">
                  <c:v>28.5</c:v>
                </c:pt>
                <c:pt idx="10">
                  <c:v>23.5</c:v>
                </c:pt>
                <c:pt idx="11">
                  <c:v>22.7</c:v>
                </c:pt>
                <c:pt idx="12">
                  <c:v>22.509821879224035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'8'!$B$3:$B$21</c15:sqref>
                  </c15:fullRef>
                </c:ext>
              </c:extLst>
              <c:f>'8'!$B$9:$B$21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1941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'8'!$F$3:$F$21</c15:sqref>
                  </c15:fullRef>
                </c:ext>
              </c:extLst>
              <c:f>'8'!$F$9:$F$21</c:f>
              <c:numCache>
                <c:formatCode>General</c:formatCode>
                <c:ptCount val="13"/>
                <c:pt idx="0">
                  <c:v>24.8</c:v>
                </c:pt>
                <c:pt idx="1">
                  <c:v>26.3</c:v>
                </c:pt>
                <c:pt idx="2">
                  <c:v>27.3</c:v>
                </c:pt>
                <c:pt idx="4">
                  <c:v>32.1</c:v>
                </c:pt>
                <c:pt idx="5">
                  <c:v>40.4</c:v>
                </c:pt>
                <c:pt idx="6">
                  <c:v>44.3</c:v>
                </c:pt>
                <c:pt idx="7">
                  <c:v>39.5</c:v>
                </c:pt>
                <c:pt idx="8">
                  <c:v>35.6</c:v>
                </c:pt>
                <c:pt idx="9">
                  <c:v>33.5</c:v>
                </c:pt>
                <c:pt idx="10">
                  <c:v>27.1</c:v>
                </c:pt>
                <c:pt idx="11">
                  <c:v>24.2</c:v>
                </c:pt>
                <c:pt idx="12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Servizi-Trentino Alto Adige/Südtirol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'8'!$H$3:$H$21</c15:sqref>
                  </c15:fullRef>
                </c:ext>
              </c:extLst>
              <c:f>'8'!$H$9:$H$21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1941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'8'!$I$3:$I$21</c15:sqref>
                  </c15:fullRef>
                </c:ext>
              </c:extLst>
              <c:f>'8'!$I$9:$I$21</c:f>
              <c:numCache>
                <c:formatCode>General</c:formatCode>
                <c:ptCount val="13"/>
                <c:pt idx="0">
                  <c:v>20.6</c:v>
                </c:pt>
                <c:pt idx="1">
                  <c:v>23.9</c:v>
                </c:pt>
                <c:pt idx="2">
                  <c:v>25.7</c:v>
                </c:pt>
                <c:pt idx="4">
                  <c:v>30.5</c:v>
                </c:pt>
                <c:pt idx="5">
                  <c:v>38.1</c:v>
                </c:pt>
                <c:pt idx="6">
                  <c:v>46.3</c:v>
                </c:pt>
                <c:pt idx="7">
                  <c:v>57.2</c:v>
                </c:pt>
                <c:pt idx="8">
                  <c:v>62.4</c:v>
                </c:pt>
                <c:pt idx="9">
                  <c:v>64</c:v>
                </c:pt>
                <c:pt idx="10">
                  <c:v>68.8</c:v>
                </c:pt>
                <c:pt idx="11">
                  <c:v>71.7</c:v>
                </c:pt>
                <c:pt idx="12" formatCode="0.0">
                  <c:v>72.100320928004962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'8'!$H$3:$H$21</c15:sqref>
                  </c15:fullRef>
                </c:ext>
              </c:extLst>
              <c:f>'8'!$H$9:$H$21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1941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'8'!$J$3:$J$21</c15:sqref>
                  </c15:fullRef>
                </c:ext>
              </c:extLst>
              <c:f>'8'!$J$9:$J$21</c:f>
              <c:numCache>
                <c:formatCode>General</c:formatCode>
                <c:ptCount val="13"/>
                <c:pt idx="0">
                  <c:v>19.5</c:v>
                </c:pt>
                <c:pt idx="1">
                  <c:v>22</c:v>
                </c:pt>
                <c:pt idx="2">
                  <c:v>23.3</c:v>
                </c:pt>
                <c:pt idx="4">
                  <c:v>25.7</c:v>
                </c:pt>
                <c:pt idx="5">
                  <c:v>30.6</c:v>
                </c:pt>
                <c:pt idx="6">
                  <c:v>38.4</c:v>
                </c:pt>
                <c:pt idx="7">
                  <c:v>49.4</c:v>
                </c:pt>
                <c:pt idx="8">
                  <c:v>56.7</c:v>
                </c:pt>
                <c:pt idx="9">
                  <c:v>61</c:v>
                </c:pt>
                <c:pt idx="10">
                  <c:v>67.400000000000006</c:v>
                </c:pt>
                <c:pt idx="11">
                  <c:v>72.2</c:v>
                </c:pt>
                <c:pt idx="12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21337415641492427"/>
          <c:w val="0.83700240594925635"/>
          <c:h val="0.61520154097938629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Trentino Alto Adige/Südtirol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109.56566878762085</c:v>
                </c:pt>
                <c:pt idx="1">
                  <c:v>89.931415892412986</c:v>
                </c:pt>
                <c:pt idx="2">
                  <c:v>73.898602379401268</c:v>
                </c:pt>
                <c:pt idx="3">
                  <c:v>71.323958848106386</c:v>
                </c:pt>
                <c:pt idx="4">
                  <c:v>54.454392265663564</c:v>
                </c:pt>
                <c:pt idx="5">
                  <c:v>35.642439107311979</c:v>
                </c:pt>
                <c:pt idx="6">
                  <c:v>29.769722441117239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9.4145867302144731E-3"/>
              <c:y val="8.142687703425827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2628675457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21337415641492433"/>
          <c:w val="0.83700240594925635"/>
          <c:h val="0.61520154097938629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Trentino Alto Adige/Südtirol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41.380502989278121</c:v>
                </c:pt>
                <c:pt idx="1">
                  <c:v>44.434435542459163</c:v>
                </c:pt>
                <c:pt idx="2">
                  <c:v>48.981691107822201</c:v>
                </c:pt>
                <c:pt idx="3">
                  <c:v>70.7099619538523</c:v>
                </c:pt>
                <c:pt idx="4">
                  <c:v>74.007143178040337</c:v>
                </c:pt>
                <c:pt idx="5">
                  <c:v>76.099768514578471</c:v>
                </c:pt>
                <c:pt idx="6">
                  <c:v>88.375142669807431</c:v>
                </c:pt>
                <c:pt idx="7">
                  <c:v>93.447680364837439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208-B718-51F2F4EB564A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208-B718-51F2F4EB5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80380399138015E-3"/>
              <c:y val="8.142687703425827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8.142090068222356E-3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629511604951212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Trentino Alto Adige/Südtirol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</c:v>
                  </c:pt>
                  <c:pt idx="2">
                    <c:v>
Altra</c:v>
                  </c:pt>
                  <c:pt idx="3">
                    <c:v>Intens. Conosc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4.5898732344813897</c:v>
                </c:pt>
                <c:pt idx="1">
                  <c:v>13.175921466564997</c:v>
                </c:pt>
                <c:pt idx="2">
                  <c:v>12.188307080288041</c:v>
                </c:pt>
                <c:pt idx="3">
                  <c:v>20.266069702897468</c:v>
                </c:pt>
                <c:pt idx="4">
                  <c:v>49.779828515768102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</c:v>
                  </c:pt>
                  <c:pt idx="2">
                    <c:v>
Altra</c:v>
                  </c:pt>
                  <c:pt idx="3">
                    <c:v>Intens. Conosc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8.6022227350599287</c:v>
                </c:pt>
                <c:pt idx="1">
                  <c:v>21.245337938226726</c:v>
                </c:pt>
                <c:pt idx="2">
                  <c:v>9.1164521784491477</c:v>
                </c:pt>
                <c:pt idx="3">
                  <c:v>21.540639948480418</c:v>
                </c:pt>
                <c:pt idx="4">
                  <c:v>39.49534666319299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7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10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294220430107527"/>
          <c:y val="4.7680092592592593E-2"/>
          <c:w val="0.70560215053763442"/>
          <c:h val="8.80143518518518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Trentino Alto Adige/Südtirol</c:v>
                  </c:pt>
                  <c:pt idx="3">
                    <c:v>Italia</c:v>
                  </c:pt>
                  <c:pt idx="4">
                    <c:v>Trentino Alto Adige/Südtirol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45.434047804201981</c:v>
                </c:pt>
                <c:pt idx="1">
                  <c:v>89.225345160971898</c:v>
                </c:pt>
                <c:pt idx="3">
                  <c:v>26.799949386308995</c:v>
                </c:pt>
                <c:pt idx="4">
                  <c:v>70.921985815602838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Trentino Alto Adige/Südtirol</c:v>
                  </c:pt>
                  <c:pt idx="3">
                    <c:v>Italia</c:v>
                  </c:pt>
                  <c:pt idx="4">
                    <c:v>Trentino Alto Adige/Südtirol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16.87973429416656</c:v>
                </c:pt>
                <c:pt idx="1">
                  <c:v>8.1508894923573916</c:v>
                </c:pt>
                <c:pt idx="3">
                  <c:v>18.575224598253829</c:v>
                </c:pt>
                <c:pt idx="4">
                  <c:v>13.829787234042554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Trentino Alto Adige/Südtirol</c:v>
                  </c:pt>
                  <c:pt idx="3">
                    <c:v>Italia</c:v>
                  </c:pt>
                  <c:pt idx="4">
                    <c:v>Trentino Alto Adige/Südtirol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16.035299666734975</c:v>
                </c:pt>
                <c:pt idx="1">
                  <c:v>1.5522323925805632</c:v>
                </c:pt>
                <c:pt idx="3">
                  <c:v>19.815260027837532</c:v>
                </c:pt>
                <c:pt idx="4">
                  <c:v>10.283687943262411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Trentino Alto Adige/Südtirol</c:v>
                  </c:pt>
                  <c:pt idx="3">
                    <c:v>Italia</c:v>
                  </c:pt>
                  <c:pt idx="4">
                    <c:v>Trentino Alto Adige/Südtirol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13.994354434822897</c:v>
                </c:pt>
                <c:pt idx="1">
                  <c:v>1.071532954090155</c:v>
                </c:pt>
                <c:pt idx="3">
                  <c:v>19.865873718840945</c:v>
                </c:pt>
                <c:pt idx="4">
                  <c:v>3.9007092198581561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Trentino Alto Adige/Südtirol</c:v>
                  </c:pt>
                  <c:pt idx="3">
                    <c:v>Italia</c:v>
                  </c:pt>
                  <c:pt idx="4">
                    <c:v>Trentino Alto Adige/Südtirol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7.6565638000735863</c:v>
                </c:pt>
                <c:pt idx="1">
                  <c:v>0</c:v>
                </c:pt>
                <c:pt idx="3">
                  <c:v>14.943692268758699</c:v>
                </c:pt>
                <c:pt idx="4">
                  <c:v>1.0638297872340425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1"/>
          <c:order val="1"/>
          <c:tx>
            <c:strRef>
              <c:f>'12'!$B$3</c:f>
              <c:strCache>
                <c:ptCount val="1"/>
                <c:pt idx="0">
                  <c:v>Trento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'12'!$C$2:$O$2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f>'12'!$C$3:$O$3</c:f>
              <c:numCache>
                <c:formatCode>#,##0.00</c:formatCode>
                <c:ptCount val="13"/>
                <c:pt idx="0">
                  <c:v>100</c:v>
                </c:pt>
                <c:pt idx="1">
                  <c:v>107.58256791088527</c:v>
                </c:pt>
                <c:pt idx="2">
                  <c:v>110.72894273988665</c:v>
                </c:pt>
                <c:pt idx="4">
                  <c:v>122.90404533906586</c:v>
                </c:pt>
                <c:pt idx="5">
                  <c:v>148.0359585694743</c:v>
                </c:pt>
                <c:pt idx="6">
                  <c:v>179.34336525307796</c:v>
                </c:pt>
                <c:pt idx="7">
                  <c:v>193.82450654680477</c:v>
                </c:pt>
                <c:pt idx="8">
                  <c:v>198.45612663670119</c:v>
                </c:pt>
                <c:pt idx="9">
                  <c:v>205.10064490912643</c:v>
                </c:pt>
                <c:pt idx="10">
                  <c:v>223.17764315028336</c:v>
                </c:pt>
                <c:pt idx="11">
                  <c:v>230.31072894273987</c:v>
                </c:pt>
                <c:pt idx="12">
                  <c:v>231.85460230603869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ser>
          <c:idx val="2"/>
          <c:order val="2"/>
          <c:tx>
            <c:strRef>
              <c:f>'12'!$B$4</c:f>
              <c:strCache>
                <c:ptCount val="1"/>
                <c:pt idx="0">
                  <c:v>Bolzano/Bozen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'12'!$C$2:$O$2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f>'12'!$C$4:$O$4</c:f>
              <c:numCache>
                <c:formatCode>#,##0.00</c:formatCode>
                <c:ptCount val="13"/>
                <c:pt idx="0">
                  <c:v>100</c:v>
                </c:pt>
                <c:pt idx="1">
                  <c:v>114.29008567931457</c:v>
                </c:pt>
                <c:pt idx="2">
                  <c:v>139.2594859241126</c:v>
                </c:pt>
                <c:pt idx="4">
                  <c:v>216.95226438188499</c:v>
                </c:pt>
                <c:pt idx="5">
                  <c:v>271.72582619339045</c:v>
                </c:pt>
                <c:pt idx="6">
                  <c:v>323.62301101591186</c:v>
                </c:pt>
                <c:pt idx="7">
                  <c:v>321.84822521419829</c:v>
                </c:pt>
                <c:pt idx="8">
                  <c:v>300.36719706242349</c:v>
                </c:pt>
                <c:pt idx="9">
                  <c:v>300.36719706242349</c:v>
                </c:pt>
                <c:pt idx="10">
                  <c:v>290.66707466340267</c:v>
                </c:pt>
                <c:pt idx="11">
                  <c:v>313.89228886168911</c:v>
                </c:pt>
                <c:pt idx="12">
                  <c:v>326.19339045287637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E9-45EF-8C66-DBEC4C5EC961}"/>
            </c:ext>
          </c:extLst>
        </c:ser>
        <c:ser>
          <c:idx val="3"/>
          <c:order val="3"/>
          <c:tx>
            <c:strRef>
              <c:f>'12'!$B$5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'12'!$C$2:$O$2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f>'12'!$C$5:$O$5</c:f>
              <c:numCache>
                <c:formatCode>#,##0.00</c:formatCode>
                <c:ptCount val="13"/>
                <c:pt idx="0">
                  <c:v>100</c:v>
                </c:pt>
                <c:pt idx="1">
                  <c:v>99.384908602616292</c:v>
                </c:pt>
                <c:pt idx="2">
                  <c:v>98.211903318028234</c:v>
                </c:pt>
                <c:pt idx="4">
                  <c:v>103.12916919345056</c:v>
                </c:pt>
                <c:pt idx="5">
                  <c:v>107.67564757861908</c:v>
                </c:pt>
                <c:pt idx="6">
                  <c:v>111.6642120765832</c:v>
                </c:pt>
                <c:pt idx="7">
                  <c:v>115.85203153426315</c:v>
                </c:pt>
                <c:pt idx="8">
                  <c:v>119.60322273239193</c:v>
                </c:pt>
                <c:pt idx="9">
                  <c:v>127.67738023044268</c:v>
                </c:pt>
                <c:pt idx="10">
                  <c:v>142.0445291518669</c:v>
                </c:pt>
                <c:pt idx="11">
                  <c:v>147.89396170839467</c:v>
                </c:pt>
                <c:pt idx="12">
                  <c:v>149.13973836957462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E9-45EF-8C66-DBEC4C5EC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'12'!$B$2</c15:sqref>
                        </c15:formulaRef>
                      </c:ext>
                    </c:extLst>
                    <c:strCache>
                      <c:ptCount val="1"/>
                      <c:pt idx="0">
                        <c:v>POPOLAZIONE TOTALE (NUMERI INDICE)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'12'!$C$2:$O$2</c15:sqref>
                        </c15:formulaRef>
                      </c:ext>
                    </c:extLst>
                    <c:numCache>
                      <c:formatCode>General</c:formatCode>
                      <c:ptCount val="13"/>
                      <c:pt idx="0">
                        <c:v>1921</c:v>
                      </c:pt>
                      <c:pt idx="1">
                        <c:v>1931</c:v>
                      </c:pt>
                      <c:pt idx="2">
                        <c:v>1936</c:v>
                      </c:pt>
                      <c:pt idx="4">
                        <c:v>1951</c:v>
                      </c:pt>
                      <c:pt idx="5">
                        <c:v>1961</c:v>
                      </c:pt>
                      <c:pt idx="6">
                        <c:v>1971</c:v>
                      </c:pt>
                      <c:pt idx="7">
                        <c:v>1981</c:v>
                      </c:pt>
                      <c:pt idx="8">
                        <c:v>1991</c:v>
                      </c:pt>
                      <c:pt idx="9">
                        <c:v>2001</c:v>
                      </c:pt>
                      <c:pt idx="10">
                        <c:v>2011</c:v>
                      </c:pt>
                      <c:pt idx="11">
                        <c:v>2021</c:v>
                      </c:pt>
                      <c:pt idx="12">
                        <c:v>2024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'12'!$C$2:$O$2</c15:sqref>
                        </c15:formulaRef>
                      </c:ext>
                    </c:extLst>
                    <c:numCache>
                      <c:formatCode>General</c:formatCode>
                      <c:ptCount val="13"/>
                      <c:pt idx="0">
                        <c:v>1921</c:v>
                      </c:pt>
                      <c:pt idx="1">
                        <c:v>1931</c:v>
                      </c:pt>
                      <c:pt idx="2">
                        <c:v>1936</c:v>
                      </c:pt>
                      <c:pt idx="4">
                        <c:v>1951</c:v>
                      </c:pt>
                      <c:pt idx="5">
                        <c:v>1961</c:v>
                      </c:pt>
                      <c:pt idx="6">
                        <c:v>1971</c:v>
                      </c:pt>
                      <c:pt idx="7">
                        <c:v>1981</c:v>
                      </c:pt>
                      <c:pt idx="8">
                        <c:v>1991</c:v>
                      </c:pt>
                      <c:pt idx="9">
                        <c:v>2001</c:v>
                      </c:pt>
                      <c:pt idx="10">
                        <c:v>2011</c:v>
                      </c:pt>
                      <c:pt idx="11">
                        <c:v>2021</c:v>
                      </c:pt>
                      <c:pt idx="12">
                        <c:v>2024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EE61-483B-9CED-FB21C51DC6F1}"/>
                  </c:ext>
                </c:extLst>
              </c15:ser>
            </c15:filteredLineSeries>
          </c:ext>
        </c:extLst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  <c:max val="350"/>
          <c:min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1921=100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675670498084294"/>
          <c:y val="2.3496123393677154E-2"/>
          <c:w val="0.78584386973180065"/>
          <c:h val="0.1011379629629629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/>
              <a:t>65 anni e più</a:t>
            </a:r>
          </a:p>
        </c:rich>
      </c:tx>
      <c:layout>
        <c:manualLayout>
          <c:xMode val="edge"/>
          <c:yMode val="edge"/>
          <c:x val="0.34992589422291975"/>
          <c:y val="1.71990005620145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65151574656527833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C00000"/>
              </a:solidFill>
              <a:ln>
                <a:solidFill>
                  <a:srgbClr val="C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dPt>
            <c:idx val="4"/>
            <c:invertIfNegative val="0"/>
            <c:bubble3D val="0"/>
            <c:spPr>
              <a:solidFill>
                <a:srgbClr val="C00000"/>
              </a:solidFill>
              <a:ln>
                <a:solidFill>
                  <a:srgbClr val="C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2977-4F26-868E-6AA99BFC06F5}"/>
              </c:ext>
            </c:extLst>
          </c:dPt>
          <c:dPt>
            <c:idx val="5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CF87-4AF0-810C-F49691F6059B}"/>
              </c:ext>
            </c:extLst>
          </c:dPt>
          <c:cat>
            <c:multiLvlStrRef>
              <c:f>'12'!$C$8:$H$9</c:f>
              <c:multiLvlStrCache>
                <c:ptCount val="6"/>
                <c:lvl>
                  <c:pt idx="0">
                    <c:v>Trento</c:v>
                  </c:pt>
                  <c:pt idx="1">
                    <c:v>Bolzano/Bozen</c:v>
                  </c:pt>
                  <c:pt idx="2">
                    <c:v>Altri comuni</c:v>
                  </c:pt>
                  <c:pt idx="3">
                    <c:v>Trento</c:v>
                  </c:pt>
                  <c:pt idx="4">
                    <c:v>Bolzano/Bozen</c:v>
                  </c:pt>
                  <c:pt idx="5">
                    <c:v>Altri comuni</c:v>
                  </c:pt>
                </c:lvl>
                <c:lvl>
                  <c:pt idx="0">
                    <c:v>1921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'12'!$C$12:$H$12</c:f>
              <c:numCache>
                <c:formatCode>#,##0.00</c:formatCode>
                <c:ptCount val="6"/>
                <c:pt idx="0">
                  <c:v>3.2323627125268715</c:v>
                </c:pt>
                <c:pt idx="1">
                  <c:v>4.4400553031799328</c:v>
                </c:pt>
                <c:pt idx="2">
                  <c:v>7.1331785763053688</c:v>
                </c:pt>
                <c:pt idx="3">
                  <c:v>23.22741065407957</c:v>
                </c:pt>
                <c:pt idx="4">
                  <c:v>23.036934164101794</c:v>
                </c:pt>
                <c:pt idx="5">
                  <c:v>22.395255062459061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5743842592592592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'13'!$B$5:$C$13</c:f>
              <c:multiLvlStrCache>
                <c:ptCount val="9"/>
                <c:lvl>
                  <c:pt idx="0">
                    <c:v>Trento</c:v>
                  </c:pt>
                  <c:pt idx="1">
                    <c:v>Bolzano/Bozen</c:v>
                  </c:pt>
                  <c:pt idx="2">
                    <c:v>Altri comuni</c:v>
                  </c:pt>
                  <c:pt idx="3">
                    <c:v>Trento</c:v>
                  </c:pt>
                  <c:pt idx="4">
                    <c:v>Bolzano/Bozen</c:v>
                  </c:pt>
                  <c:pt idx="5">
                    <c:v>Altri comuni</c:v>
                  </c:pt>
                  <c:pt idx="6">
                    <c:v>Trento</c:v>
                  </c:pt>
                  <c:pt idx="7">
                    <c:v>Bolzano/Bozen</c:v>
                  </c:pt>
                  <c:pt idx="8">
                    <c:v>Altri comuni</c:v>
                  </c:pt>
                </c:lvl>
                <c:lvl>
                  <c:pt idx="0">
                    <c:v>1951</c:v>
                  </c:pt>
                  <c:pt idx="3">
                    <c:v>1991</c:v>
                  </c:pt>
                  <c:pt idx="6">
                    <c:v>2024</c:v>
                  </c:pt>
                </c:lvl>
              </c:multiLvlStrCache>
            </c:multiLvlStrRef>
          </c:cat>
          <c:val>
            <c:numRef>
              <c:f>'13'!$D$5:$D$13</c:f>
              <c:numCache>
                <c:formatCode>0.0</c:formatCode>
                <c:ptCount val="9"/>
                <c:pt idx="0">
                  <c:v>7.40489977728285</c:v>
                </c:pt>
                <c:pt idx="1">
                  <c:v>6.3022901721945788</c:v>
                </c:pt>
                <c:pt idx="2">
                  <c:v>2.5175182758228853</c:v>
                </c:pt>
                <c:pt idx="3">
                  <c:v>27.626471292239486</c:v>
                </c:pt>
                <c:pt idx="4">
                  <c:v>25.773813343600931</c:v>
                </c:pt>
                <c:pt idx="5">
                  <c:v>16.54763473448412</c:v>
                </c:pt>
                <c:pt idx="6">
                  <c:v>39.283902757146478</c:v>
                </c:pt>
                <c:pt idx="7">
                  <c:v>42.512287813529262</c:v>
                </c:pt>
                <c:pt idx="8">
                  <c:v>44.824277196819139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9B-4836-BB04-279797C4A314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'13'!$B$5:$C$13</c:f>
              <c:multiLvlStrCache>
                <c:ptCount val="9"/>
                <c:lvl>
                  <c:pt idx="0">
                    <c:v>Trento</c:v>
                  </c:pt>
                  <c:pt idx="1">
                    <c:v>Bolzano/Bozen</c:v>
                  </c:pt>
                  <c:pt idx="2">
                    <c:v>Altri comuni</c:v>
                  </c:pt>
                  <c:pt idx="3">
                    <c:v>Trento</c:v>
                  </c:pt>
                  <c:pt idx="4">
                    <c:v>Bolzano/Bozen</c:v>
                  </c:pt>
                  <c:pt idx="5">
                    <c:v>Altri comuni</c:v>
                  </c:pt>
                  <c:pt idx="6">
                    <c:v>Trento</c:v>
                  </c:pt>
                  <c:pt idx="7">
                    <c:v>Bolzano/Bozen</c:v>
                  </c:pt>
                  <c:pt idx="8">
                    <c:v>Altri comuni</c:v>
                  </c:pt>
                </c:lvl>
                <c:lvl>
                  <c:pt idx="0">
                    <c:v>1951</c:v>
                  </c:pt>
                  <c:pt idx="3">
                    <c:v>1991</c:v>
                  </c:pt>
                  <c:pt idx="6">
                    <c:v>2024</c:v>
                  </c:pt>
                </c:lvl>
              </c:multiLvlStrCache>
            </c:multiLvlStrRef>
          </c:cat>
          <c:val>
            <c:numRef>
              <c:f>'13'!$E$5:$E$13</c:f>
              <c:numCache>
                <c:formatCode>0.0</c:formatCode>
                <c:ptCount val="9"/>
                <c:pt idx="0">
                  <c:v>2.1238307349665924</c:v>
                </c:pt>
                <c:pt idx="1">
                  <c:v>1.9275746778219034</c:v>
                </c:pt>
                <c:pt idx="2">
                  <c:v>0.57668270141282529</c:v>
                </c:pt>
                <c:pt idx="3">
                  <c:v>7.3130118952221377</c:v>
                </c:pt>
                <c:pt idx="4">
                  <c:v>5.3519861387409353</c:v>
                </c:pt>
                <c:pt idx="5">
                  <c:v>2.2693837055180488</c:v>
                </c:pt>
                <c:pt idx="6">
                  <c:v>26.65301981812253</c:v>
                </c:pt>
                <c:pt idx="7">
                  <c:v>20.123638206232581</c:v>
                </c:pt>
                <c:pt idx="8">
                  <c:v>13.987494728442169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9B-4836-BB04-279797C4A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43720799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9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'14'!$B$5:$C$11</c:f>
              <c:multiLvlStrCache>
                <c:ptCount val="7"/>
                <c:lvl>
                  <c:pt idx="0">
                    <c:v>Trento</c:v>
                  </c:pt>
                  <c:pt idx="1">
                    <c:v>Bolzano
/Bozen</c:v>
                  </c:pt>
                  <c:pt idx="2">
                    <c:v>Altri
comuni</c:v>
                  </c:pt>
                  <c:pt idx="4">
                    <c:v>Trento</c:v>
                  </c:pt>
                  <c:pt idx="5">
                    <c:v>Bolzano
/Bozen</c:v>
                  </c:pt>
                  <c:pt idx="6">
                    <c:v>Altri
comuni</c:v>
                  </c:pt>
                </c:lvl>
                <c:lvl>
                  <c:pt idx="1">
                    <c:v>1951</c:v>
                  </c:pt>
                  <c:pt idx="2">
                    <c:v> </c:v>
                  </c:pt>
                  <c:pt idx="5">
                    <c:v>2024</c:v>
                  </c:pt>
                </c:lvl>
              </c:multiLvlStrCache>
            </c:multiLvlStrRef>
          </c:cat>
          <c:val>
            <c:numRef>
              <c:f>'14'!$F$5:$F$11</c:f>
              <c:numCache>
                <c:formatCode>0.0</c:formatCode>
                <c:ptCount val="7"/>
                <c:pt idx="0">
                  <c:v>52.144243277248201</c:v>
                </c:pt>
                <c:pt idx="1">
                  <c:v>55.637998266897746</c:v>
                </c:pt>
                <c:pt idx="2">
                  <c:v>57.218996995231564</c:v>
                </c:pt>
                <c:pt idx="4">
                  <c:v>71.4648489708634</c:v>
                </c:pt>
                <c:pt idx="5">
                  <c:v>72.299722201366464</c:v>
                </c:pt>
                <c:pt idx="6">
                  <c:v>73.425298562027791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5E-417D-95B8-CBEC41DE7C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'14'!$B$5:$C$11</c:f>
              <c:multiLvlStrCache>
                <c:ptCount val="7"/>
                <c:lvl>
                  <c:pt idx="0">
                    <c:v>Trento</c:v>
                  </c:pt>
                  <c:pt idx="1">
                    <c:v>Bolzano
/Bozen</c:v>
                  </c:pt>
                  <c:pt idx="2">
                    <c:v>Altri
comuni</c:v>
                  </c:pt>
                  <c:pt idx="4">
                    <c:v>Trento</c:v>
                  </c:pt>
                  <c:pt idx="5">
                    <c:v>Bolzano
/Bozen</c:v>
                  </c:pt>
                  <c:pt idx="6">
                    <c:v>Altri
comuni</c:v>
                  </c:pt>
                </c:lvl>
                <c:lvl>
                  <c:pt idx="1">
                    <c:v>1951</c:v>
                  </c:pt>
                  <c:pt idx="2">
                    <c:v> </c:v>
                  </c:pt>
                  <c:pt idx="5">
                    <c:v>2024</c:v>
                  </c:pt>
                </c:lvl>
              </c:multiLvlStrCache>
            </c:multiLvlStrRef>
          </c:cat>
          <c:val>
            <c:numRef>
              <c:f>'14'!$D$5:$D$11</c:f>
              <c:numCache>
                <c:formatCode>0.0</c:formatCode>
                <c:ptCount val="7"/>
                <c:pt idx="0">
                  <c:v>82.089753380351283</c:v>
                </c:pt>
                <c:pt idx="1">
                  <c:v>82.260160254096576</c:v>
                </c:pt>
                <c:pt idx="2">
                  <c:v>88.628860413068836</c:v>
                </c:pt>
                <c:pt idx="4">
                  <c:v>74.897032421586232</c:v>
                </c:pt>
                <c:pt idx="5">
                  <c:v>75.543233927768611</c:v>
                </c:pt>
                <c:pt idx="6">
                  <c:v>77.54504432425513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5E-417D-95B8-CBEC41DE7CF8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'14'!$B$5:$C$11</c:f>
              <c:multiLvlStrCache>
                <c:ptCount val="7"/>
                <c:lvl>
                  <c:pt idx="0">
                    <c:v>Trento</c:v>
                  </c:pt>
                  <c:pt idx="1">
                    <c:v>Bolzano
/Bozen</c:v>
                  </c:pt>
                  <c:pt idx="2">
                    <c:v>Altri
comuni</c:v>
                  </c:pt>
                  <c:pt idx="4">
                    <c:v>Trento</c:v>
                  </c:pt>
                  <c:pt idx="5">
                    <c:v>Bolzano
/Bozen</c:v>
                  </c:pt>
                  <c:pt idx="6">
                    <c:v>Altri
comuni</c:v>
                  </c:pt>
                </c:lvl>
                <c:lvl>
                  <c:pt idx="1">
                    <c:v>1951</c:v>
                  </c:pt>
                  <c:pt idx="2">
                    <c:v> </c:v>
                  </c:pt>
                  <c:pt idx="5">
                    <c:v>2024</c:v>
                  </c:pt>
                </c:lvl>
              </c:multiLvlStrCache>
            </c:multiLvlStrRef>
          </c:cat>
          <c:val>
            <c:numRef>
              <c:f>'14'!$E$5:$E$11</c:f>
              <c:numCache>
                <c:formatCode>0.0</c:formatCode>
                <c:ptCount val="7"/>
                <c:pt idx="0">
                  <c:v>25.081195193244561</c:v>
                </c:pt>
                <c:pt idx="1">
                  <c:v>28.996604782200393</c:v>
                </c:pt>
                <c:pt idx="2">
                  <c:v>26.398802903767216</c:v>
                </c:pt>
                <c:pt idx="4">
                  <c:v>67.946080554352534</c:v>
                </c:pt>
                <c:pt idx="5">
                  <c:v>69.043033403551007</c:v>
                </c:pt>
                <c:pt idx="6">
                  <c:v>69.176513301208004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5E-417D-95B8-CBEC41DE7C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 val="autoZero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61801992675536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cat>
            <c:multiLvlStrRef>
              <c:f>'14'!$C$18:$I$19</c:f>
              <c:multiLvlStrCache>
                <c:ptCount val="7"/>
                <c:lvl>
                  <c:pt idx="0">
                    <c:v>Trento</c:v>
                  </c:pt>
                  <c:pt idx="1">
                    <c:v>Bolzano
/Bozen</c:v>
                  </c:pt>
                  <c:pt idx="2">
                    <c:v>Altri
comuni</c:v>
                  </c:pt>
                  <c:pt idx="4">
                    <c:v>Trento</c:v>
                  </c:pt>
                  <c:pt idx="5">
                    <c:v>Bolzano
/Bozen</c:v>
                  </c:pt>
                  <c:pt idx="6">
                    <c:v>Altri
comuni</c:v>
                  </c:pt>
                </c:lvl>
                <c:lvl>
                  <c:pt idx="0">
                    <c:v>1951</c:v>
                  </c:pt>
                  <c:pt idx="3">
                    <c:v> 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'14'!$C$20:$I$20</c:f>
              <c:numCache>
                <c:formatCode>General</c:formatCode>
                <c:ptCount val="7"/>
                <c:pt idx="0" formatCode="#,##0.0">
                  <c:v>14.4</c:v>
                </c:pt>
                <c:pt idx="1">
                  <c:v>6.2</c:v>
                </c:pt>
                <c:pt idx="2" formatCode="#,##0.0">
                  <c:v>43.6</c:v>
                </c:pt>
                <c:pt idx="4" formatCode="#,##0.0">
                  <c:v>1.2975347631392884</c:v>
                </c:pt>
                <c:pt idx="5" formatCode="0.0">
                  <c:v>1.0709657236859849</c:v>
                </c:pt>
                <c:pt idx="6" formatCode="#,##0.0">
                  <c:v>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2A9-445F-AAE2-13425D95D356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multiLvlStrRef>
              <c:f>'14'!$C$18:$I$19</c:f>
              <c:multiLvlStrCache>
                <c:ptCount val="7"/>
                <c:lvl>
                  <c:pt idx="0">
                    <c:v>Trento</c:v>
                  </c:pt>
                  <c:pt idx="1">
                    <c:v>Bolzano
/Bozen</c:v>
                  </c:pt>
                  <c:pt idx="2">
                    <c:v>Altri
comuni</c:v>
                  </c:pt>
                  <c:pt idx="4">
                    <c:v>Trento</c:v>
                  </c:pt>
                  <c:pt idx="5">
                    <c:v>Bolzano
/Bozen</c:v>
                  </c:pt>
                  <c:pt idx="6">
                    <c:v>Altri
comuni</c:v>
                  </c:pt>
                </c:lvl>
                <c:lvl>
                  <c:pt idx="0">
                    <c:v>1951</c:v>
                  </c:pt>
                  <c:pt idx="3">
                    <c:v> 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'14'!$C$21:$I$21</c:f>
              <c:numCache>
                <c:formatCode>General</c:formatCode>
                <c:ptCount val="7"/>
                <c:pt idx="0" formatCode="#,##0.0">
                  <c:v>32.9</c:v>
                </c:pt>
                <c:pt idx="1">
                  <c:v>39.700000000000003</c:v>
                </c:pt>
                <c:pt idx="2" formatCode="#,##0.0">
                  <c:v>27.8</c:v>
                </c:pt>
                <c:pt idx="4" formatCode="#,##0.0">
                  <c:v>14.404548668395003</c:v>
                </c:pt>
                <c:pt idx="5" formatCode="0.0">
                  <c:v>14.466759526442113</c:v>
                </c:pt>
                <c:pt idx="6" formatCode="#,##0.0">
                  <c:v>16.8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2A9-445F-AAE2-13425D95D356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070C0"/>
            </a:solidFill>
            <a:ln>
              <a:noFill/>
              <a:prstDash val="solid"/>
            </a:ln>
            <a:effectLst/>
          </c:spPr>
          <c:invertIfNegative val="0"/>
          <c:cat>
            <c:multiLvlStrRef>
              <c:f>'14'!$C$18:$I$19</c:f>
              <c:multiLvlStrCache>
                <c:ptCount val="7"/>
                <c:lvl>
                  <c:pt idx="0">
                    <c:v>Trento</c:v>
                  </c:pt>
                  <c:pt idx="1">
                    <c:v>Bolzano
/Bozen</c:v>
                  </c:pt>
                  <c:pt idx="2">
                    <c:v>Altri
comuni</c:v>
                  </c:pt>
                  <c:pt idx="4">
                    <c:v>Trento</c:v>
                  </c:pt>
                  <c:pt idx="5">
                    <c:v>Bolzano
/Bozen</c:v>
                  </c:pt>
                  <c:pt idx="6">
                    <c:v>Altri
comuni</c:v>
                  </c:pt>
                </c:lvl>
                <c:lvl>
                  <c:pt idx="0">
                    <c:v>1951</c:v>
                  </c:pt>
                  <c:pt idx="3">
                    <c:v> 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'14'!$C$22:$I$22</c:f>
              <c:numCache>
                <c:formatCode>General</c:formatCode>
                <c:ptCount val="7"/>
                <c:pt idx="0" formatCode="#,##0.0">
                  <c:v>52.7</c:v>
                </c:pt>
                <c:pt idx="1">
                  <c:v>54.1</c:v>
                </c:pt>
                <c:pt idx="2" formatCode="#,##0.0">
                  <c:v>28.6</c:v>
                </c:pt>
                <c:pt idx="4" formatCode="#,##0.0">
                  <c:v>84.297916568465723</c:v>
                </c:pt>
                <c:pt idx="5" formatCode="0.0">
                  <c:v>84.462274749871909</c:v>
                </c:pt>
                <c:pt idx="6" formatCode="#,##0.0">
                  <c:v>79.3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2A9-445F-AAE2-13425D95D3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</c:dispUnits>
      </c:valAx>
      <c:spPr>
        <a:noFill/>
        <a:ln w="28575">
          <a:solidFill>
            <a:schemeClr val="bg1">
              <a:lumMod val="85000"/>
            </a:schemeClr>
          </a:solidFill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38691421262401288"/>
          <c:y val="3.8906740949344867E-3"/>
          <c:w val="0.50801483002653236"/>
          <c:h val="8.87282859303096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App_1!$B$6:$B$17</c:f>
              <c:numCache>
                <c:formatCode>0</c:formatCode>
                <c:ptCount val="12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1951</c:v>
                </c:pt>
                <c:pt idx="4">
                  <c:v>1961</c:v>
                </c:pt>
                <c:pt idx="5">
                  <c:v>1971</c:v>
                </c:pt>
                <c:pt idx="6">
                  <c:v>1981</c:v>
                </c:pt>
                <c:pt idx="7">
                  <c:v>1991</c:v>
                </c:pt>
                <c:pt idx="8">
                  <c:v>2001</c:v>
                </c:pt>
                <c:pt idx="9">
                  <c:v>2011</c:v>
                </c:pt>
                <c:pt idx="10">
                  <c:v>2021</c:v>
                </c:pt>
                <c:pt idx="11">
                  <c:v>2024</c:v>
                </c:pt>
              </c:numCache>
            </c:numRef>
          </c:cat>
          <c:val>
            <c:numRef>
              <c:f>App_1!$C$6:$C$17</c:f>
              <c:numCache>
                <c:formatCode>#,##0</c:formatCode>
                <c:ptCount val="12"/>
                <c:pt idx="0">
                  <c:v>189020</c:v>
                </c:pt>
                <c:pt idx="1">
                  <c:v>184477</c:v>
                </c:pt>
                <c:pt idx="2">
                  <c:v>198197</c:v>
                </c:pt>
                <c:pt idx="3">
                  <c:v>184919</c:v>
                </c:pt>
                <c:pt idx="4">
                  <c:v>184159</c:v>
                </c:pt>
                <c:pt idx="5">
                  <c:v>220488</c:v>
                </c:pt>
                <c:pt idx="6">
                  <c:v>188785</c:v>
                </c:pt>
                <c:pt idx="7">
                  <c:v>144427</c:v>
                </c:pt>
                <c:pt idx="8">
                  <c:v>151112</c:v>
                </c:pt>
                <c:pt idx="9">
                  <c:v>164050</c:v>
                </c:pt>
                <c:pt idx="10">
                  <c:v>156987</c:v>
                </c:pt>
                <c:pt idx="11">
                  <c:v>151042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A3-45D3-92D6-168931ED4D1C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App_1!$B$6:$B$17</c:f>
              <c:numCache>
                <c:formatCode>0</c:formatCode>
                <c:ptCount val="12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1951</c:v>
                </c:pt>
                <c:pt idx="4">
                  <c:v>1961</c:v>
                </c:pt>
                <c:pt idx="5">
                  <c:v>1971</c:v>
                </c:pt>
                <c:pt idx="6">
                  <c:v>1981</c:v>
                </c:pt>
                <c:pt idx="7">
                  <c:v>1991</c:v>
                </c:pt>
                <c:pt idx="8">
                  <c:v>2001</c:v>
                </c:pt>
                <c:pt idx="9">
                  <c:v>2011</c:v>
                </c:pt>
                <c:pt idx="10">
                  <c:v>2021</c:v>
                </c:pt>
                <c:pt idx="11">
                  <c:v>2024</c:v>
                </c:pt>
              </c:numCache>
            </c:numRef>
          </c:cat>
          <c:val>
            <c:numRef>
              <c:f>App_1!$D$6:$D$17</c:f>
              <c:numCache>
                <c:formatCode>#,##0</c:formatCode>
                <c:ptCount val="12"/>
                <c:pt idx="0">
                  <c:v>413344</c:v>
                </c:pt>
                <c:pt idx="1">
                  <c:v>427664</c:v>
                </c:pt>
                <c:pt idx="2">
                  <c:v>420247</c:v>
                </c:pt>
                <c:pt idx="3">
                  <c:v>483899</c:v>
                </c:pt>
                <c:pt idx="4">
                  <c:v>532362</c:v>
                </c:pt>
                <c:pt idx="5">
                  <c:v>530940</c:v>
                </c:pt>
                <c:pt idx="6">
                  <c:v>572429</c:v>
                </c:pt>
                <c:pt idx="7">
                  <c:v>614424</c:v>
                </c:pt>
                <c:pt idx="8">
                  <c:v>629283</c:v>
                </c:pt>
                <c:pt idx="9">
                  <c:v>668999</c:v>
                </c:pt>
                <c:pt idx="10">
                  <c:v>685893</c:v>
                </c:pt>
                <c:pt idx="11">
                  <c:v>690270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A3-45D3-92D6-168931ED4D1C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App_1!$B$6:$B$17</c:f>
              <c:numCache>
                <c:formatCode>0</c:formatCode>
                <c:ptCount val="12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1951</c:v>
                </c:pt>
                <c:pt idx="4">
                  <c:v>1961</c:v>
                </c:pt>
                <c:pt idx="5">
                  <c:v>1971</c:v>
                </c:pt>
                <c:pt idx="6">
                  <c:v>1981</c:v>
                </c:pt>
                <c:pt idx="7">
                  <c:v>1991</c:v>
                </c:pt>
                <c:pt idx="8">
                  <c:v>2001</c:v>
                </c:pt>
                <c:pt idx="9">
                  <c:v>2011</c:v>
                </c:pt>
                <c:pt idx="10">
                  <c:v>2021</c:v>
                </c:pt>
                <c:pt idx="11">
                  <c:v>2024</c:v>
                </c:pt>
              </c:numCache>
            </c:numRef>
          </c:cat>
          <c:val>
            <c:numRef>
              <c:f>App_1!$E$6:$E$17</c:f>
              <c:numCache>
                <c:formatCode>#,##0</c:formatCode>
                <c:ptCount val="12"/>
                <c:pt idx="0">
                  <c:v>43521</c:v>
                </c:pt>
                <c:pt idx="1">
                  <c:v>47914</c:v>
                </c:pt>
                <c:pt idx="2">
                  <c:v>50565</c:v>
                </c:pt>
                <c:pt idx="3">
                  <c:v>59786</c:v>
                </c:pt>
                <c:pt idx="4">
                  <c:v>69446</c:v>
                </c:pt>
                <c:pt idx="5">
                  <c:v>90458</c:v>
                </c:pt>
                <c:pt idx="6">
                  <c:v>112199</c:v>
                </c:pt>
                <c:pt idx="7">
                  <c:v>131509</c:v>
                </c:pt>
                <c:pt idx="8">
                  <c:v>159621</c:v>
                </c:pt>
                <c:pt idx="9">
                  <c:v>196426</c:v>
                </c:pt>
                <c:pt idx="10">
                  <c:v>230694</c:v>
                </c:pt>
                <c:pt idx="11">
                  <c:v>244940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A3-45D3-92D6-168931ED4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450656167979004"/>
          <c:y val="0.88245584587552917"/>
          <c:w val="0.26043132108486439"/>
          <c:h val="8.20157033887241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-4.3804808263971466</c:v>
                </c:pt>
                <c:pt idx="1">
                  <c:v>-4.7786922810146653</c:v>
                </c:pt>
                <c:pt idx="2">
                  <c:v>-5.5460079766151411</c:v>
                </c:pt>
                <c:pt idx="3">
                  <c:v>-5.2369760701545776</c:v>
                </c:pt>
                <c:pt idx="4">
                  <c:v>-5.5328478002378123</c:v>
                </c:pt>
                <c:pt idx="5">
                  <c:v>-3.590096115735236</c:v>
                </c:pt>
                <c:pt idx="6">
                  <c:v>-3.1465207590170432</c:v>
                </c:pt>
                <c:pt idx="7">
                  <c:v>-2.8921422909235037</c:v>
                </c:pt>
                <c:pt idx="8">
                  <c:v>-2.8043561732065001</c:v>
                </c:pt>
                <c:pt idx="9">
                  <c:v>-2.5247411315893777</c:v>
                </c:pt>
                <c:pt idx="10">
                  <c:v>-2.2726850475624256</c:v>
                </c:pt>
                <c:pt idx="11">
                  <c:v>-2.0022047166072134</c:v>
                </c:pt>
                <c:pt idx="12">
                  <c:v>-1.7063329865239794</c:v>
                </c:pt>
                <c:pt idx="13">
                  <c:v>-1.3810443915973047</c:v>
                </c:pt>
                <c:pt idx="14">
                  <c:v>-0.96673107411811332</c:v>
                </c:pt>
                <c:pt idx="15">
                  <c:v>-0.57378369005152596</c:v>
                </c:pt>
                <c:pt idx="16">
                  <c:v>-0.24710166468489894</c:v>
                </c:pt>
                <c:pt idx="17">
                  <c:v>-7.6948325406262383E-2</c:v>
                </c:pt>
                <c:pt idx="18">
                  <c:v>-1.19215715418153E-2</c:v>
                </c:pt>
                <c:pt idx="19">
                  <c:v>-1.7030816488307571E-3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B-43A1-A5E8-BEF00E0862F9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4.278760404280618</c:v>
                </c:pt>
                <c:pt idx="1">
                  <c:v>4.7342573325406265</c:v>
                </c:pt>
                <c:pt idx="2">
                  <c:v>5.5469369302417757</c:v>
                </c:pt>
                <c:pt idx="3">
                  <c:v>4.9827524276654778</c:v>
                </c:pt>
                <c:pt idx="4">
                  <c:v>4.4702796769718587</c:v>
                </c:pt>
                <c:pt idx="5">
                  <c:v>3.8396749900911615</c:v>
                </c:pt>
                <c:pt idx="6">
                  <c:v>3.5876189060642094</c:v>
                </c:pt>
                <c:pt idx="7">
                  <c:v>3.3002625842251287</c:v>
                </c:pt>
                <c:pt idx="8">
                  <c:v>3.0901642390011892</c:v>
                </c:pt>
                <c:pt idx="9">
                  <c:v>2.7068160424098298</c:v>
                </c:pt>
                <c:pt idx="10">
                  <c:v>2.3355442429647244</c:v>
                </c:pt>
                <c:pt idx="11">
                  <c:v>2.1452635751089972</c:v>
                </c:pt>
                <c:pt idx="12">
                  <c:v>1.828954865239794</c:v>
                </c:pt>
                <c:pt idx="13">
                  <c:v>1.50536935196195</c:v>
                </c:pt>
                <c:pt idx="14">
                  <c:v>1.0480145164486723</c:v>
                </c:pt>
                <c:pt idx="15">
                  <c:v>0.59731718192627825</c:v>
                </c:pt>
                <c:pt idx="16">
                  <c:v>0.2460178854538248</c:v>
                </c:pt>
                <c:pt idx="17">
                  <c:v>6.8587742766547763E-2</c:v>
                </c:pt>
                <c:pt idx="18">
                  <c:v>1.145709472849782E-2</c:v>
                </c:pt>
                <c:pt idx="19">
                  <c:v>2.6320352754657154E-3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B-43A1-A5E8-BEF00E0862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6"/>
          <c:min val="-6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 w="9525"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-3.7155134265520249</c:v>
                </c:pt>
                <c:pt idx="1">
                  <c:v>-4.6124090318187019</c:v>
                </c:pt>
                <c:pt idx="2">
                  <c:v>-4.6643810027971124</c:v>
                </c:pt>
                <c:pt idx="3">
                  <c:v>-4.0045988990764982</c:v>
                </c:pt>
                <c:pt idx="4">
                  <c:v>-4.204215381773416</c:v>
                </c:pt>
                <c:pt idx="5">
                  <c:v>-4.3553063106655587</c:v>
                </c:pt>
                <c:pt idx="6">
                  <c:v>-3.2334285923040125</c:v>
                </c:pt>
                <c:pt idx="7">
                  <c:v>-2.8743119228112839</c:v>
                </c:pt>
                <c:pt idx="8">
                  <c:v>-3.8295209066558589</c:v>
                </c:pt>
                <c:pt idx="9">
                  <c:v>-3.2858141333432589</c:v>
                </c:pt>
                <c:pt idx="10">
                  <c:v>-2.7863593565401281</c:v>
                </c:pt>
                <c:pt idx="11">
                  <c:v>-2.1495993195393934</c:v>
                </c:pt>
                <c:pt idx="12">
                  <c:v>-1.7514692076411205</c:v>
                </c:pt>
                <c:pt idx="13">
                  <c:v>-1.4666572924119543</c:v>
                </c:pt>
                <c:pt idx="14">
                  <c:v>-1.1414533679077905</c:v>
                </c:pt>
                <c:pt idx="15">
                  <c:v>-0.71230550144680593</c:v>
                </c:pt>
                <c:pt idx="16">
                  <c:v>-0.35635953575382107</c:v>
                </c:pt>
                <c:pt idx="17">
                  <c:v>-0.11028534955630825</c:v>
                </c:pt>
                <c:pt idx="18">
                  <c:v>-1.7232085868173163E-2</c:v>
                </c:pt>
                <c:pt idx="19">
                  <c:v>-1.9299936172353944E-3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2E-45BC-956C-030186D257BE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3.5407111475052764</c:v>
                </c:pt>
                <c:pt idx="1">
                  <c:v>4.4626966697960135</c:v>
                </c:pt>
                <c:pt idx="2">
                  <c:v>4.4966094147845785</c:v>
                </c:pt>
                <c:pt idx="3">
                  <c:v>3.8801143107648151</c:v>
                </c:pt>
                <c:pt idx="4">
                  <c:v>3.9983953481639558</c:v>
                </c:pt>
                <c:pt idx="5">
                  <c:v>4.238265983448926</c:v>
                </c:pt>
                <c:pt idx="6">
                  <c:v>3.508728396133947</c:v>
                </c:pt>
                <c:pt idx="7">
                  <c:v>3.0260921351381529</c:v>
                </c:pt>
                <c:pt idx="8">
                  <c:v>3.8846635814340127</c:v>
                </c:pt>
                <c:pt idx="9">
                  <c:v>3.3639788748412927</c:v>
                </c:pt>
                <c:pt idx="10">
                  <c:v>2.9610237788999312</c:v>
                </c:pt>
                <c:pt idx="11">
                  <c:v>2.4626718555923635</c:v>
                </c:pt>
                <c:pt idx="12">
                  <c:v>2.1706913926420373</c:v>
                </c:pt>
                <c:pt idx="13">
                  <c:v>1.8999408594813005</c:v>
                </c:pt>
                <c:pt idx="14">
                  <c:v>1.4269545665716834</c:v>
                </c:pt>
                <c:pt idx="15">
                  <c:v>0.85030004507913659</c:v>
                </c:pt>
                <c:pt idx="16">
                  <c:v>0.39688940171576431</c:v>
                </c:pt>
                <c:pt idx="17">
                  <c:v>0.13013671247644373</c:v>
                </c:pt>
                <c:pt idx="18">
                  <c:v>2.3849206841551659E-2</c:v>
                </c:pt>
                <c:pt idx="19">
                  <c:v>4.1357006083615599E-3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2E-45BC-956C-030186D257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6"/>
          <c:min val="-6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-2.1309182067427197</c:v>
                </c:pt>
                <c:pt idx="1">
                  <c:v>-2.4144819183237045</c:v>
                </c:pt>
                <c:pt idx="2">
                  <c:v>-2.6262107175847262</c:v>
                </c:pt>
                <c:pt idx="3">
                  <c:v>-2.7605788420396324</c:v>
                </c:pt>
                <c:pt idx="4">
                  <c:v>-2.8588453182516855</c:v>
                </c:pt>
                <c:pt idx="5">
                  <c:v>-2.9444946367870268</c:v>
                </c:pt>
                <c:pt idx="6">
                  <c:v>-2.976728251289575</c:v>
                </c:pt>
                <c:pt idx="7">
                  <c:v>-2.9213785303866282</c:v>
                </c:pt>
                <c:pt idx="8">
                  <c:v>-3.0395377515488251</c:v>
                </c:pt>
                <c:pt idx="9">
                  <c:v>-3.2812898603179339</c:v>
                </c:pt>
                <c:pt idx="10">
                  <c:v>-3.8067898727508998</c:v>
                </c:pt>
                <c:pt idx="11">
                  <c:v>-4.043660891323908</c:v>
                </c:pt>
                <c:pt idx="12">
                  <c:v>-3.6321757781885262</c:v>
                </c:pt>
                <c:pt idx="13">
                  <c:v>-2.8968809833646922</c:v>
                </c:pt>
                <c:pt idx="14">
                  <c:v>-2.3804984790338759</c:v>
                </c:pt>
                <c:pt idx="15">
                  <c:v>-2.0067727428871924</c:v>
                </c:pt>
                <c:pt idx="16">
                  <c:v>-1.5496079931996283</c:v>
                </c:pt>
                <c:pt idx="17">
                  <c:v>-0.90300168627851873</c:v>
                </c:pt>
                <c:pt idx="18">
                  <c:v>-0.34121583351982782</c:v>
                </c:pt>
                <c:pt idx="19">
                  <c:v>-6.4006748797916416E-2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A6-4079-A1A7-744750D44935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1.9995892516551961</c:v>
                </c:pt>
                <c:pt idx="1">
                  <c:v>2.2768904324185435</c:v>
                </c:pt>
                <c:pt idx="2">
                  <c:v>2.4622797638289113</c:v>
                </c:pt>
                <c:pt idx="3">
                  <c:v>2.5358645009361562</c:v>
                </c:pt>
                <c:pt idx="4">
                  <c:v>2.5874382841402328</c:v>
                </c:pt>
                <c:pt idx="5">
                  <c:v>2.6667329758165006</c:v>
                </c:pt>
                <c:pt idx="6">
                  <c:v>2.7532111587247647</c:v>
                </c:pt>
                <c:pt idx="7">
                  <c:v>2.8129814896166319</c:v>
                </c:pt>
                <c:pt idx="8">
                  <c:v>2.9920161941679262</c:v>
                </c:pt>
                <c:pt idx="9">
                  <c:v>3.3698862521792226</c:v>
                </c:pt>
                <c:pt idx="10">
                  <c:v>3.8733753107090196</c:v>
                </c:pt>
                <c:pt idx="11">
                  <c:v>4.0236760503323286</c:v>
                </c:pt>
                <c:pt idx="12">
                  <c:v>3.6904725724174199</c:v>
                </c:pt>
                <c:pt idx="13">
                  <c:v>3.0272889780378569</c:v>
                </c:pt>
                <c:pt idx="14">
                  <c:v>2.5843070187314137</c:v>
                </c:pt>
                <c:pt idx="15">
                  <c:v>2.3435679664180995</c:v>
                </c:pt>
                <c:pt idx="16">
                  <c:v>2.0470187129946593</c:v>
                </c:pt>
                <c:pt idx="17">
                  <c:v>1.41883161436072</c:v>
                </c:pt>
                <c:pt idx="18">
                  <c:v>0.73667623544537186</c:v>
                </c:pt>
                <c:pt idx="19">
                  <c:v>0.21882019445158188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A6-4079-A1A7-744750D449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68.400000000000006</c:v>
                </c:pt>
                <c:pt idx="1">
                  <c:v>68.400000000000006</c:v>
                </c:pt>
                <c:pt idx="2">
                  <c:v>68.099999999999994</c:v>
                </c:pt>
                <c:pt idx="3">
                  <c:v>68.3</c:v>
                </c:pt>
                <c:pt idx="4">
                  <c:v>69</c:v>
                </c:pt>
                <c:pt idx="5">
                  <c:v>69.013999999999996</c:v>
                </c:pt>
                <c:pt idx="6">
                  <c:v>69.141999999999996</c:v>
                </c:pt>
                <c:pt idx="7">
                  <c:v>69.7</c:v>
                </c:pt>
                <c:pt idx="8">
                  <c:v>70.073999999999998</c:v>
                </c:pt>
                <c:pt idx="9">
                  <c:v>70.635999999999996</c:v>
                </c:pt>
                <c:pt idx="10">
                  <c:v>70.668000000000006</c:v>
                </c:pt>
                <c:pt idx="11">
                  <c:v>70.8</c:v>
                </c:pt>
                <c:pt idx="12">
                  <c:v>71.257999999999996</c:v>
                </c:pt>
                <c:pt idx="13">
                  <c:v>71.8</c:v>
                </c:pt>
                <c:pt idx="14">
                  <c:v>72.373999999999995</c:v>
                </c:pt>
                <c:pt idx="15">
                  <c:v>72.8</c:v>
                </c:pt>
                <c:pt idx="16">
                  <c:v>73.099999999999994</c:v>
                </c:pt>
                <c:pt idx="17">
                  <c:v>73.44</c:v>
                </c:pt>
                <c:pt idx="18">
                  <c:v>73.739000000000004</c:v>
                </c:pt>
                <c:pt idx="19">
                  <c:v>74.2</c:v>
                </c:pt>
                <c:pt idx="20">
                  <c:v>74.305000000000007</c:v>
                </c:pt>
                <c:pt idx="21">
                  <c:v>74.7</c:v>
                </c:pt>
                <c:pt idx="22">
                  <c:v>74.900000000000006</c:v>
                </c:pt>
                <c:pt idx="23">
                  <c:v>75.8</c:v>
                </c:pt>
                <c:pt idx="24">
                  <c:v>75.7</c:v>
                </c:pt>
                <c:pt idx="25">
                  <c:v>76.099999999999994</c:v>
                </c:pt>
                <c:pt idx="26">
                  <c:v>76.869</c:v>
                </c:pt>
                <c:pt idx="27">
                  <c:v>77.2</c:v>
                </c:pt>
                <c:pt idx="28">
                  <c:v>77.7</c:v>
                </c:pt>
                <c:pt idx="29">
                  <c:v>77.5</c:v>
                </c:pt>
                <c:pt idx="30">
                  <c:v>78</c:v>
                </c:pt>
                <c:pt idx="31">
                  <c:v>78.5</c:v>
                </c:pt>
                <c:pt idx="32">
                  <c:v>78.8</c:v>
                </c:pt>
                <c:pt idx="33">
                  <c:v>79.2</c:v>
                </c:pt>
                <c:pt idx="34">
                  <c:v>79.2</c:v>
                </c:pt>
                <c:pt idx="35">
                  <c:v>79.8</c:v>
                </c:pt>
                <c:pt idx="36">
                  <c:v>80.099999999999994</c:v>
                </c:pt>
                <c:pt idx="37">
                  <c:v>80.599999999999994</c:v>
                </c:pt>
                <c:pt idx="38">
                  <c:v>80.8</c:v>
                </c:pt>
                <c:pt idx="39">
                  <c:v>80.900000000000006</c:v>
                </c:pt>
                <c:pt idx="40">
                  <c:v>81.2</c:v>
                </c:pt>
                <c:pt idx="41">
                  <c:v>81</c:v>
                </c:pt>
                <c:pt idx="42">
                  <c:v>81.2</c:v>
                </c:pt>
                <c:pt idx="43">
                  <c:v>81.5</c:v>
                </c:pt>
                <c:pt idx="44">
                  <c:v>82</c:v>
                </c:pt>
                <c:pt idx="45">
                  <c:v>81.900000000000006</c:v>
                </c:pt>
                <c:pt idx="46">
                  <c:v>80.5</c:v>
                </c:pt>
                <c:pt idx="47">
                  <c:v>81.400000000000006</c:v>
                </c:pt>
                <c:pt idx="48">
                  <c:v>81.7</c:v>
                </c:pt>
                <c:pt idx="49">
                  <c:v>82.3</c:v>
                </c:pt>
                <c:pt idx="50">
                  <c:v>82.8</c:v>
                </c:pt>
                <c:pt idx="51">
                  <c:v>82.8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14-48C7-8B1E-AD1EA85B7337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75.7</c:v>
                </c:pt>
                <c:pt idx="1">
                  <c:v>75.5</c:v>
                </c:pt>
                <c:pt idx="2">
                  <c:v>76.099999999999994</c:v>
                </c:pt>
                <c:pt idx="3">
                  <c:v>76.400000000000006</c:v>
                </c:pt>
                <c:pt idx="4">
                  <c:v>77.2</c:v>
                </c:pt>
                <c:pt idx="5">
                  <c:v>77.463999999999999</c:v>
                </c:pt>
                <c:pt idx="6">
                  <c:v>78.058000000000007</c:v>
                </c:pt>
                <c:pt idx="7">
                  <c:v>78.2</c:v>
                </c:pt>
                <c:pt idx="8">
                  <c:v>78.304000000000002</c:v>
                </c:pt>
                <c:pt idx="9">
                  <c:v>78.037999999999997</c:v>
                </c:pt>
                <c:pt idx="10">
                  <c:v>78.427000000000007</c:v>
                </c:pt>
                <c:pt idx="11">
                  <c:v>78.900000000000006</c:v>
                </c:pt>
                <c:pt idx="12">
                  <c:v>79.209000000000003</c:v>
                </c:pt>
                <c:pt idx="13">
                  <c:v>79.8</c:v>
                </c:pt>
                <c:pt idx="14">
                  <c:v>80.016999999999996</c:v>
                </c:pt>
                <c:pt idx="15">
                  <c:v>80.5</c:v>
                </c:pt>
                <c:pt idx="16">
                  <c:v>81</c:v>
                </c:pt>
                <c:pt idx="17">
                  <c:v>81.111999999999995</c:v>
                </c:pt>
                <c:pt idx="18">
                  <c:v>81.486999999999995</c:v>
                </c:pt>
                <c:pt idx="19">
                  <c:v>81.599999999999994</c:v>
                </c:pt>
                <c:pt idx="20">
                  <c:v>81.869</c:v>
                </c:pt>
                <c:pt idx="21">
                  <c:v>82.3</c:v>
                </c:pt>
                <c:pt idx="22">
                  <c:v>82.6</c:v>
                </c:pt>
                <c:pt idx="23">
                  <c:v>82.6</c:v>
                </c:pt>
                <c:pt idx="24">
                  <c:v>82.6</c:v>
                </c:pt>
                <c:pt idx="25">
                  <c:v>83.1</c:v>
                </c:pt>
                <c:pt idx="26">
                  <c:v>83.343999999999994</c:v>
                </c:pt>
                <c:pt idx="27">
                  <c:v>84.2</c:v>
                </c:pt>
                <c:pt idx="28">
                  <c:v>84.4</c:v>
                </c:pt>
                <c:pt idx="29">
                  <c:v>83.9</c:v>
                </c:pt>
                <c:pt idx="30">
                  <c:v>84.3</c:v>
                </c:pt>
                <c:pt idx="31">
                  <c:v>84.4</c:v>
                </c:pt>
                <c:pt idx="32">
                  <c:v>84.6</c:v>
                </c:pt>
                <c:pt idx="33">
                  <c:v>84.9</c:v>
                </c:pt>
                <c:pt idx="34">
                  <c:v>85.1</c:v>
                </c:pt>
                <c:pt idx="35">
                  <c:v>85.3</c:v>
                </c:pt>
                <c:pt idx="36">
                  <c:v>85.3</c:v>
                </c:pt>
                <c:pt idx="37">
                  <c:v>85.7</c:v>
                </c:pt>
                <c:pt idx="38">
                  <c:v>85.5</c:v>
                </c:pt>
                <c:pt idx="39">
                  <c:v>85.8</c:v>
                </c:pt>
                <c:pt idx="40">
                  <c:v>85.9</c:v>
                </c:pt>
                <c:pt idx="41">
                  <c:v>85.8</c:v>
                </c:pt>
                <c:pt idx="42">
                  <c:v>86.2</c:v>
                </c:pt>
                <c:pt idx="43">
                  <c:v>86.2</c:v>
                </c:pt>
                <c:pt idx="44">
                  <c:v>86.2</c:v>
                </c:pt>
                <c:pt idx="45">
                  <c:v>86.5</c:v>
                </c:pt>
                <c:pt idx="46">
                  <c:v>85.2</c:v>
                </c:pt>
                <c:pt idx="47">
                  <c:v>86</c:v>
                </c:pt>
                <c:pt idx="48">
                  <c:v>86</c:v>
                </c:pt>
                <c:pt idx="49">
                  <c:v>86.5</c:v>
                </c:pt>
                <c:pt idx="50">
                  <c:v>86.8</c:v>
                </c:pt>
                <c:pt idx="51">
                  <c:v>86.8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14-48C7-8B1E-AD1EA85B7337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72</c:v>
                </c:pt>
                <c:pt idx="1">
                  <c:v>71.900000000000006</c:v>
                </c:pt>
                <c:pt idx="2">
                  <c:v>72</c:v>
                </c:pt>
                <c:pt idx="3">
                  <c:v>72.3</c:v>
                </c:pt>
                <c:pt idx="4">
                  <c:v>73</c:v>
                </c:pt>
                <c:pt idx="5">
                  <c:v>73.141999999999996</c:v>
                </c:pt>
                <c:pt idx="6">
                  <c:v>73.5</c:v>
                </c:pt>
                <c:pt idx="7">
                  <c:v>73.900000000000006</c:v>
                </c:pt>
                <c:pt idx="8">
                  <c:v>74.096000000000004</c:v>
                </c:pt>
                <c:pt idx="9">
                  <c:v>74.253</c:v>
                </c:pt>
                <c:pt idx="10">
                  <c:v>74.459999999999994</c:v>
                </c:pt>
                <c:pt idx="11">
                  <c:v>74.7</c:v>
                </c:pt>
                <c:pt idx="12">
                  <c:v>75.143000000000001</c:v>
                </c:pt>
                <c:pt idx="13">
                  <c:v>75.7</c:v>
                </c:pt>
                <c:pt idx="14">
                  <c:v>76.108999999999995</c:v>
                </c:pt>
                <c:pt idx="15">
                  <c:v>76.599999999999994</c:v>
                </c:pt>
                <c:pt idx="16">
                  <c:v>77</c:v>
                </c:pt>
                <c:pt idx="17">
                  <c:v>77.19</c:v>
                </c:pt>
                <c:pt idx="18">
                  <c:v>77.524000000000001</c:v>
                </c:pt>
                <c:pt idx="19">
                  <c:v>77.8</c:v>
                </c:pt>
                <c:pt idx="20">
                  <c:v>78.001000000000005</c:v>
                </c:pt>
                <c:pt idx="21">
                  <c:v>78.400000000000006</c:v>
                </c:pt>
                <c:pt idx="22">
                  <c:v>78.7</c:v>
                </c:pt>
                <c:pt idx="23">
                  <c:v>79.099999999999994</c:v>
                </c:pt>
                <c:pt idx="24">
                  <c:v>79.099999999999994</c:v>
                </c:pt>
                <c:pt idx="25">
                  <c:v>79.599999999999994</c:v>
                </c:pt>
                <c:pt idx="26">
                  <c:v>80.033000000000001</c:v>
                </c:pt>
                <c:pt idx="27">
                  <c:v>80.599999999999994</c:v>
                </c:pt>
                <c:pt idx="28">
                  <c:v>81</c:v>
                </c:pt>
                <c:pt idx="29">
                  <c:v>80.599999999999994</c:v>
                </c:pt>
                <c:pt idx="30">
                  <c:v>81.099999999999994</c:v>
                </c:pt>
                <c:pt idx="31">
                  <c:v>81.400000000000006</c:v>
                </c:pt>
                <c:pt idx="32">
                  <c:v>81.599999999999994</c:v>
                </c:pt>
                <c:pt idx="33">
                  <c:v>82</c:v>
                </c:pt>
                <c:pt idx="34">
                  <c:v>82.1</c:v>
                </c:pt>
                <c:pt idx="35">
                  <c:v>82.5</c:v>
                </c:pt>
                <c:pt idx="36">
                  <c:v>82.6</c:v>
                </c:pt>
                <c:pt idx="37">
                  <c:v>83.1</c:v>
                </c:pt>
                <c:pt idx="38">
                  <c:v>83.1</c:v>
                </c:pt>
                <c:pt idx="39">
                  <c:v>83.3</c:v>
                </c:pt>
                <c:pt idx="40">
                  <c:v>83.5</c:v>
                </c:pt>
                <c:pt idx="41">
                  <c:v>83.4</c:v>
                </c:pt>
                <c:pt idx="42">
                  <c:v>83.6</c:v>
                </c:pt>
                <c:pt idx="43">
                  <c:v>83.8</c:v>
                </c:pt>
                <c:pt idx="44">
                  <c:v>84</c:v>
                </c:pt>
                <c:pt idx="45">
                  <c:v>84.2</c:v>
                </c:pt>
                <c:pt idx="46">
                  <c:v>82.8</c:v>
                </c:pt>
                <c:pt idx="47">
                  <c:v>83.6</c:v>
                </c:pt>
                <c:pt idx="48">
                  <c:v>83.8</c:v>
                </c:pt>
                <c:pt idx="49">
                  <c:v>84.4</c:v>
                </c:pt>
                <c:pt idx="50">
                  <c:v>84.7</c:v>
                </c:pt>
                <c:pt idx="51">
                  <c:v>84.8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B14-48C7-8B1E-AD1EA85B7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2.52</c:v>
                </c:pt>
                <c:pt idx="1">
                  <c:v>2.48</c:v>
                </c:pt>
                <c:pt idx="2">
                  <c:v>2.4300000000000002</c:v>
                </c:pt>
                <c:pt idx="3">
                  <c:v>2.4500000000000002</c:v>
                </c:pt>
                <c:pt idx="4">
                  <c:v>2.4900000000000002</c:v>
                </c:pt>
                <c:pt idx="5">
                  <c:v>2.54</c:v>
                </c:pt>
                <c:pt idx="6">
                  <c:v>2.5</c:v>
                </c:pt>
                <c:pt idx="7">
                  <c:v>2.63</c:v>
                </c:pt>
                <c:pt idx="8">
                  <c:v>2.67</c:v>
                </c:pt>
                <c:pt idx="9">
                  <c:v>2.66</c:v>
                </c:pt>
                <c:pt idx="10">
                  <c:v>2.71</c:v>
                </c:pt>
                <c:pt idx="11">
                  <c:v>2.9</c:v>
                </c:pt>
                <c:pt idx="12">
                  <c:v>3.01</c:v>
                </c:pt>
                <c:pt idx="13">
                  <c:v>3.02</c:v>
                </c:pt>
                <c:pt idx="14">
                  <c:v>2.87</c:v>
                </c:pt>
                <c:pt idx="15">
                  <c:v>2.77</c:v>
                </c:pt>
                <c:pt idx="16">
                  <c:v>2.71</c:v>
                </c:pt>
                <c:pt idx="17">
                  <c:v>2.71</c:v>
                </c:pt>
                <c:pt idx="18">
                  <c:v>2.5499999999999998</c:v>
                </c:pt>
                <c:pt idx="19">
                  <c:v>2.5099999999999998</c:v>
                </c:pt>
                <c:pt idx="20">
                  <c:v>2.39</c:v>
                </c:pt>
                <c:pt idx="21">
                  <c:v>2.3199999999999998</c:v>
                </c:pt>
                <c:pt idx="22">
                  <c:v>2.2599999999999998</c:v>
                </c:pt>
                <c:pt idx="23">
                  <c:v>2.1</c:v>
                </c:pt>
                <c:pt idx="24">
                  <c:v>1.93</c:v>
                </c:pt>
                <c:pt idx="25">
                  <c:v>1.83</c:v>
                </c:pt>
                <c:pt idx="26">
                  <c:v>1.76</c:v>
                </c:pt>
                <c:pt idx="27">
                  <c:v>1.64</c:v>
                </c:pt>
                <c:pt idx="28">
                  <c:v>1.67</c:v>
                </c:pt>
                <c:pt idx="29">
                  <c:v>1.6</c:v>
                </c:pt>
                <c:pt idx="30">
                  <c:v>1.61</c:v>
                </c:pt>
                <c:pt idx="31">
                  <c:v>1.53</c:v>
                </c:pt>
                <c:pt idx="32">
                  <c:v>1.46</c:v>
                </c:pt>
                <c:pt idx="33">
                  <c:v>1.45</c:v>
                </c:pt>
                <c:pt idx="34">
                  <c:v>1.39</c:v>
                </c:pt>
                <c:pt idx="35">
                  <c:v>1.38</c:v>
                </c:pt>
                <c:pt idx="36">
                  <c:v>1.4</c:v>
                </c:pt>
                <c:pt idx="37">
                  <c:v>1.38</c:v>
                </c:pt>
                <c:pt idx="38">
                  <c:v>1.4</c:v>
                </c:pt>
                <c:pt idx="39">
                  <c:v>1.41</c:v>
                </c:pt>
                <c:pt idx="40">
                  <c:v>1.42</c:v>
                </c:pt>
                <c:pt idx="41">
                  <c:v>1.34</c:v>
                </c:pt>
                <c:pt idx="42">
                  <c:v>1.34</c:v>
                </c:pt>
                <c:pt idx="43">
                  <c:v>1.34</c:v>
                </c:pt>
                <c:pt idx="44">
                  <c:v>1.39</c:v>
                </c:pt>
                <c:pt idx="45">
                  <c:v>1.42</c:v>
                </c:pt>
                <c:pt idx="46">
                  <c:v>1.41</c:v>
                </c:pt>
                <c:pt idx="47">
                  <c:v>1.45</c:v>
                </c:pt>
                <c:pt idx="48">
                  <c:v>1.46</c:v>
                </c:pt>
                <c:pt idx="49">
                  <c:v>1.46</c:v>
                </c:pt>
                <c:pt idx="50">
                  <c:v>1.45</c:v>
                </c:pt>
                <c:pt idx="51">
                  <c:v>1.46</c:v>
                </c:pt>
                <c:pt idx="52">
                  <c:v>1.55</c:v>
                </c:pt>
                <c:pt idx="53">
                  <c:v>1.55</c:v>
                </c:pt>
                <c:pt idx="54">
                  <c:v>1.54</c:v>
                </c:pt>
                <c:pt idx="55">
                  <c:v>1.57</c:v>
                </c:pt>
                <c:pt idx="56">
                  <c:v>1.61</c:v>
                </c:pt>
                <c:pt idx="57">
                  <c:v>1.58</c:v>
                </c:pt>
                <c:pt idx="58">
                  <c:v>1.63</c:v>
                </c:pt>
                <c:pt idx="59">
                  <c:v>1.61</c:v>
                </c:pt>
                <c:pt idx="60">
                  <c:v>1.64</c:v>
                </c:pt>
                <c:pt idx="61">
                  <c:v>1.63</c:v>
                </c:pt>
                <c:pt idx="62">
                  <c:v>1.65</c:v>
                </c:pt>
                <c:pt idx="63">
                  <c:v>1.64</c:v>
                </c:pt>
                <c:pt idx="64">
                  <c:v>1.64</c:v>
                </c:pt>
                <c:pt idx="65">
                  <c:v>1.62</c:v>
                </c:pt>
                <c:pt idx="66">
                  <c:v>1.59</c:v>
                </c:pt>
                <c:pt idx="67">
                  <c:v>1.57</c:v>
                </c:pt>
                <c:pt idx="68">
                  <c:v>1.54</c:v>
                </c:pt>
                <c:pt idx="69">
                  <c:v>1.57</c:v>
                </c:pt>
                <c:pt idx="70">
                  <c:v>1.51</c:v>
                </c:pt>
                <c:pt idx="71">
                  <c:v>1.43</c:v>
                </c:pt>
                <c:pt idx="72">
                  <c:v>1.39</c:v>
                </c:pt>
                <c:pt idx="73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E4-401E-BEE3-23933357EF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31.14</c:v>
                </c:pt>
                <c:pt idx="1">
                  <c:v>31.13</c:v>
                </c:pt>
                <c:pt idx="2">
                  <c:v>31</c:v>
                </c:pt>
                <c:pt idx="3">
                  <c:v>30.93</c:v>
                </c:pt>
                <c:pt idx="4">
                  <c:v>30.82</c:v>
                </c:pt>
                <c:pt idx="5">
                  <c:v>30.73</c:v>
                </c:pt>
                <c:pt idx="6">
                  <c:v>30.71</c:v>
                </c:pt>
                <c:pt idx="7">
                  <c:v>30.57</c:v>
                </c:pt>
                <c:pt idx="8">
                  <c:v>30.39</c:v>
                </c:pt>
                <c:pt idx="9">
                  <c:v>30.43</c:v>
                </c:pt>
                <c:pt idx="10">
                  <c:v>30.36</c:v>
                </c:pt>
                <c:pt idx="11">
                  <c:v>30.31</c:v>
                </c:pt>
                <c:pt idx="12">
                  <c:v>30.07</c:v>
                </c:pt>
                <c:pt idx="13">
                  <c:v>30.08</c:v>
                </c:pt>
                <c:pt idx="14">
                  <c:v>30.01</c:v>
                </c:pt>
                <c:pt idx="15">
                  <c:v>29.76</c:v>
                </c:pt>
                <c:pt idx="16">
                  <c:v>29.66</c:v>
                </c:pt>
                <c:pt idx="17">
                  <c:v>29.57</c:v>
                </c:pt>
                <c:pt idx="18">
                  <c:v>29.29</c:v>
                </c:pt>
                <c:pt idx="19">
                  <c:v>29.21</c:v>
                </c:pt>
                <c:pt idx="20">
                  <c:v>28.97</c:v>
                </c:pt>
                <c:pt idx="21">
                  <c:v>28.94</c:v>
                </c:pt>
                <c:pt idx="22">
                  <c:v>28.74</c:v>
                </c:pt>
                <c:pt idx="23">
                  <c:v>28.6</c:v>
                </c:pt>
                <c:pt idx="24">
                  <c:v>28.58</c:v>
                </c:pt>
                <c:pt idx="25">
                  <c:v>28.5</c:v>
                </c:pt>
                <c:pt idx="26">
                  <c:v>28.49</c:v>
                </c:pt>
                <c:pt idx="27">
                  <c:v>28.42</c:v>
                </c:pt>
                <c:pt idx="28">
                  <c:v>28.49</c:v>
                </c:pt>
                <c:pt idx="29">
                  <c:v>28.6</c:v>
                </c:pt>
                <c:pt idx="30">
                  <c:v>28.61</c:v>
                </c:pt>
                <c:pt idx="31">
                  <c:v>28.7</c:v>
                </c:pt>
                <c:pt idx="32">
                  <c:v>28.86</c:v>
                </c:pt>
                <c:pt idx="33">
                  <c:v>28.94</c:v>
                </c:pt>
                <c:pt idx="34">
                  <c:v>29.04</c:v>
                </c:pt>
                <c:pt idx="35">
                  <c:v>29.11</c:v>
                </c:pt>
                <c:pt idx="36">
                  <c:v>29.4</c:v>
                </c:pt>
                <c:pt idx="37">
                  <c:v>29.46</c:v>
                </c:pt>
                <c:pt idx="38">
                  <c:v>29.58</c:v>
                </c:pt>
                <c:pt idx="39">
                  <c:v>29.79</c:v>
                </c:pt>
                <c:pt idx="40">
                  <c:v>29.81</c:v>
                </c:pt>
                <c:pt idx="41">
                  <c:v>29.83</c:v>
                </c:pt>
                <c:pt idx="42">
                  <c:v>30.12</c:v>
                </c:pt>
                <c:pt idx="43">
                  <c:v>30.24</c:v>
                </c:pt>
                <c:pt idx="44">
                  <c:v>30.41</c:v>
                </c:pt>
                <c:pt idx="45">
                  <c:v>30.48</c:v>
                </c:pt>
                <c:pt idx="46">
                  <c:v>30.44</c:v>
                </c:pt>
                <c:pt idx="47">
                  <c:v>30.58</c:v>
                </c:pt>
                <c:pt idx="48">
                  <c:v>30.67</c:v>
                </c:pt>
                <c:pt idx="49">
                  <c:v>30.65</c:v>
                </c:pt>
                <c:pt idx="50">
                  <c:v>30.74</c:v>
                </c:pt>
                <c:pt idx="51">
                  <c:v>30.93</c:v>
                </c:pt>
                <c:pt idx="52">
                  <c:v>30.94</c:v>
                </c:pt>
                <c:pt idx="53">
                  <c:v>30.9</c:v>
                </c:pt>
                <c:pt idx="54">
                  <c:v>31.01</c:v>
                </c:pt>
                <c:pt idx="55">
                  <c:v>31.02</c:v>
                </c:pt>
                <c:pt idx="56">
                  <c:v>31.1</c:v>
                </c:pt>
                <c:pt idx="57">
                  <c:v>31.2</c:v>
                </c:pt>
                <c:pt idx="58">
                  <c:v>31.26</c:v>
                </c:pt>
                <c:pt idx="59">
                  <c:v>31.37</c:v>
                </c:pt>
                <c:pt idx="60">
                  <c:v>31.43</c:v>
                </c:pt>
                <c:pt idx="61">
                  <c:v>31.55</c:v>
                </c:pt>
                <c:pt idx="62">
                  <c:v>31.65</c:v>
                </c:pt>
                <c:pt idx="63">
                  <c:v>31.68</c:v>
                </c:pt>
                <c:pt idx="64">
                  <c:v>31.74</c:v>
                </c:pt>
                <c:pt idx="65">
                  <c:v>31.87</c:v>
                </c:pt>
                <c:pt idx="66">
                  <c:v>31.9</c:v>
                </c:pt>
                <c:pt idx="67">
                  <c:v>32.020000000000003</c:v>
                </c:pt>
                <c:pt idx="68">
                  <c:v>31.98</c:v>
                </c:pt>
                <c:pt idx="69">
                  <c:v>32.08</c:v>
                </c:pt>
                <c:pt idx="70">
                  <c:v>32.11</c:v>
                </c:pt>
                <c:pt idx="71">
                  <c:v>32.18</c:v>
                </c:pt>
                <c:pt idx="72">
                  <c:v>32.25</c:v>
                </c:pt>
                <c:pt idx="73">
                  <c:v>32.28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E4-401E-BEE3-23933357EF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ax val="3.5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  <c:max val="35"/>
          <c:min val="25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30542147856517937"/>
          <c:y val="0.90749902767279911"/>
          <c:w val="0.36971237970253717"/>
          <c:h val="6.45419788509660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0.00</c:formatCode>
                <c:ptCount val="9"/>
                <c:pt idx="0">
                  <c:v>0.90437322104431261</c:v>
                </c:pt>
                <c:pt idx="1">
                  <c:v>0.62418707132449625</c:v>
                </c:pt>
                <c:pt idx="2">
                  <c:v>0.36157711429558931</c:v>
                </c:pt>
                <c:pt idx="3">
                  <c:v>0.33246631575054547</c:v>
                </c:pt>
                <c:pt idx="4">
                  <c:v>0.29772887383005131</c:v>
                </c:pt>
                <c:pt idx="5">
                  <c:v>0.28499735628202089</c:v>
                </c:pt>
                <c:pt idx="6">
                  <c:v>0.29854704343123989</c:v>
                </c:pt>
                <c:pt idx="7">
                  <c:v>0.25207409493807964</c:v>
                </c:pt>
                <c:pt idx="8">
                  <c:v>0.23714743797855284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FE-4435-81D8-D2131436D1A7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0.00</c:formatCode>
                <c:ptCount val="9"/>
                <c:pt idx="0">
                  <c:v>88.153004081179034</c:v>
                </c:pt>
                <c:pt idx="1">
                  <c:v>83.593020363196985</c:v>
                </c:pt>
                <c:pt idx="2">
                  <c:v>74.808045090793073</c:v>
                </c:pt>
                <c:pt idx="3">
                  <c:v>57.546627876875284</c:v>
                </c:pt>
                <c:pt idx="4">
                  <c:v>41.433795162534807</c:v>
                </c:pt>
                <c:pt idx="5">
                  <c:v>32.640344959614929</c:v>
                </c:pt>
                <c:pt idx="6">
                  <c:v>25.163827949058469</c:v>
                </c:pt>
                <c:pt idx="7">
                  <c:v>15.942593404179814</c:v>
                </c:pt>
                <c:pt idx="8">
                  <c:v>14.606843711447308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FE-4435-81D8-D2131436D1A7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0.00</c:formatCode>
                <c:ptCount val="9"/>
                <c:pt idx="0">
                  <c:v>6.7859634607904278</c:v>
                </c:pt>
                <c:pt idx="1">
                  <c:v>10.700593482355449</c:v>
                </c:pt>
                <c:pt idx="2">
                  <c:v>17.784542578363865</c:v>
                </c:pt>
                <c:pt idx="3">
                  <c:v>30.510718556230817</c:v>
                </c:pt>
                <c:pt idx="4">
                  <c:v>36.216530961406669</c:v>
                </c:pt>
                <c:pt idx="5">
                  <c:v>34.154215362736338</c:v>
                </c:pt>
                <c:pt idx="6">
                  <c:v>29.200532039422299</c:v>
                </c:pt>
                <c:pt idx="7">
                  <c:v>24.895138600078702</c:v>
                </c:pt>
                <c:pt idx="8">
                  <c:v>25.181481721966104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FE-4435-81D8-D2131436D1A7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0.00</c:formatCode>
                <c:ptCount val="9"/>
                <c:pt idx="0">
                  <c:v>3.3131023752338495</c:v>
                </c:pt>
                <c:pt idx="1">
                  <c:v>4.0595614627385483</c:v>
                </c:pt>
                <c:pt idx="2">
                  <c:v>5.7448222688963924</c:v>
                </c:pt>
                <c:pt idx="3">
                  <c:v>9.374637886613824</c:v>
                </c:pt>
                <c:pt idx="4">
                  <c:v>18.856601314080599</c:v>
                </c:pt>
                <c:pt idx="5">
                  <c:v>26.201866100242494</c:v>
                </c:pt>
                <c:pt idx="6">
                  <c:v>34.876758703133191</c:v>
                </c:pt>
                <c:pt idx="7">
                  <c:v>44.007723900061109</c:v>
                </c:pt>
                <c:pt idx="8">
                  <c:v>43.985355596289949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FE-4435-81D8-D2131436D1A7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0.00</c:formatCode>
                <c:ptCount val="9"/>
                <c:pt idx="0">
                  <c:v>0.84355686175237554</c:v>
                </c:pt>
                <c:pt idx="1">
                  <c:v>1.0226376203845198</c:v>
                </c:pt>
                <c:pt idx="2">
                  <c:v>1.3010129476510781</c:v>
                </c:pt>
                <c:pt idx="3">
                  <c:v>2.2355493645295299</c:v>
                </c:pt>
                <c:pt idx="4">
                  <c:v>3.1953436881478749</c:v>
                </c:pt>
                <c:pt idx="5">
                  <c:v>6.7185762211242182</c:v>
                </c:pt>
                <c:pt idx="6">
                  <c:v>10.460334264954804</c:v>
                </c:pt>
                <c:pt idx="7">
                  <c:v>14.902470000742291</c:v>
                </c:pt>
                <c:pt idx="8">
                  <c:v>15.989171532318082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4FE-4435-81D8-D2131436D1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86.114999999999995</c:v>
                </c:pt>
                <c:pt idx="1">
                  <c:v>75.712000000000003</c:v>
                </c:pt>
                <c:pt idx="2">
                  <c:v>64.543999999999997</c:v>
                </c:pt>
                <c:pt idx="3">
                  <c:v>63.503999999999998</c:v>
                </c:pt>
                <c:pt idx="4">
                  <c:v>61.253</c:v>
                </c:pt>
                <c:pt idx="5">
                  <c:v>36.692999999999998</c:v>
                </c:pt>
                <c:pt idx="6">
                  <c:v>34.259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C0-4080-B868-784C1E75E675}"/>
            </c:ext>
          </c:extLst>
        </c:ser>
        <c:ser>
          <c:idx val="2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62.136000000000003</c:v>
                </c:pt>
                <c:pt idx="1">
                  <c:v>60.262999999999998</c:v>
                </c:pt>
                <c:pt idx="2">
                  <c:v>52.500999999999998</c:v>
                </c:pt>
                <c:pt idx="3">
                  <c:v>54.012999999999998</c:v>
                </c:pt>
                <c:pt idx="4">
                  <c:v>51.030999999999999</c:v>
                </c:pt>
                <c:pt idx="5">
                  <c:v>35.146999999999998</c:v>
                </c:pt>
                <c:pt idx="6">
                  <c:v>31.013999999999999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C0-4080-B868-784C1E75E675}"/>
            </c:ext>
          </c:extLst>
        </c:ser>
        <c:ser>
          <c:idx val="3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50.506999999999998</c:v>
                </c:pt>
                <c:pt idx="1">
                  <c:v>48.183</c:v>
                </c:pt>
                <c:pt idx="2">
                  <c:v>28.672000000000001</c:v>
                </c:pt>
                <c:pt idx="3">
                  <c:v>23.879000000000001</c:v>
                </c:pt>
                <c:pt idx="4">
                  <c:v>17.620999999999999</c:v>
                </c:pt>
                <c:pt idx="5">
                  <c:v>12.359</c:v>
                </c:pt>
                <c:pt idx="6">
                  <c:v>14.102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C0-4080-B868-784C1E75E6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  <c:max val="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532.16</c:v>
                </c:pt>
                <c:pt idx="1">
                  <c:v>454.83</c:v>
                </c:pt>
                <c:pt idx="2">
                  <c:v>408.76</c:v>
                </c:pt>
                <c:pt idx="3">
                  <c:v>422.37</c:v>
                </c:pt>
                <c:pt idx="4">
                  <c:v>414.4</c:v>
                </c:pt>
                <c:pt idx="5">
                  <c:v>377.75</c:v>
                </c:pt>
                <c:pt idx="6">
                  <c:v>325.87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86-4E0C-A33B-C17D13BB60C7}"/>
            </c:ext>
          </c:extLst>
        </c:ser>
        <c:ser>
          <c:idx val="3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602.80000000000007</c:v>
                </c:pt>
                <c:pt idx="1">
                  <c:v>665.95</c:v>
                </c:pt>
                <c:pt idx="2">
                  <c:v>699.79</c:v>
                </c:pt>
                <c:pt idx="3">
                  <c:v>679.96999999999991</c:v>
                </c:pt>
                <c:pt idx="4">
                  <c:v>665.25000000000011</c:v>
                </c:pt>
                <c:pt idx="5">
                  <c:v>515.19000000000005</c:v>
                </c:pt>
                <c:pt idx="6">
                  <c:v>506.39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86-4E0C-A33B-C17D13BB60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4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1016.17</c:v>
                </c:pt>
                <c:pt idx="1">
                  <c:v>1010.77</c:v>
                </c:pt>
                <c:pt idx="2">
                  <c:v>974.04</c:v>
                </c:pt>
                <c:pt idx="3">
                  <c:v>977.72</c:v>
                </c:pt>
                <c:pt idx="4">
                  <c:v>942.96</c:v>
                </c:pt>
                <c:pt idx="5">
                  <c:v>856.76</c:v>
                </c:pt>
                <c:pt idx="6">
                  <c:v>732.76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86-4E0C-A33B-C17D13BB60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79</c:v>
                </c:pt>
                <c:pt idx="1">
                  <c:v>78.7</c:v>
                </c:pt>
                <c:pt idx="2">
                  <c:v>79.400000000000006</c:v>
                </c:pt>
                <c:pt idx="3">
                  <c:v>79.7</c:v>
                </c:pt>
                <c:pt idx="4">
                  <c:v>80.400000000000006</c:v>
                </c:pt>
                <c:pt idx="5">
                  <c:v>79.5</c:v>
                </c:pt>
                <c:pt idx="6">
                  <c:v>77.599999999999994</c:v>
                </c:pt>
                <c:pt idx="7">
                  <c:v>75.5</c:v>
                </c:pt>
                <c:pt idx="8">
                  <c:v>74.2</c:v>
                </c:pt>
                <c:pt idx="9">
                  <c:v>74.400000000000006</c:v>
                </c:pt>
                <c:pt idx="10">
                  <c:v>75.099999999999994</c:v>
                </c:pt>
                <c:pt idx="11">
                  <c:v>75.599999999999994</c:v>
                </c:pt>
                <c:pt idx="12">
                  <c:v>75.900000000000006</c:v>
                </c:pt>
                <c:pt idx="13">
                  <c:v>76.900000000000006</c:v>
                </c:pt>
                <c:pt idx="14">
                  <c:v>76.2</c:v>
                </c:pt>
                <c:pt idx="15">
                  <c:v>76.099999999999994</c:v>
                </c:pt>
                <c:pt idx="16">
                  <c:v>76.3</c:v>
                </c:pt>
                <c:pt idx="17">
                  <c:v>75.400000000000006</c:v>
                </c:pt>
                <c:pt idx="18">
                  <c:v>74.900000000000006</c:v>
                </c:pt>
                <c:pt idx="19">
                  <c:v>75.599999999999994</c:v>
                </c:pt>
                <c:pt idx="20">
                  <c:v>75.099999999999994</c:v>
                </c:pt>
                <c:pt idx="21">
                  <c:v>75.5</c:v>
                </c:pt>
                <c:pt idx="22">
                  <c:v>76.099999999999994</c:v>
                </c:pt>
                <c:pt idx="23">
                  <c:v>76.900000000000006</c:v>
                </c:pt>
                <c:pt idx="24">
                  <c:v>76.900000000000006</c:v>
                </c:pt>
                <c:pt idx="25">
                  <c:v>77.2</c:v>
                </c:pt>
                <c:pt idx="26">
                  <c:v>77.400000000000006</c:v>
                </c:pt>
                <c:pt idx="27">
                  <c:v>76.900000000000006</c:v>
                </c:pt>
                <c:pt idx="28">
                  <c:v>76.900000000000006</c:v>
                </c:pt>
                <c:pt idx="29">
                  <c:v>77.7</c:v>
                </c:pt>
                <c:pt idx="30">
                  <c:v>77.8</c:v>
                </c:pt>
                <c:pt idx="31">
                  <c:v>77.2</c:v>
                </c:pt>
                <c:pt idx="32">
                  <c:v>76.7</c:v>
                </c:pt>
                <c:pt idx="33">
                  <c:v>76.599999999999994</c:v>
                </c:pt>
                <c:pt idx="34">
                  <c:v>76.400000000000006</c:v>
                </c:pt>
                <c:pt idx="35">
                  <c:v>75.599999999999994</c:v>
                </c:pt>
                <c:pt idx="36">
                  <c:v>75.8</c:v>
                </c:pt>
                <c:pt idx="37">
                  <c:v>75.3</c:v>
                </c:pt>
                <c:pt idx="38">
                  <c:v>75.3</c:v>
                </c:pt>
                <c:pt idx="39">
                  <c:v>75.924404754919806</c:v>
                </c:pt>
                <c:pt idx="40">
                  <c:v>76.371951665841962</c:v>
                </c:pt>
                <c:pt idx="41">
                  <c:v>76.750952999999996</c:v>
                </c:pt>
                <c:pt idx="42">
                  <c:v>77.390749</c:v>
                </c:pt>
                <c:pt idx="43">
                  <c:v>75.737353999999996</c:v>
                </c:pt>
                <c:pt idx="44">
                  <c:v>75.346402999999995</c:v>
                </c:pt>
                <c:pt idx="45">
                  <c:v>77.241797000000005</c:v>
                </c:pt>
                <c:pt idx="46">
                  <c:v>77.595157</c:v>
                </c:pt>
                <c:pt idx="47">
                  <c:v>78.084614000000002</c:v>
                </c:pt>
                <c:pt idx="48">
                  <c:v>77.799062000000006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0F-4689-9759-A8EE17DA62CB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34.5</c:v>
                </c:pt>
                <c:pt idx="1">
                  <c:v>36</c:v>
                </c:pt>
                <c:pt idx="2">
                  <c:v>37.1</c:v>
                </c:pt>
                <c:pt idx="3">
                  <c:v>38.299999999999997</c:v>
                </c:pt>
                <c:pt idx="4">
                  <c:v>38</c:v>
                </c:pt>
                <c:pt idx="5">
                  <c:v>37.299999999999997</c:v>
                </c:pt>
                <c:pt idx="6">
                  <c:v>39.1</c:v>
                </c:pt>
                <c:pt idx="7">
                  <c:v>39.1</c:v>
                </c:pt>
                <c:pt idx="8">
                  <c:v>39.1</c:v>
                </c:pt>
                <c:pt idx="9">
                  <c:v>38.700000000000003</c:v>
                </c:pt>
                <c:pt idx="10">
                  <c:v>40.5</c:v>
                </c:pt>
                <c:pt idx="11">
                  <c:v>42.4</c:v>
                </c:pt>
                <c:pt idx="12">
                  <c:v>43.4</c:v>
                </c:pt>
                <c:pt idx="13">
                  <c:v>45.3</c:v>
                </c:pt>
                <c:pt idx="14">
                  <c:v>46.8</c:v>
                </c:pt>
                <c:pt idx="15">
                  <c:v>45.8</c:v>
                </c:pt>
                <c:pt idx="16">
                  <c:v>46.8</c:v>
                </c:pt>
                <c:pt idx="17">
                  <c:v>48</c:v>
                </c:pt>
                <c:pt idx="18">
                  <c:v>47.7</c:v>
                </c:pt>
                <c:pt idx="19">
                  <c:v>50.2</c:v>
                </c:pt>
                <c:pt idx="20">
                  <c:v>50.7</c:v>
                </c:pt>
                <c:pt idx="21">
                  <c:v>52.1</c:v>
                </c:pt>
                <c:pt idx="22">
                  <c:v>52.3</c:v>
                </c:pt>
                <c:pt idx="23">
                  <c:v>54.7</c:v>
                </c:pt>
                <c:pt idx="24">
                  <c:v>54.6</c:v>
                </c:pt>
                <c:pt idx="25">
                  <c:v>55.2</c:v>
                </c:pt>
                <c:pt idx="26">
                  <c:v>56.8</c:v>
                </c:pt>
                <c:pt idx="27">
                  <c:v>57.6</c:v>
                </c:pt>
                <c:pt idx="28">
                  <c:v>56.9</c:v>
                </c:pt>
                <c:pt idx="29">
                  <c:v>56.9</c:v>
                </c:pt>
                <c:pt idx="30">
                  <c:v>57.9</c:v>
                </c:pt>
                <c:pt idx="31">
                  <c:v>59.7</c:v>
                </c:pt>
                <c:pt idx="32">
                  <c:v>60</c:v>
                </c:pt>
                <c:pt idx="33">
                  <c:v>60.1</c:v>
                </c:pt>
                <c:pt idx="34">
                  <c:v>60.4</c:v>
                </c:pt>
                <c:pt idx="35">
                  <c:v>61.4</c:v>
                </c:pt>
                <c:pt idx="36">
                  <c:v>61</c:v>
                </c:pt>
                <c:pt idx="37">
                  <c:v>61.3</c:v>
                </c:pt>
                <c:pt idx="38">
                  <c:v>62</c:v>
                </c:pt>
                <c:pt idx="39">
                  <c:v>62.677066178622852</c:v>
                </c:pt>
                <c:pt idx="40">
                  <c:v>63.97846286527772</c:v>
                </c:pt>
                <c:pt idx="41">
                  <c:v>65.205630999999997</c:v>
                </c:pt>
                <c:pt idx="42">
                  <c:v>65.342478999999997</c:v>
                </c:pt>
                <c:pt idx="43">
                  <c:v>62.655828</c:v>
                </c:pt>
                <c:pt idx="44">
                  <c:v>62.588388999999999</c:v>
                </c:pt>
                <c:pt idx="45">
                  <c:v>66.229656000000006</c:v>
                </c:pt>
                <c:pt idx="46">
                  <c:v>66.905213000000003</c:v>
                </c:pt>
                <c:pt idx="47">
                  <c:v>67.192193000000003</c:v>
                </c:pt>
                <c:pt idx="48">
                  <c:v>67.883562999999995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0F-4689-9759-A8EE17DA62CB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56.5</c:v>
                </c:pt>
                <c:pt idx="1">
                  <c:v>56.9</c:v>
                </c:pt>
                <c:pt idx="2">
                  <c:v>58.2</c:v>
                </c:pt>
                <c:pt idx="3">
                  <c:v>58.9</c:v>
                </c:pt>
                <c:pt idx="4">
                  <c:v>58.9</c:v>
                </c:pt>
                <c:pt idx="5">
                  <c:v>58.3</c:v>
                </c:pt>
                <c:pt idx="6">
                  <c:v>58.3</c:v>
                </c:pt>
                <c:pt idx="7">
                  <c:v>57.3</c:v>
                </c:pt>
                <c:pt idx="8">
                  <c:v>56.7</c:v>
                </c:pt>
                <c:pt idx="9">
                  <c:v>56.7</c:v>
                </c:pt>
                <c:pt idx="10">
                  <c:v>57.8</c:v>
                </c:pt>
                <c:pt idx="11">
                  <c:v>59.3</c:v>
                </c:pt>
                <c:pt idx="12">
                  <c:v>59.6</c:v>
                </c:pt>
                <c:pt idx="13">
                  <c:v>61.1</c:v>
                </c:pt>
                <c:pt idx="14">
                  <c:v>61.6</c:v>
                </c:pt>
                <c:pt idx="15">
                  <c:v>61.1</c:v>
                </c:pt>
                <c:pt idx="16">
                  <c:v>61.7</c:v>
                </c:pt>
                <c:pt idx="17">
                  <c:v>61.8</c:v>
                </c:pt>
                <c:pt idx="18">
                  <c:v>61.4</c:v>
                </c:pt>
                <c:pt idx="19">
                  <c:v>63</c:v>
                </c:pt>
                <c:pt idx="20">
                  <c:v>63</c:v>
                </c:pt>
                <c:pt idx="21">
                  <c:v>63.9</c:v>
                </c:pt>
                <c:pt idx="22">
                  <c:v>64.3</c:v>
                </c:pt>
                <c:pt idx="23">
                  <c:v>65.900000000000006</c:v>
                </c:pt>
                <c:pt idx="24">
                  <c:v>65.900000000000006</c:v>
                </c:pt>
                <c:pt idx="25">
                  <c:v>66.3</c:v>
                </c:pt>
                <c:pt idx="26">
                  <c:v>67.2</c:v>
                </c:pt>
                <c:pt idx="27">
                  <c:v>67.400000000000006</c:v>
                </c:pt>
                <c:pt idx="28">
                  <c:v>67</c:v>
                </c:pt>
                <c:pt idx="29">
                  <c:v>67.400000000000006</c:v>
                </c:pt>
                <c:pt idx="30">
                  <c:v>68</c:v>
                </c:pt>
                <c:pt idx="31">
                  <c:v>68.5</c:v>
                </c:pt>
                <c:pt idx="32">
                  <c:v>68.400000000000006</c:v>
                </c:pt>
                <c:pt idx="33">
                  <c:v>68.400000000000006</c:v>
                </c:pt>
                <c:pt idx="34">
                  <c:v>68.400000000000006</c:v>
                </c:pt>
                <c:pt idx="35">
                  <c:v>68.5</c:v>
                </c:pt>
                <c:pt idx="36">
                  <c:v>68.400000000000006</c:v>
                </c:pt>
                <c:pt idx="37">
                  <c:v>68.3</c:v>
                </c:pt>
                <c:pt idx="38">
                  <c:v>68.7</c:v>
                </c:pt>
                <c:pt idx="39">
                  <c:v>69.326553662332913</c:v>
                </c:pt>
                <c:pt idx="40">
                  <c:v>70.202185800384356</c:v>
                </c:pt>
                <c:pt idx="41">
                  <c:v>71.002972</c:v>
                </c:pt>
                <c:pt idx="42">
                  <c:v>71.392151999999996</c:v>
                </c:pt>
                <c:pt idx="43">
                  <c:v>69.224650999999994</c:v>
                </c:pt>
                <c:pt idx="44">
                  <c:v>69.002645000000001</c:v>
                </c:pt>
                <c:pt idx="45">
                  <c:v>71.778008999999997</c:v>
                </c:pt>
                <c:pt idx="46">
                  <c:v>72.293154999999999</c:v>
                </c:pt>
                <c:pt idx="47">
                  <c:v>72.685468999999998</c:v>
                </c:pt>
                <c:pt idx="48">
                  <c:v>72.892426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0F-4689-9759-A8EE17DA62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3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chart" Target="../charts/chart18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6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chart" Target="../charts/chart30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4098290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17780</xdr:colOff>
      <xdr:row>1</xdr:row>
      <xdr:rowOff>682624</xdr:rowOff>
    </xdr:from>
    <xdr:to>
      <xdr:col>10</xdr:col>
      <xdr:colOff>520816</xdr:colOff>
      <xdr:row>12</xdr:row>
      <xdr:rowOff>90443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204151</xdr:colOff>
      <xdr:row>2</xdr:row>
      <xdr:rowOff>481250</xdr:rowOff>
    </xdr:from>
    <xdr:to>
      <xdr:col>23</xdr:col>
      <xdr:colOff>442892</xdr:colOff>
      <xdr:row>15</xdr:row>
      <xdr:rowOff>107123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68580</xdr:colOff>
      <xdr:row>2</xdr:row>
      <xdr:rowOff>493394</xdr:rowOff>
    </xdr:from>
    <xdr:to>
      <xdr:col>19</xdr:col>
      <xdr:colOff>37380</xdr:colOff>
      <xdr:row>15</xdr:row>
      <xdr:rowOff>115934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75716</xdr:colOff>
      <xdr:row>2</xdr:row>
      <xdr:rowOff>551680</xdr:rowOff>
    </xdr:from>
    <xdr:to>
      <xdr:col>16</xdr:col>
      <xdr:colOff>372962</xdr:colOff>
      <xdr:row>15</xdr:row>
      <xdr:rowOff>115731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DDE4E05A-CFDF-F156-5C5F-3D4AD9386310}"/>
            </a:ext>
          </a:extLst>
        </xdr:cNvPr>
        <xdr:cNvGrpSpPr/>
      </xdr:nvGrpSpPr>
      <xdr:grpSpPr>
        <a:xfrm>
          <a:off x="5617534" y="890347"/>
          <a:ext cx="2760276" cy="2119445"/>
          <a:chOff x="5384185" y="3996300"/>
          <a:chExt cx="2686186" cy="2194952"/>
        </a:xfrm>
        <a:solidFill>
          <a:schemeClr val="bg1"/>
        </a:solidFill>
      </xdr:grpSpPr>
      <xdr:graphicFrame macro="">
        <xdr:nvGraphicFramePr>
          <xdr:cNvPr id="4" name="Grafico 3">
            <a:extLst>
              <a:ext uri="{FF2B5EF4-FFF2-40B4-BE49-F238E27FC236}">
                <a16:creationId xmlns:a16="http://schemas.microsoft.com/office/drawing/2014/main" id="{38D55CA9-8AF5-43BC-A0CF-1A37E0B9EBF4}"/>
              </a:ext>
            </a:extLst>
          </xdr:cNvPr>
          <xdr:cNvGraphicFramePr>
            <a:graphicFrameLocks/>
          </xdr:cNvGraphicFramePr>
        </xdr:nvGraphicFramePr>
        <xdr:xfrm>
          <a:off x="5384185" y="3996300"/>
          <a:ext cx="2666663" cy="163710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5" name="Grafico 4">
            <a:extLst>
              <a:ext uri="{FF2B5EF4-FFF2-40B4-BE49-F238E27FC236}">
                <a16:creationId xmlns:a16="http://schemas.microsoft.com/office/drawing/2014/main" id="{433B75FA-0CF4-4B3A-B9B9-D66F89C18DFF}"/>
              </a:ext>
            </a:extLst>
          </xdr:cNvPr>
          <xdr:cNvGraphicFramePr>
            <a:graphicFrameLocks/>
          </xdr:cNvGraphicFramePr>
        </xdr:nvGraphicFramePr>
        <xdr:xfrm>
          <a:off x="5403708" y="5429253"/>
          <a:ext cx="2666663" cy="76199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</xdr:grpSp>
    <xdr:clientData/>
  </xdr:twoCellAnchor>
  <xdr:twoCellAnchor>
    <xdr:from>
      <xdr:col>12</xdr:col>
      <xdr:colOff>162284</xdr:colOff>
      <xdr:row>11</xdr:row>
      <xdr:rowOff>77611</xdr:rowOff>
    </xdr:from>
    <xdr:to>
      <xdr:col>12</xdr:col>
      <xdr:colOff>402173</xdr:colOff>
      <xdr:row>12</xdr:row>
      <xdr:rowOff>91722</xdr:rowOff>
    </xdr:to>
    <xdr:sp macro="" textlink="">
      <xdr:nvSpPr>
        <xdr:cNvPr id="8" name="CasellaDiTesto 7"/>
        <xdr:cNvSpPr txBox="1"/>
      </xdr:nvSpPr>
      <xdr:spPr>
        <a:xfrm>
          <a:off x="5834951" y="2321278"/>
          <a:ext cx="239889" cy="19755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solidFill>
            <a:schemeClr val="lt1">
              <a:shade val="50000"/>
              <a:alpha val="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t"/>
        <a:lstStyle/>
        <a:p>
          <a:r>
            <a:rPr lang="it-IT" sz="800">
              <a:solidFill>
                <a:schemeClr val="tx1"/>
              </a:solidFill>
              <a:latin typeface="Arial Narrow" panose="020B0606020202030204" pitchFamily="34" charset="0"/>
            </a:rPr>
            <a:t>//</a:t>
          </a: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2</xdr:row>
      <xdr:rowOff>15240</xdr:rowOff>
    </xdr:from>
    <xdr:to>
      <xdr:col>10</xdr:col>
      <xdr:colOff>4575</xdr:colOff>
      <xdr:row>13</xdr:row>
      <xdr:rowOff>127560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609453</xdr:colOff>
      <xdr:row>2</xdr:row>
      <xdr:rowOff>38600</xdr:rowOff>
    </xdr:from>
    <xdr:to>
      <xdr:col>10</xdr:col>
      <xdr:colOff>155853</xdr:colOff>
      <xdr:row>14</xdr:row>
      <xdr:rowOff>4040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40151</xdr:colOff>
      <xdr:row>9</xdr:row>
      <xdr:rowOff>6448</xdr:rowOff>
    </xdr:from>
    <xdr:to>
      <xdr:col>10</xdr:col>
      <xdr:colOff>38951</xdr:colOff>
      <xdr:row>20</xdr:row>
      <xdr:rowOff>154768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310375</xdr:colOff>
      <xdr:row>8</xdr:row>
      <xdr:rowOff>321401</xdr:rowOff>
    </xdr:from>
    <xdr:to>
      <xdr:col>19</xdr:col>
      <xdr:colOff>86755</xdr:colOff>
      <xdr:row>20</xdr:row>
      <xdr:rowOff>73481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287253</xdr:colOff>
      <xdr:row>9</xdr:row>
      <xdr:rowOff>96249</xdr:rowOff>
    </xdr:from>
    <xdr:to>
      <xdr:col>19</xdr:col>
      <xdr:colOff>330453</xdr:colOff>
      <xdr:row>9</xdr:row>
      <xdr:rowOff>139449</xdr:rowOff>
    </xdr:to>
    <xdr:sp macro="" textlink="">
      <xdr:nvSpPr>
        <xdr:cNvPr id="6" name="Romb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9326478" y="2125074"/>
          <a:ext cx="43200" cy="43200"/>
        </a:xfrm>
        <a:prstGeom prst="diamond">
          <a:avLst/>
        </a:prstGeom>
        <a:noFill/>
        <a:ln w="9525">
          <a:solidFill>
            <a:srgbClr val="C1002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5080</xdr:colOff>
      <xdr:row>2</xdr:row>
      <xdr:rowOff>25400</xdr:rowOff>
    </xdr:from>
    <xdr:to>
      <xdr:col>14</xdr:col>
      <xdr:colOff>197080</xdr:colOff>
      <xdr:row>11</xdr:row>
      <xdr:rowOff>129540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15</xdr:col>
      <xdr:colOff>196200</xdr:colOff>
      <xdr:row>14</xdr:row>
      <xdr:rowOff>77200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20954</xdr:colOff>
      <xdr:row>2</xdr:row>
      <xdr:rowOff>84454</xdr:rowOff>
    </xdr:from>
    <xdr:to>
      <xdr:col>20</xdr:col>
      <xdr:colOff>606554</xdr:colOff>
      <xdr:row>14</xdr:row>
      <xdr:rowOff>49894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532915</xdr:colOff>
      <xdr:row>1</xdr:row>
      <xdr:rowOff>309637</xdr:rowOff>
    </xdr:from>
    <xdr:to>
      <xdr:col>16</xdr:col>
      <xdr:colOff>68995</xdr:colOff>
      <xdr:row>15</xdr:row>
      <xdr:rowOff>61717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124777</xdr:colOff>
      <xdr:row>1</xdr:row>
      <xdr:rowOff>308610</xdr:rowOff>
    </xdr:from>
    <xdr:to>
      <xdr:col>19</xdr:col>
      <xdr:colOff>262837</xdr:colOff>
      <xdr:row>15</xdr:row>
      <xdr:rowOff>60690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5388</xdr:colOff>
      <xdr:row>1</xdr:row>
      <xdr:rowOff>383084</xdr:rowOff>
    </xdr:from>
    <xdr:to>
      <xdr:col>10</xdr:col>
      <xdr:colOff>408588</xdr:colOff>
      <xdr:row>11</xdr:row>
      <xdr:rowOff>119924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45720</xdr:colOff>
      <xdr:row>2</xdr:row>
      <xdr:rowOff>634</xdr:rowOff>
    </xdr:from>
    <xdr:to>
      <xdr:col>16</xdr:col>
      <xdr:colOff>447570</xdr:colOff>
      <xdr:row>13</xdr:row>
      <xdr:rowOff>114664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431444</xdr:colOff>
      <xdr:row>8</xdr:row>
      <xdr:rowOff>38485</xdr:rowOff>
    </xdr:from>
    <xdr:to>
      <xdr:col>14</xdr:col>
      <xdr:colOff>182880</xdr:colOff>
      <xdr:row>17</xdr:row>
      <xdr:rowOff>141085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328739</xdr:colOff>
      <xdr:row>8</xdr:row>
      <xdr:rowOff>64432</xdr:rowOff>
    </xdr:from>
    <xdr:to>
      <xdr:col>17</xdr:col>
      <xdr:colOff>161699</xdr:colOff>
      <xdr:row>17</xdr:row>
      <xdr:rowOff>167032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500062</xdr:colOff>
      <xdr:row>2</xdr:row>
      <xdr:rowOff>106680</xdr:rowOff>
    </xdr:from>
    <xdr:to>
      <xdr:col>10</xdr:col>
      <xdr:colOff>152062</xdr:colOff>
      <xdr:row>14</xdr:row>
      <xdr:rowOff>113077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345723</xdr:colOff>
      <xdr:row>2</xdr:row>
      <xdr:rowOff>42334</xdr:rowOff>
    </xdr:from>
    <xdr:to>
      <xdr:col>14</xdr:col>
      <xdr:colOff>553258</xdr:colOff>
      <xdr:row>11</xdr:row>
      <xdr:rowOff>105834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0</xdr:colOff>
      <xdr:row>2</xdr:row>
      <xdr:rowOff>76200</xdr:rowOff>
    </xdr:from>
    <xdr:to>
      <xdr:col>19</xdr:col>
      <xdr:colOff>592978</xdr:colOff>
      <xdr:row>11</xdr:row>
      <xdr:rowOff>139732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22224</xdr:colOff>
      <xdr:row>2</xdr:row>
      <xdr:rowOff>26035</xdr:rowOff>
    </xdr:from>
    <xdr:to>
      <xdr:col>14</xdr:col>
      <xdr:colOff>15239</xdr:colOff>
      <xdr:row>13</xdr:row>
      <xdr:rowOff>159115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440174</xdr:colOff>
      <xdr:row>5</xdr:row>
      <xdr:rowOff>5756</xdr:rowOff>
    </xdr:from>
    <xdr:to>
      <xdr:col>18</xdr:col>
      <xdr:colOff>325874</xdr:colOff>
      <xdr:row>24</xdr:row>
      <xdr:rowOff>161402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32929</xdr:colOff>
      <xdr:row>5</xdr:row>
      <xdr:rowOff>27228</xdr:rowOff>
    </xdr:from>
    <xdr:to>
      <xdr:col>23</xdr:col>
      <xdr:colOff>529904</xdr:colOff>
      <xdr:row>24</xdr:row>
      <xdr:rowOff>181604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232326</xdr:colOff>
      <xdr:row>5</xdr:row>
      <xdr:rowOff>8416</xdr:rowOff>
    </xdr:from>
    <xdr:to>
      <xdr:col>29</xdr:col>
      <xdr:colOff>118026</xdr:colOff>
      <xdr:row>25</xdr:row>
      <xdr:rowOff>23656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</xdr:colOff>
      <xdr:row>2</xdr:row>
      <xdr:rowOff>117475</xdr:rowOff>
    </xdr:from>
    <xdr:to>
      <xdr:col>12</xdr:col>
      <xdr:colOff>321945</xdr:colOff>
      <xdr:row>17</xdr:row>
      <xdr:rowOff>117475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579120</xdr:colOff>
      <xdr:row>2</xdr:row>
      <xdr:rowOff>137160</xdr:rowOff>
    </xdr:from>
    <xdr:to>
      <xdr:col>12</xdr:col>
      <xdr:colOff>274320</xdr:colOff>
      <xdr:row>17</xdr:row>
      <xdr:rowOff>119380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606425</xdr:colOff>
      <xdr:row>2</xdr:row>
      <xdr:rowOff>424815</xdr:rowOff>
    </xdr:from>
    <xdr:to>
      <xdr:col>19</xdr:col>
      <xdr:colOff>301625</xdr:colOff>
      <xdr:row>14</xdr:row>
      <xdr:rowOff>33385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30480</xdr:colOff>
      <xdr:row>2</xdr:row>
      <xdr:rowOff>160020</xdr:rowOff>
    </xdr:from>
    <xdr:to>
      <xdr:col>14</xdr:col>
      <xdr:colOff>335280</xdr:colOff>
      <xdr:row>17</xdr:row>
      <xdr:rowOff>142240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opLeftCell="A7" zoomScaleNormal="100" workbookViewId="0">
      <selection activeCell="C27" sqref="C27"/>
    </sheetView>
  </sheetViews>
  <sheetFormatPr defaultColWidth="9" defaultRowHeight="14.4"/>
  <cols>
    <col min="1" max="1" width="2" customWidth="1"/>
    <col min="2" max="2" width="8.33203125" customWidth="1"/>
    <col min="3" max="3" width="132" customWidth="1"/>
  </cols>
  <sheetData>
    <row r="3" spans="1:6" ht="17.399999999999999">
      <c r="C3" s="51"/>
    </row>
    <row r="4" spans="1:6" ht="48.9" customHeight="1">
      <c r="B4" s="52" t="s">
        <v>114</v>
      </c>
      <c r="C4" s="53"/>
      <c r="D4" s="54"/>
      <c r="E4" s="54"/>
      <c r="F4" s="54"/>
    </row>
    <row r="5" spans="1:6">
      <c r="A5" s="55"/>
      <c r="B5">
        <v>1</v>
      </c>
      <c r="C5" s="92" t="s">
        <v>220</v>
      </c>
    </row>
    <row r="6" spans="1:6">
      <c r="B6">
        <v>2</v>
      </c>
      <c r="C6" s="93" t="s">
        <v>221</v>
      </c>
    </row>
    <row r="7" spans="1:6">
      <c r="B7">
        <v>3</v>
      </c>
      <c r="C7" s="92" t="s">
        <v>222</v>
      </c>
    </row>
    <row r="8" spans="1:6">
      <c r="B8">
        <v>4</v>
      </c>
      <c r="C8" s="93" t="s">
        <v>223</v>
      </c>
    </row>
    <row r="9" spans="1:6">
      <c r="B9">
        <v>5</v>
      </c>
      <c r="C9" s="94" t="s">
        <v>224</v>
      </c>
    </row>
    <row r="10" spans="1:6">
      <c r="B10">
        <v>6</v>
      </c>
      <c r="C10" s="93" t="s">
        <v>225</v>
      </c>
    </row>
    <row r="11" spans="1:6">
      <c r="B11">
        <v>7</v>
      </c>
      <c r="C11" s="93" t="s">
        <v>250</v>
      </c>
    </row>
    <row r="12" spans="1:6">
      <c r="B12">
        <v>8</v>
      </c>
      <c r="C12" s="93" t="s">
        <v>226</v>
      </c>
    </row>
    <row r="13" spans="1:6">
      <c r="B13">
        <v>9</v>
      </c>
      <c r="C13" s="93" t="s">
        <v>252</v>
      </c>
    </row>
    <row r="14" spans="1:6">
      <c r="B14">
        <v>10</v>
      </c>
      <c r="C14" s="93" t="s">
        <v>227</v>
      </c>
    </row>
    <row r="15" spans="1:6">
      <c r="B15">
        <v>11</v>
      </c>
      <c r="C15" s="92" t="s">
        <v>228</v>
      </c>
    </row>
    <row r="16" spans="1:6">
      <c r="B16">
        <v>12</v>
      </c>
      <c r="C16" s="92" t="s">
        <v>229</v>
      </c>
    </row>
    <row r="17" spans="2:3">
      <c r="B17">
        <v>13</v>
      </c>
      <c r="C17" s="93" t="s">
        <v>230</v>
      </c>
    </row>
    <row r="18" spans="2:3">
      <c r="B18">
        <v>14</v>
      </c>
      <c r="C18" s="92" t="s">
        <v>231</v>
      </c>
    </row>
    <row r="19" spans="2:3">
      <c r="B19" s="198" t="s">
        <v>186</v>
      </c>
      <c r="C19" s="93" t="s">
        <v>233</v>
      </c>
    </row>
    <row r="20" spans="2:3">
      <c r="B20" s="199" t="s">
        <v>187</v>
      </c>
      <c r="C20" s="93" t="s">
        <v>234</v>
      </c>
    </row>
    <row r="21" spans="2:3">
      <c r="B21" s="198" t="s">
        <v>188</v>
      </c>
      <c r="C21" s="93" t="s">
        <v>235</v>
      </c>
    </row>
    <row r="22" spans="2:3">
      <c r="B22" s="198" t="s">
        <v>189</v>
      </c>
      <c r="C22" s="93" t="s">
        <v>236</v>
      </c>
    </row>
    <row r="23" spans="2:3">
      <c r="B23" s="198" t="s">
        <v>190</v>
      </c>
      <c r="C23" s="93" t="s">
        <v>166</v>
      </c>
    </row>
    <row r="24" spans="2:3">
      <c r="B24" s="198" t="s">
        <v>191</v>
      </c>
      <c r="C24" s="92" t="s">
        <v>178</v>
      </c>
    </row>
    <row r="25" spans="2:3">
      <c r="B25" s="198" t="s">
        <v>192</v>
      </c>
      <c r="C25" s="93" t="s">
        <v>237</v>
      </c>
    </row>
  </sheetData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A'. TRENTINO-ALTO ADIGE/SÜDTIROL. ANNI 1921-2024. Valori assoluti "/>
    <hyperlink ref="C20" location="App_2!A1" display="Appendice 2. PIRAMIDI PER ETA' E PER GENERE.  TRENTINO-ALTO ADIGE/SÜDTIROL. ANNI 1921, 1951 E 2024. Valori percentuali"/>
    <hyperlink ref="C21" location="App_3!A1" display="Appendice 3. SPERANZA DI VITA ALLA NASCITA. TRENTINO-ALTO ADIGE/SÜDTIROL. ANNI 1974-2025. Valori assoluti "/>
    <hyperlink ref="C22" location="App_4!A1" display="Appendice 4. NUMERO MEDIO DI FIGLI PER DONNA (TFT) E ETA' MEDIA AL PARTO. TRENTINO-ALTO ADIGE/SÜDTIROL. ANNI 1952-2025. Valori assoluti "/>
    <hyperlink ref="C23" location="App_5!A1" display="Appendice 5. POPOLAZIONE RESIDENTE IN ETA' DI 6 ANNI E OLTRE PER GRADO DI ISTRUZIONE. TRENTINO-ALTO ADIGE/SÜDTIROL. Censimenti popolazione 1951-2024"/>
    <hyperlink ref="C24" location="App_6!A1" display="Appendice 6. AZIENDE E RELATIVE SUPERFICI PER UBICAZIONE DEL CENTRO AZIENDALE IN TRENTINO-ALTO ADIGE/SÜDTIROL (Universo Italia). Censimenti Agricoltura 1961-2020"/>
    <hyperlink ref="C25" location="App_7!A1" display="Appendice 7. TASSO DI OCCUPAZIONE 15-64 ANNI. TRENTINO-ALTO ADIGE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H21"/>
  <sheetViews>
    <sheetView zoomScaleNormal="100" workbookViewId="0">
      <selection activeCell="H17" sqref="H17"/>
    </sheetView>
  </sheetViews>
  <sheetFormatPr defaultRowHeight="14.4"/>
  <cols>
    <col min="1" max="1" width="3.33203125" style="8" customWidth="1"/>
    <col min="2" max="2" width="6.33203125" style="20" customWidth="1"/>
    <col min="3" max="6" width="9.5546875" style="20" customWidth="1"/>
  </cols>
  <sheetData>
    <row r="1" spans="2:8">
      <c r="B1" s="29"/>
      <c r="C1" s="29"/>
      <c r="D1" s="29"/>
    </row>
    <row r="2" spans="2:8" ht="72">
      <c r="B2" s="30"/>
      <c r="C2" s="21" t="s">
        <v>125</v>
      </c>
      <c r="D2" s="21" t="s">
        <v>1</v>
      </c>
      <c r="E2" s="21" t="s">
        <v>126</v>
      </c>
      <c r="F2" s="21" t="s">
        <v>127</v>
      </c>
      <c r="H2" s="56" t="s">
        <v>220</v>
      </c>
    </row>
    <row r="3" spans="2:8">
      <c r="B3" s="31"/>
      <c r="C3" s="136"/>
      <c r="D3" s="32"/>
      <c r="E3" s="33"/>
      <c r="F3" s="33"/>
    </row>
    <row r="4" spans="2:8">
      <c r="B4" s="31"/>
      <c r="C4" s="136"/>
      <c r="D4" s="32"/>
      <c r="E4" s="33"/>
      <c r="F4" s="33"/>
    </row>
    <row r="5" spans="2:8">
      <c r="B5" s="31"/>
      <c r="C5" s="136"/>
      <c r="D5" s="32"/>
      <c r="E5" s="33"/>
      <c r="F5" s="33"/>
    </row>
    <row r="6" spans="2:8">
      <c r="B6" s="31"/>
      <c r="C6" s="34"/>
      <c r="D6" s="34"/>
      <c r="E6" s="33"/>
      <c r="F6" s="33"/>
    </row>
    <row r="7" spans="2:8">
      <c r="B7" s="31"/>
      <c r="C7" s="137"/>
      <c r="D7" s="32"/>
      <c r="E7" s="33"/>
      <c r="F7" s="33"/>
    </row>
    <row r="8" spans="2:8">
      <c r="B8" s="31"/>
      <c r="C8" s="137"/>
      <c r="D8" s="32"/>
      <c r="E8" s="33"/>
      <c r="F8" s="33"/>
    </row>
    <row r="9" spans="2:8">
      <c r="B9" s="31">
        <v>1921</v>
      </c>
      <c r="C9" s="137">
        <v>661</v>
      </c>
      <c r="D9" s="32">
        <v>37856</v>
      </c>
      <c r="E9" s="33">
        <f>C9*100/C$9</f>
        <v>100</v>
      </c>
      <c r="F9" s="33">
        <f>D9*100/D$9</f>
        <v>100</v>
      </c>
    </row>
    <row r="10" spans="2:8">
      <c r="B10" s="36">
        <v>1931</v>
      </c>
      <c r="C10" s="137">
        <v>666</v>
      </c>
      <c r="D10" s="32">
        <v>41043</v>
      </c>
      <c r="E10" s="33">
        <f t="shared" ref="E10:E21" si="0">C10*100/C$9</f>
        <v>100.75642965204236</v>
      </c>
      <c r="F10" s="33">
        <f t="shared" ref="F10:F21" si="1">D10*100/D$9</f>
        <v>108.41874471682164</v>
      </c>
    </row>
    <row r="11" spans="2:8">
      <c r="B11" s="36">
        <v>1936</v>
      </c>
      <c r="C11" s="137">
        <v>669</v>
      </c>
      <c r="D11" s="32">
        <v>42399</v>
      </c>
      <c r="E11" s="33">
        <f t="shared" si="0"/>
        <v>101.21028744326777</v>
      </c>
      <c r="F11" s="33">
        <f t="shared" si="1"/>
        <v>112.00073964497041</v>
      </c>
    </row>
    <row r="12" spans="2:8">
      <c r="B12" s="31"/>
      <c r="C12" s="37"/>
      <c r="D12" s="34"/>
      <c r="E12" s="33"/>
      <c r="F12" s="33"/>
    </row>
    <row r="13" spans="2:8">
      <c r="B13" s="36">
        <v>1951</v>
      </c>
      <c r="C13" s="35">
        <v>729</v>
      </c>
      <c r="D13" s="32">
        <v>47516</v>
      </c>
      <c r="E13" s="33">
        <f t="shared" si="0"/>
        <v>110.2874432677761</v>
      </c>
      <c r="F13" s="33">
        <f t="shared" si="1"/>
        <v>125.51775147928994</v>
      </c>
    </row>
    <row r="14" spans="2:8">
      <c r="B14" s="36">
        <v>1961</v>
      </c>
      <c r="C14" s="35">
        <v>786</v>
      </c>
      <c r="D14" s="32">
        <v>50624</v>
      </c>
      <c r="E14" s="33">
        <f t="shared" si="0"/>
        <v>118.91074130105901</v>
      </c>
      <c r="F14" s="33">
        <f t="shared" si="1"/>
        <v>133.72781065088756</v>
      </c>
      <c r="H14" s="17" t="s">
        <v>2</v>
      </c>
    </row>
    <row r="15" spans="2:8">
      <c r="B15" s="36">
        <v>1971</v>
      </c>
      <c r="C15" s="35">
        <v>842</v>
      </c>
      <c r="D15" s="32">
        <v>54137</v>
      </c>
      <c r="E15" s="33">
        <f t="shared" si="0"/>
        <v>127.38275340393344</v>
      </c>
      <c r="F15" s="33">
        <f t="shared" si="1"/>
        <v>143.00771344040575</v>
      </c>
      <c r="H15" s="17" t="s">
        <v>219</v>
      </c>
    </row>
    <row r="16" spans="2:8">
      <c r="B16" s="36">
        <v>1981</v>
      </c>
      <c r="C16" s="35">
        <v>873</v>
      </c>
      <c r="D16" s="32">
        <v>56557</v>
      </c>
      <c r="E16" s="33">
        <f t="shared" si="0"/>
        <v>132.07261724659605</v>
      </c>
      <c r="F16" s="33">
        <f t="shared" si="1"/>
        <v>149.4003592561285</v>
      </c>
    </row>
    <row r="17" spans="2:6">
      <c r="B17" s="36">
        <v>1991</v>
      </c>
      <c r="C17" s="35">
        <v>890</v>
      </c>
      <c r="D17" s="32">
        <v>56778.031000000003</v>
      </c>
      <c r="E17" s="33">
        <f t="shared" si="0"/>
        <v>134.64447806354008</v>
      </c>
      <c r="F17" s="33">
        <f t="shared" si="1"/>
        <v>149.98423235418429</v>
      </c>
    </row>
    <row r="18" spans="2:6">
      <c r="B18" s="36">
        <v>2001</v>
      </c>
      <c r="C18" s="35">
        <v>940</v>
      </c>
      <c r="D18" s="32">
        <v>56996</v>
      </c>
      <c r="E18" s="33">
        <f t="shared" si="0"/>
        <v>142.2087745839637</v>
      </c>
      <c r="F18" s="33">
        <f t="shared" si="1"/>
        <v>150.56001690617074</v>
      </c>
    </row>
    <row r="19" spans="2:6">
      <c r="B19" s="36">
        <v>2011</v>
      </c>
      <c r="C19" s="35">
        <v>1029</v>
      </c>
      <c r="D19" s="32">
        <v>59433.743999999999</v>
      </c>
      <c r="E19" s="33">
        <f t="shared" si="0"/>
        <v>155.6732223903177</v>
      </c>
      <c r="F19" s="33">
        <f t="shared" si="1"/>
        <v>156.9995350803043</v>
      </c>
    </row>
    <row r="20" spans="2:6">
      <c r="B20" s="36">
        <v>2021</v>
      </c>
      <c r="C20" s="35">
        <v>1074</v>
      </c>
      <c r="D20" s="32">
        <v>59030</v>
      </c>
      <c r="E20" s="33">
        <f t="shared" si="0"/>
        <v>162.48108925869894</v>
      </c>
      <c r="F20" s="33">
        <f t="shared" si="1"/>
        <v>155.93300929839393</v>
      </c>
    </row>
    <row r="21" spans="2:6">
      <c r="B21" s="36">
        <v>2024</v>
      </c>
      <c r="C21" s="35">
        <v>1086</v>
      </c>
      <c r="D21" s="32">
        <v>58943</v>
      </c>
      <c r="E21" s="33">
        <f t="shared" si="0"/>
        <v>164.29652042360061</v>
      </c>
      <c r="F21" s="33">
        <f t="shared" si="1"/>
        <v>155.70319103972949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2"/>
  <sheetViews>
    <sheetView topLeftCell="F1" zoomScale="99" zoomScaleNormal="99" workbookViewId="0">
      <selection activeCell="Q8" sqref="Q8"/>
    </sheetView>
  </sheetViews>
  <sheetFormatPr defaultColWidth="9" defaultRowHeight="12"/>
  <cols>
    <col min="1" max="1" width="3.33203125" style="18" customWidth="1"/>
    <col min="2" max="2" width="3.33203125" style="24" customWidth="1"/>
    <col min="3" max="3" width="6" style="23" bestFit="1" customWidth="1"/>
    <col min="4" max="7" width="8.33203125" style="24" customWidth="1"/>
    <col min="8" max="8" width="3.33203125" style="24" customWidth="1"/>
    <col min="9" max="11" width="7.5546875" style="24" customWidth="1"/>
    <col min="12" max="19" width="9" style="20"/>
    <col min="20" max="20" width="9.33203125" style="20" bestFit="1" customWidth="1"/>
    <col min="21" max="16384" width="9" style="20"/>
  </cols>
  <sheetData>
    <row r="2" spans="2:13" ht="14.4" customHeight="1">
      <c r="B2" s="59"/>
      <c r="C2" s="229" t="s">
        <v>115</v>
      </c>
      <c r="D2" s="229"/>
      <c r="E2" s="229"/>
      <c r="F2" s="229"/>
      <c r="G2" s="229"/>
      <c r="I2" s="232" t="s">
        <v>4</v>
      </c>
      <c r="J2" s="233"/>
      <c r="K2" s="234"/>
    </row>
    <row r="3" spans="2:13" ht="53.4" customHeight="1"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I3" s="43"/>
      <c r="J3" s="135" t="s">
        <v>115</v>
      </c>
      <c r="K3" s="40" t="s">
        <v>1</v>
      </c>
      <c r="M3" s="56" t="s">
        <v>221</v>
      </c>
    </row>
    <row r="4" spans="2:13">
      <c r="C4" s="26">
        <v>1926</v>
      </c>
      <c r="D4" s="27">
        <v>7.5674453654860585</v>
      </c>
      <c r="E4" s="27">
        <v>3.119819140919367</v>
      </c>
      <c r="F4" s="27">
        <v>-2.3767897513187641</v>
      </c>
      <c r="G4" s="27">
        <v>8.3104747550866609</v>
      </c>
      <c r="I4" s="44" t="s">
        <v>10</v>
      </c>
      <c r="J4" s="45">
        <v>-1.5216987171909211</v>
      </c>
      <c r="K4" s="132">
        <v>-5.1860056371856853</v>
      </c>
      <c r="M4" s="22"/>
    </row>
    <row r="5" spans="2:13">
      <c r="C5" s="26">
        <v>1927</v>
      </c>
      <c r="D5" s="27">
        <v>9.0286144578313259</v>
      </c>
      <c r="E5" s="27">
        <v>3.3765060240963853</v>
      </c>
      <c r="F5" s="27">
        <v>-2.9487951807228918</v>
      </c>
      <c r="G5" s="27">
        <v>9.456325301204819</v>
      </c>
      <c r="I5" s="44" t="s">
        <v>11</v>
      </c>
      <c r="J5" s="46">
        <v>4.6081176117711911</v>
      </c>
      <c r="K5" s="132">
        <v>3.5610658215673934</v>
      </c>
      <c r="M5" s="22"/>
    </row>
    <row r="6" spans="2:13">
      <c r="C6" s="26">
        <v>1928</v>
      </c>
      <c r="D6" s="27">
        <v>7.7396538750940556</v>
      </c>
      <c r="E6" s="27">
        <v>4.9330323551542508</v>
      </c>
      <c r="F6" s="27">
        <v>-0.13544018058690746</v>
      </c>
      <c r="G6" s="27">
        <v>12.5372460496614</v>
      </c>
      <c r="I6" s="44" t="s">
        <v>9</v>
      </c>
      <c r="J6" s="47">
        <v>1.5174336586367667</v>
      </c>
      <c r="K6" s="132">
        <v>-2.3619615210242557</v>
      </c>
      <c r="M6" s="22"/>
    </row>
    <row r="7" spans="2:13">
      <c r="C7" s="26">
        <v>1929</v>
      </c>
      <c r="D7" s="27">
        <v>6.3368421052631581</v>
      </c>
      <c r="E7" s="27">
        <v>2.7684210526315787</v>
      </c>
      <c r="F7" s="27">
        <v>-4.9278195488721801</v>
      </c>
      <c r="G7" s="27">
        <v>4.1774436090225571</v>
      </c>
      <c r="I7" s="119"/>
      <c r="J7" s="90"/>
      <c r="K7" s="90"/>
      <c r="M7" s="22"/>
    </row>
    <row r="8" spans="2:13">
      <c r="C8" s="26">
        <v>1930</v>
      </c>
      <c r="D8" s="27">
        <v>9.54770848985725</v>
      </c>
      <c r="E8" s="27">
        <v>-0.15477084898572502</v>
      </c>
      <c r="F8" s="27">
        <v>-7.6844477836213372</v>
      </c>
      <c r="G8" s="27">
        <v>1.7084898572501879</v>
      </c>
      <c r="I8" s="119"/>
      <c r="J8" s="90"/>
      <c r="K8" s="90"/>
      <c r="M8" s="22"/>
    </row>
    <row r="9" spans="2:13">
      <c r="C9" s="28">
        <v>1931</v>
      </c>
      <c r="D9" s="27">
        <v>6.9894894894894897</v>
      </c>
      <c r="E9" s="27">
        <v>-3.5975975975975976</v>
      </c>
      <c r="F9" s="27">
        <v>-2.4474474474474475</v>
      </c>
      <c r="G9" s="27">
        <v>0.94444444444444453</v>
      </c>
      <c r="I9" s="119"/>
      <c r="J9" s="90"/>
      <c r="K9" s="90"/>
      <c r="M9" s="22"/>
    </row>
    <row r="10" spans="2:13">
      <c r="C10" s="26">
        <v>1932</v>
      </c>
      <c r="D10" s="27">
        <v>6.666666666666667</v>
      </c>
      <c r="E10" s="27">
        <v>0.32103210321032105</v>
      </c>
      <c r="F10" s="27">
        <v>-0.20852085208520854</v>
      </c>
      <c r="G10" s="27">
        <v>6.7791779177917793</v>
      </c>
      <c r="I10" s="120"/>
      <c r="J10" s="90"/>
      <c r="K10" s="90"/>
      <c r="M10" s="22"/>
    </row>
    <row r="11" spans="2:13">
      <c r="C11" s="26">
        <v>1933</v>
      </c>
      <c r="D11" s="27">
        <v>6.2784772182254196</v>
      </c>
      <c r="E11" s="27">
        <v>-3.1474820143884891E-2</v>
      </c>
      <c r="F11" s="27">
        <v>-0.26828537170263789</v>
      </c>
      <c r="G11" s="27">
        <v>5.9787170263788969</v>
      </c>
      <c r="I11" s="119"/>
      <c r="J11" s="90"/>
      <c r="K11" s="90"/>
      <c r="M11" s="22"/>
    </row>
    <row r="12" spans="2:13" ht="14.4">
      <c r="C12" s="26">
        <v>1934</v>
      </c>
      <c r="D12" s="27">
        <v>6.9601677148846965</v>
      </c>
      <c r="E12" s="27">
        <v>-0.85804132973944292</v>
      </c>
      <c r="F12" s="27">
        <v>-0.64839772386942196</v>
      </c>
      <c r="G12" s="27">
        <v>5.4537286612758304</v>
      </c>
      <c r="I12" s="121"/>
      <c r="J12" s="121"/>
      <c r="K12" s="121"/>
      <c r="M12" s="22"/>
    </row>
    <row r="13" spans="2:13">
      <c r="C13" s="26">
        <v>1935</v>
      </c>
      <c r="D13" s="27">
        <v>6.6651705565529626</v>
      </c>
      <c r="E13" s="27">
        <v>1.7833632555356074</v>
      </c>
      <c r="F13" s="27">
        <v>-0.29922202274087373</v>
      </c>
      <c r="G13" s="27">
        <v>8.1493117893476956</v>
      </c>
      <c r="I13" s="230"/>
      <c r="J13" s="230"/>
      <c r="K13" s="230"/>
      <c r="M13" s="22"/>
    </row>
    <row r="14" spans="2:13">
      <c r="C14" s="26">
        <v>1936</v>
      </c>
      <c r="D14" s="27">
        <v>5.6711509715994026</v>
      </c>
      <c r="E14" s="27">
        <v>1.4005979073243646</v>
      </c>
      <c r="F14" s="27">
        <v>-0.20179372197309417</v>
      </c>
      <c r="G14" s="27">
        <v>6.8699551569506729</v>
      </c>
      <c r="I14" s="118"/>
      <c r="J14" s="118"/>
      <c r="K14" s="118"/>
      <c r="M14" s="22"/>
    </row>
    <row r="15" spans="2:13">
      <c r="C15" s="26">
        <v>1937</v>
      </c>
      <c r="D15" s="27">
        <v>6.2362555720653789</v>
      </c>
      <c r="E15" s="27">
        <v>8.1500742942050515</v>
      </c>
      <c r="F15" s="27">
        <v>-0.33432392273402672</v>
      </c>
      <c r="G15" s="27">
        <v>14.052005943536404</v>
      </c>
      <c r="I15" s="119"/>
      <c r="J15" s="90"/>
      <c r="K15" s="90"/>
      <c r="M15" s="22"/>
    </row>
    <row r="16" spans="2:13">
      <c r="C16" s="26">
        <v>1938</v>
      </c>
      <c r="D16" s="27">
        <v>7.5199409158050221</v>
      </c>
      <c r="E16" s="27">
        <v>2.9468242245199412</v>
      </c>
      <c r="F16" s="27">
        <v>-1.9409158050221567</v>
      </c>
      <c r="G16" s="27">
        <v>8.5258493353028069</v>
      </c>
      <c r="I16" s="119"/>
      <c r="J16" s="90"/>
      <c r="K16" s="90"/>
      <c r="M16" s="22"/>
    </row>
    <row r="17" spans="3:17">
      <c r="C17" s="26">
        <v>1939</v>
      </c>
      <c r="D17" s="27">
        <v>8.0484581497797354</v>
      </c>
      <c r="E17" s="27">
        <v>6.0602055800293684</v>
      </c>
      <c r="F17" s="27">
        <v>1.7019089574155652</v>
      </c>
      <c r="G17" s="27">
        <v>15.810572687224669</v>
      </c>
      <c r="I17" s="119"/>
      <c r="J17" s="90"/>
      <c r="K17" s="90"/>
      <c r="M17" s="38" t="s">
        <v>12</v>
      </c>
    </row>
    <row r="18" spans="3:17">
      <c r="C18" s="26">
        <v>1940</v>
      </c>
      <c r="D18" s="27">
        <v>8.2189781021897819</v>
      </c>
      <c r="E18" s="27">
        <v>9.4102189781021899</v>
      </c>
      <c r="F18" s="27">
        <v>-55.906569343065691</v>
      </c>
      <c r="G18" s="27">
        <v>-38.277372262773724</v>
      </c>
      <c r="I18" s="119"/>
      <c r="J18" s="90"/>
      <c r="K18" s="90"/>
      <c r="M18" s="38" t="s">
        <v>3</v>
      </c>
      <c r="N18" s="38"/>
      <c r="O18" s="38"/>
      <c r="P18" s="38"/>
      <c r="Q18" s="38"/>
    </row>
    <row r="19" spans="3:17">
      <c r="C19" s="28">
        <v>1941</v>
      </c>
      <c r="D19" s="27">
        <v>9.8461538461538467</v>
      </c>
      <c r="E19" s="27">
        <v>5.782293178519593</v>
      </c>
      <c r="F19" s="27">
        <v>-8.1640058055152398</v>
      </c>
      <c r="G19" s="27">
        <v>7.4644412191581999</v>
      </c>
      <c r="I19" s="119"/>
      <c r="J19" s="90"/>
      <c r="K19" s="90"/>
    </row>
    <row r="20" spans="3:17">
      <c r="C20" s="26">
        <v>1942</v>
      </c>
      <c r="D20" s="27">
        <v>9.4271284271284266</v>
      </c>
      <c r="E20" s="27">
        <v>-12.989898989898991</v>
      </c>
      <c r="F20" s="27">
        <v>-9.670995670995671</v>
      </c>
      <c r="G20" s="27">
        <v>-13.233766233766232</v>
      </c>
      <c r="M20" s="22"/>
    </row>
    <row r="21" spans="3:17">
      <c r="C21" s="26">
        <v>1943</v>
      </c>
      <c r="D21" s="27">
        <v>7.8407460545193688</v>
      </c>
      <c r="E21" s="27">
        <v>-1.3428981348637015</v>
      </c>
      <c r="F21" s="133">
        <v>0</v>
      </c>
      <c r="G21" s="27">
        <v>6.4978479196556673</v>
      </c>
      <c r="M21" s="22"/>
    </row>
    <row r="22" spans="3:17">
      <c r="C22" s="26">
        <v>1944</v>
      </c>
      <c r="D22" s="27">
        <v>5.4550641940085596</v>
      </c>
      <c r="E22" s="27">
        <v>-8.9957203994293859</v>
      </c>
      <c r="F22" s="133">
        <v>0</v>
      </c>
      <c r="G22" s="27">
        <v>-3.5406562054208277</v>
      </c>
      <c r="M22" s="22"/>
    </row>
    <row r="23" spans="3:17">
      <c r="C23" s="26">
        <v>1945</v>
      </c>
      <c r="D23" s="27">
        <v>2.076595744680851</v>
      </c>
      <c r="E23" s="27">
        <v>4.6638297872340422</v>
      </c>
      <c r="F23" s="133">
        <v>0</v>
      </c>
      <c r="G23" s="27">
        <v>6.7404255319148936</v>
      </c>
      <c r="I23" s="228"/>
      <c r="J23" s="231"/>
      <c r="K23" s="231"/>
      <c r="L23" s="123"/>
      <c r="M23" s="22"/>
      <c r="P23" s="89"/>
    </row>
    <row r="24" spans="3:17">
      <c r="C24" s="26">
        <v>1946</v>
      </c>
      <c r="D24" s="27">
        <v>11.234132581100141</v>
      </c>
      <c r="E24" s="27">
        <v>2.4062059238363891</v>
      </c>
      <c r="F24" s="27">
        <v>-3.5895627644569816</v>
      </c>
      <c r="G24" s="27">
        <v>10.050775740479549</v>
      </c>
      <c r="I24" s="228"/>
      <c r="J24" s="122"/>
      <c r="K24" s="122"/>
      <c r="L24" s="122"/>
      <c r="M24" s="22"/>
    </row>
    <row r="25" spans="3:17">
      <c r="C25" s="26">
        <v>1947</v>
      </c>
      <c r="D25" s="27">
        <v>8.5834502103786807</v>
      </c>
      <c r="E25" s="27">
        <v>-2.523141654978962</v>
      </c>
      <c r="F25" s="27">
        <v>-3.5343618513323984</v>
      </c>
      <c r="G25" s="27">
        <v>2.5259467040673211</v>
      </c>
      <c r="I25" s="123"/>
      <c r="J25" s="124"/>
      <c r="K25" s="124"/>
      <c r="L25" s="125"/>
      <c r="M25" s="22"/>
    </row>
    <row r="26" spans="3:17">
      <c r="C26" s="26">
        <v>1948</v>
      </c>
      <c r="D26" s="27">
        <v>8.6555090655509073</v>
      </c>
      <c r="E26" s="27">
        <v>3.5271966527196654</v>
      </c>
      <c r="F26" s="27">
        <v>-1.3263598326359831</v>
      </c>
      <c r="G26" s="27">
        <v>10.856345885634589</v>
      </c>
      <c r="I26" s="39"/>
      <c r="J26" s="41"/>
      <c r="K26" s="41"/>
      <c r="L26" s="42"/>
      <c r="M26" s="22"/>
    </row>
    <row r="27" spans="3:17">
      <c r="C27" s="26">
        <v>1949</v>
      </c>
      <c r="D27" s="27">
        <v>7.5270457697642161</v>
      </c>
      <c r="E27" s="27">
        <v>-0.48821081830790569</v>
      </c>
      <c r="F27" s="27">
        <v>2.102635228848821</v>
      </c>
      <c r="G27" s="27">
        <v>9.1414701803051326</v>
      </c>
      <c r="I27" s="39"/>
      <c r="J27" s="41"/>
      <c r="K27" s="41"/>
      <c r="L27" s="42"/>
      <c r="M27" s="22"/>
    </row>
    <row r="28" spans="3:17">
      <c r="C28" s="26">
        <v>1950</v>
      </c>
      <c r="D28" s="27">
        <v>8.6220689655172418</v>
      </c>
      <c r="E28" s="27">
        <v>3.0882758620689654</v>
      </c>
      <c r="F28" s="27">
        <v>-2.2179310344827585</v>
      </c>
      <c r="G28" s="27">
        <v>9.4924137931034487</v>
      </c>
      <c r="L28" s="42"/>
      <c r="M28" s="22"/>
    </row>
    <row r="29" spans="3:17">
      <c r="C29" s="28">
        <v>1951</v>
      </c>
      <c r="D29" s="27">
        <v>7.1851851851851851</v>
      </c>
      <c r="E29" s="27">
        <v>3.5240054869684503</v>
      </c>
      <c r="F29" s="27">
        <v>-3.5020576131687244</v>
      </c>
      <c r="G29" s="27">
        <v>7.207133058984911</v>
      </c>
      <c r="L29" s="42"/>
      <c r="M29" s="22"/>
    </row>
    <row r="30" spans="3:17">
      <c r="C30" s="26">
        <v>1952</v>
      </c>
      <c r="D30" s="27">
        <v>6.9591321552841645</v>
      </c>
      <c r="E30" s="27">
        <v>4.0185576857474246</v>
      </c>
      <c r="F30" s="27">
        <v>0.60312478679129422</v>
      </c>
      <c r="G30" s="27">
        <v>11.580814627822884</v>
      </c>
      <c r="L30" s="39"/>
      <c r="M30" s="22"/>
    </row>
    <row r="31" spans="3:17">
      <c r="C31" s="26">
        <v>1953</v>
      </c>
      <c r="D31" s="27">
        <v>7.3079781125447543</v>
      </c>
      <c r="E31" s="27">
        <v>1.5726541917178949</v>
      </c>
      <c r="F31" s="27">
        <v>0.9727757886914814</v>
      </c>
      <c r="G31" s="27">
        <v>9.8534080929541314</v>
      </c>
      <c r="L31" s="39"/>
      <c r="M31" s="22"/>
    </row>
    <row r="32" spans="3:17">
      <c r="C32" s="26">
        <v>1954</v>
      </c>
      <c r="D32" s="27">
        <v>7.7107465684633407</v>
      </c>
      <c r="E32" s="27">
        <v>0.71911617007030459</v>
      </c>
      <c r="F32" s="27">
        <v>0.75527284901238712</v>
      </c>
      <c r="G32" s="27">
        <v>9.1851355875460339</v>
      </c>
      <c r="I32" s="39"/>
      <c r="J32" s="39"/>
      <c r="K32" s="39"/>
      <c r="L32" s="39"/>
      <c r="M32" s="22"/>
    </row>
    <row r="33" spans="3:13">
      <c r="C33" s="26">
        <v>1955</v>
      </c>
      <c r="D33" s="27">
        <v>7.698750332358415</v>
      </c>
      <c r="E33" s="27">
        <v>0.14889657006115395</v>
      </c>
      <c r="F33" s="27">
        <v>-0.33235841531507576</v>
      </c>
      <c r="G33" s="27">
        <v>7.5152884871044936</v>
      </c>
      <c r="M33" s="22"/>
    </row>
    <row r="34" spans="3:13">
      <c r="C34" s="26">
        <v>1956</v>
      </c>
      <c r="D34" s="27">
        <v>7.4331020812685829</v>
      </c>
      <c r="E34" s="27">
        <v>-0.24710934919061781</v>
      </c>
      <c r="F34" s="27">
        <v>-0.80607862570201516</v>
      </c>
      <c r="G34" s="27">
        <v>6.3799141063759501</v>
      </c>
      <c r="M34" s="22"/>
    </row>
    <row r="35" spans="3:13">
      <c r="C35" s="26">
        <v>1957</v>
      </c>
      <c r="D35" s="27">
        <v>7.9075872932528224</v>
      </c>
      <c r="E35" s="27">
        <v>-0.6878445786295615</v>
      </c>
      <c r="F35" s="27">
        <v>-1.2522971908637437</v>
      </c>
      <c r="G35" s="27">
        <v>5.9674455237595163</v>
      </c>
      <c r="M35" s="22"/>
    </row>
    <row r="36" spans="3:13">
      <c r="C36" s="26">
        <v>1958</v>
      </c>
      <c r="D36" s="27">
        <v>8.2488599348534191</v>
      </c>
      <c r="E36" s="27">
        <v>-0.81954397394136802</v>
      </c>
      <c r="F36" s="27">
        <v>-1.0605863192182412</v>
      </c>
      <c r="G36" s="27">
        <v>6.3687296416938111</v>
      </c>
      <c r="M36" s="22"/>
    </row>
    <row r="37" spans="3:13">
      <c r="C37" s="26">
        <v>1959</v>
      </c>
      <c r="D37" s="27">
        <v>9.1831459221920646</v>
      </c>
      <c r="E37" s="27">
        <v>-0.42910688897505495</v>
      </c>
      <c r="F37" s="27">
        <v>-1.3092930076256948</v>
      </c>
      <c r="G37" s="27">
        <v>7.4447460255913143</v>
      </c>
      <c r="M37" s="22"/>
    </row>
    <row r="38" spans="3:13">
      <c r="C38" s="26">
        <v>1960</v>
      </c>
      <c r="D38" s="27">
        <v>8.3151686113604306</v>
      </c>
      <c r="E38" s="27">
        <v>-0.31798948583151687</v>
      </c>
      <c r="F38" s="27">
        <v>-2.7875368637004745</v>
      </c>
      <c r="G38" s="27">
        <v>5.2096422618284395</v>
      </c>
      <c r="M38" s="22"/>
    </row>
    <row r="39" spans="3:13">
      <c r="C39" s="28">
        <v>1961</v>
      </c>
      <c r="D39" s="27">
        <v>9.6254777070063682</v>
      </c>
      <c r="E39" s="27">
        <v>0.56560509554140126</v>
      </c>
      <c r="F39" s="27">
        <v>-2.2764331210191084</v>
      </c>
      <c r="G39" s="27">
        <v>7.9146496815286627</v>
      </c>
      <c r="M39" s="22"/>
    </row>
    <row r="40" spans="3:13">
      <c r="C40" s="26">
        <v>1962</v>
      </c>
      <c r="D40" s="27">
        <v>8.666582246422692</v>
      </c>
      <c r="E40" s="27">
        <v>-0.86741800683803982</v>
      </c>
      <c r="F40" s="27">
        <v>-0.62555400785108273</v>
      </c>
      <c r="G40" s="27">
        <v>7.1736102317335693</v>
      </c>
      <c r="M40" s="22"/>
    </row>
    <row r="41" spans="3:13">
      <c r="C41" s="26">
        <v>1963</v>
      </c>
      <c r="D41" s="27">
        <v>9.2239969815117586</v>
      </c>
      <c r="E41" s="27">
        <v>3.7731103005911211E-2</v>
      </c>
      <c r="F41" s="27">
        <v>0.10564708841655138</v>
      </c>
      <c r="G41" s="27">
        <v>9.3673751729342207</v>
      </c>
      <c r="M41" s="22"/>
    </row>
    <row r="42" spans="3:13">
      <c r="C42" s="26">
        <v>1964</v>
      </c>
      <c r="D42" s="27">
        <v>10.781308411214953</v>
      </c>
      <c r="E42" s="27">
        <v>-0.19688473520249222</v>
      </c>
      <c r="F42" s="27">
        <v>-1.1962616822429908</v>
      </c>
      <c r="G42" s="27">
        <v>9.3881619937694705</v>
      </c>
      <c r="M42" s="22"/>
    </row>
    <row r="43" spans="3:13">
      <c r="C43" s="26">
        <v>1965</v>
      </c>
      <c r="D43" s="27">
        <v>10.018509378084897</v>
      </c>
      <c r="E43" s="27">
        <v>-1.0340572556762093</v>
      </c>
      <c r="F43" s="27">
        <v>-1.2524679170779862</v>
      </c>
      <c r="G43" s="27">
        <v>7.7319842053307015</v>
      </c>
      <c r="M43" s="22"/>
    </row>
    <row r="44" spans="3:13">
      <c r="C44" s="26">
        <v>1966</v>
      </c>
      <c r="D44" s="27">
        <v>9.6516255433784366</v>
      </c>
      <c r="E44" s="27">
        <v>-0.57919549378558743</v>
      </c>
      <c r="F44" s="27">
        <v>-1.462070654503153</v>
      </c>
      <c r="G44" s="27">
        <v>7.6103593950896959</v>
      </c>
      <c r="M44" s="22"/>
    </row>
    <row r="45" spans="3:13">
      <c r="C45" s="26">
        <v>1967</v>
      </c>
      <c r="D45" s="27">
        <v>8.9310470631156509</v>
      </c>
      <c r="E45" s="27">
        <v>-1.0981393651951841</v>
      </c>
      <c r="F45" s="27">
        <v>-0.73087680895050466</v>
      </c>
      <c r="G45" s="27">
        <v>7.1020308889699626</v>
      </c>
      <c r="M45" s="22"/>
    </row>
    <row r="46" spans="3:13">
      <c r="C46" s="26">
        <v>1968</v>
      </c>
      <c r="D46" s="27">
        <v>8.2345835598236388</v>
      </c>
      <c r="E46" s="27">
        <v>-0.65591592679833299</v>
      </c>
      <c r="F46" s="27">
        <v>-0.48921906142417104</v>
      </c>
      <c r="G46" s="27">
        <v>7.0894485716011353</v>
      </c>
      <c r="M46" s="22"/>
    </row>
    <row r="47" spans="3:13">
      <c r="C47" s="26">
        <v>1969</v>
      </c>
      <c r="D47" s="27">
        <v>7.6881494384047091</v>
      </c>
      <c r="E47" s="27">
        <v>-1.3045828578292991</v>
      </c>
      <c r="F47" s="27">
        <v>-0.49132080004805095</v>
      </c>
      <c r="G47" s="27">
        <v>5.8922457805273591</v>
      </c>
      <c r="M47" s="22"/>
    </row>
    <row r="48" spans="3:13">
      <c r="C48" s="26">
        <v>1970</v>
      </c>
      <c r="D48" s="27">
        <v>7.4220150591609899</v>
      </c>
      <c r="E48" s="27">
        <v>-0.62985538424763954</v>
      </c>
      <c r="F48" s="27">
        <v>-0.20795984223736105</v>
      </c>
      <c r="G48" s="27">
        <v>6.5841998326759885</v>
      </c>
      <c r="M48" s="22"/>
    </row>
    <row r="49" spans="3:13">
      <c r="C49" s="28">
        <v>1971</v>
      </c>
      <c r="D49" s="27">
        <v>7.7373257585397797</v>
      </c>
      <c r="E49" s="27">
        <v>-1.6816136831502071</v>
      </c>
      <c r="F49" s="27">
        <v>-0.85626722197181682</v>
      </c>
      <c r="G49" s="27">
        <v>5.1994448534177549</v>
      </c>
      <c r="M49" s="22"/>
    </row>
    <row r="50" spans="3:13">
      <c r="C50" s="26">
        <v>1972</v>
      </c>
      <c r="D50" s="27">
        <v>6.4604555786028008</v>
      </c>
      <c r="E50" s="27">
        <v>-0.10643254659971664</v>
      </c>
      <c r="F50" s="27">
        <v>-0.59129192555398147</v>
      </c>
      <c r="G50" s="27">
        <v>5.7627311064491034</v>
      </c>
      <c r="M50" s="22"/>
    </row>
    <row r="51" spans="3:13">
      <c r="C51" s="26">
        <v>1973</v>
      </c>
      <c r="D51" s="27">
        <v>5.6016549970417104</v>
      </c>
      <c r="E51" s="27">
        <v>0.90951981701495366</v>
      </c>
      <c r="F51" s="27">
        <v>-7.9906133794595408E-2</v>
      </c>
      <c r="G51" s="27">
        <v>6.4312686802620682</v>
      </c>
      <c r="M51" s="22"/>
    </row>
    <row r="52" spans="3:13">
      <c r="C52" s="26">
        <v>1974</v>
      </c>
      <c r="D52" s="27">
        <v>5.5548578721564938</v>
      </c>
      <c r="E52" s="27">
        <v>0.63083559431430214</v>
      </c>
      <c r="F52" s="27">
        <v>-0.10397105165550535</v>
      </c>
      <c r="G52" s="27">
        <v>6.0817224148152906</v>
      </c>
      <c r="M52" s="22"/>
    </row>
    <row r="53" spans="3:13">
      <c r="C53" s="26">
        <v>1975</v>
      </c>
      <c r="D53" s="27">
        <v>4.3374871862818249</v>
      </c>
      <c r="E53" s="27">
        <v>0.49511509682638194</v>
      </c>
      <c r="F53" s="27">
        <v>9.8790570963010485E-2</v>
      </c>
      <c r="G53" s="27">
        <v>4.9313928540712171</v>
      </c>
      <c r="M53" s="22"/>
    </row>
    <row r="54" spans="3:13">
      <c r="C54" s="26">
        <v>1976</v>
      </c>
      <c r="D54" s="27">
        <v>3.0441171191929906</v>
      </c>
      <c r="E54" s="27">
        <v>-0.14936900280558987</v>
      </c>
      <c r="F54" s="27">
        <v>-0.14473740581937003</v>
      </c>
      <c r="G54" s="27">
        <v>2.7500107105680307</v>
      </c>
      <c r="M54" s="22"/>
    </row>
    <row r="55" spans="3:13">
      <c r="C55" s="26">
        <v>1977</v>
      </c>
      <c r="D55" s="27">
        <v>2.3382210814012701</v>
      </c>
      <c r="E55" s="27">
        <v>0.17666559281698485</v>
      </c>
      <c r="F55" s="27">
        <v>-0.10507561402840274</v>
      </c>
      <c r="G55" s="27">
        <v>2.4098110601898521</v>
      </c>
      <c r="M55" s="22"/>
    </row>
    <row r="56" spans="3:13">
      <c r="C56" s="26">
        <v>1978</v>
      </c>
      <c r="D56" s="27">
        <v>2.1874213481495901</v>
      </c>
      <c r="E56" s="27">
        <v>-0.42619583929191596</v>
      </c>
      <c r="F56" s="27">
        <v>-0.33980479078679782</v>
      </c>
      <c r="G56" s="27">
        <v>1.4214207180708764</v>
      </c>
      <c r="M56" s="22"/>
    </row>
    <row r="57" spans="3:13">
      <c r="C57" s="26">
        <v>1979</v>
      </c>
      <c r="D57" s="27">
        <v>1.580657806552775</v>
      </c>
      <c r="E57" s="27">
        <v>0.32762725444912061</v>
      </c>
      <c r="F57" s="27">
        <v>-8.8516837166955409E-2</v>
      </c>
      <c r="G57" s="27">
        <v>1.8197682238349402</v>
      </c>
      <c r="M57" s="22"/>
    </row>
    <row r="58" spans="3:13">
      <c r="C58" s="26">
        <v>1980</v>
      </c>
      <c r="D58" s="27">
        <v>1.3599938025598872</v>
      </c>
      <c r="E58" s="27">
        <v>3.6725571039591884E-2</v>
      </c>
      <c r="F58" s="27">
        <v>-2.5248830089719423E-2</v>
      </c>
      <c r="G58" s="27">
        <v>1.3714705435097596</v>
      </c>
      <c r="M58" s="22"/>
    </row>
    <row r="59" spans="3:13">
      <c r="C59" s="28">
        <v>1981</v>
      </c>
      <c r="D59" s="27">
        <v>1.5585936671818048</v>
      </c>
      <c r="E59" s="27">
        <v>-0.78388093261202541</v>
      </c>
      <c r="F59" s="27">
        <v>-0.37475009497680156</v>
      </c>
      <c r="G59" s="27">
        <v>0.39996263959297784</v>
      </c>
      <c r="M59" s="22"/>
    </row>
    <row r="60" spans="3:13">
      <c r="C60" s="26">
        <v>1982</v>
      </c>
      <c r="D60" s="27">
        <v>1.7299631681567706</v>
      </c>
      <c r="E60" s="27">
        <v>-0.77625084580429549</v>
      </c>
      <c r="F60" s="27">
        <v>-0.67091887262731142</v>
      </c>
      <c r="G60" s="27">
        <v>0.28279344972516368</v>
      </c>
      <c r="M60" s="22"/>
    </row>
    <row r="61" spans="3:13">
      <c r="C61" s="26">
        <v>1983</v>
      </c>
      <c r="D61" s="27">
        <v>1.1544107299559858</v>
      </c>
      <c r="E61" s="27">
        <v>-3.2035183784705261E-2</v>
      </c>
      <c r="F61" s="27">
        <v>-0.60180380966982028</v>
      </c>
      <c r="G61" s="27">
        <v>0.52057173650146049</v>
      </c>
      <c r="M61" s="22"/>
    </row>
    <row r="62" spans="3:13">
      <c r="C62" s="26">
        <v>1984</v>
      </c>
      <c r="D62" s="27">
        <v>0.82657052687297394</v>
      </c>
      <c r="E62" s="27">
        <v>0.55104701791531596</v>
      </c>
      <c r="F62" s="27">
        <v>-0.36126733954614076</v>
      </c>
      <c r="G62" s="27">
        <v>1.0163502052421491</v>
      </c>
      <c r="M62" s="22"/>
    </row>
    <row r="63" spans="3:13">
      <c r="C63" s="26">
        <v>1985</v>
      </c>
      <c r="D63" s="27">
        <v>0.99265333723997817</v>
      </c>
      <c r="E63" s="27">
        <v>0.19304765706968507</v>
      </c>
      <c r="F63" s="27">
        <v>-0.18048242495272329</v>
      </c>
      <c r="G63" s="27">
        <v>1.00521856935694</v>
      </c>
      <c r="M63" s="22"/>
    </row>
    <row r="64" spans="3:13">
      <c r="C64" s="26">
        <v>1986</v>
      </c>
      <c r="D64" s="27">
        <v>0.82613837931961109</v>
      </c>
      <c r="E64" s="27">
        <v>0.71088979325430623</v>
      </c>
      <c r="F64" s="27">
        <v>0.94366911560403099</v>
      </c>
      <c r="G64" s="27">
        <v>2.4806972881779483</v>
      </c>
      <c r="M64" s="22"/>
    </row>
    <row r="65" spans="3:13">
      <c r="C65" s="26">
        <v>1987</v>
      </c>
      <c r="D65" s="27">
        <v>1.1406601470893225</v>
      </c>
      <c r="E65" s="27">
        <v>0.26436878533938346</v>
      </c>
      <c r="F65" s="27">
        <v>7.1789799467160159E-2</v>
      </c>
      <c r="G65" s="27">
        <v>1.4768187318958661</v>
      </c>
      <c r="M65" s="22"/>
    </row>
    <row r="66" spans="3:13">
      <c r="C66" s="26">
        <v>1988</v>
      </c>
      <c r="D66" s="27">
        <v>1.3964463397299218</v>
      </c>
      <c r="E66" s="27">
        <v>0.67093105899076044</v>
      </c>
      <c r="F66" s="27">
        <v>-0.18877043354655296</v>
      </c>
      <c r="G66" s="27">
        <v>1.8786069651741293</v>
      </c>
      <c r="M66" s="22"/>
    </row>
    <row r="67" spans="3:13">
      <c r="C67" s="26">
        <v>1989</v>
      </c>
      <c r="D67" s="27">
        <v>1.5034209629717394</v>
      </c>
      <c r="E67" s="27">
        <v>1.0238228729739673</v>
      </c>
      <c r="F67" s="27">
        <v>0.11111255985763986</v>
      </c>
      <c r="G67" s="27">
        <v>2.6383563958033469</v>
      </c>
      <c r="M67" s="22"/>
    </row>
    <row r="68" spans="3:13">
      <c r="C68" s="26">
        <v>1990</v>
      </c>
      <c r="D68" s="27">
        <v>1.8976414462964646</v>
      </c>
      <c r="E68" s="27">
        <v>1.4074174060032112</v>
      </c>
      <c r="F68" s="27">
        <v>0.59866069436733704</v>
      </c>
      <c r="G68" s="27">
        <v>3.9037195466670132</v>
      </c>
      <c r="M68" s="22"/>
    </row>
    <row r="69" spans="3:13">
      <c r="C69" s="28">
        <v>1991</v>
      </c>
      <c r="D69" s="27">
        <v>1.7348795738181695</v>
      </c>
      <c r="E69" s="27">
        <v>1.0980820130003461</v>
      </c>
      <c r="F69" s="27">
        <v>0.37015264577573137</v>
      </c>
      <c r="G69" s="27">
        <v>3.2031142325942468</v>
      </c>
      <c r="M69" s="22"/>
    </row>
    <row r="70" spans="3:13">
      <c r="C70" s="26">
        <v>1992</v>
      </c>
      <c r="D70" s="27">
        <v>2.2784953413007822</v>
      </c>
      <c r="E70" s="27">
        <v>0.88875888128456482</v>
      </c>
      <c r="F70" s="27">
        <v>0.88203435002642183</v>
      </c>
      <c r="G70" s="27">
        <v>4.0492885726117693</v>
      </c>
      <c r="M70" s="22"/>
    </row>
    <row r="71" spans="3:13">
      <c r="C71" s="26">
        <v>1993</v>
      </c>
      <c r="D71" s="27">
        <v>1.8245100325733625</v>
      </c>
      <c r="E71" s="27">
        <v>1.7765259766708215</v>
      </c>
      <c r="F71" s="27">
        <v>1.0165924401677879</v>
      </c>
      <c r="G71" s="27">
        <v>4.6176284494119715</v>
      </c>
      <c r="M71" s="22"/>
    </row>
    <row r="72" spans="3:13">
      <c r="C72" s="26">
        <v>1994</v>
      </c>
      <c r="D72" s="27">
        <v>1.718517498162897</v>
      </c>
      <c r="E72" s="27">
        <v>1.2352885959645388</v>
      </c>
      <c r="F72" s="27">
        <v>1.4774584825834862</v>
      </c>
      <c r="G72" s="27">
        <v>4.4312645767109222</v>
      </c>
      <c r="M72" s="22"/>
    </row>
    <row r="73" spans="3:13">
      <c r="C73" s="26">
        <v>1995</v>
      </c>
      <c r="D73" s="27">
        <v>1.938383081111325</v>
      </c>
      <c r="E73" s="27">
        <v>1.4164681842005746</v>
      </c>
      <c r="F73" s="27">
        <v>1.4507464931078484</v>
      </c>
      <c r="G73" s="27">
        <v>4.805597758419748</v>
      </c>
      <c r="M73" s="22"/>
    </row>
    <row r="74" spans="3:13">
      <c r="C74" s="26">
        <v>1996</v>
      </c>
      <c r="D74" s="27">
        <v>2.187876917898516</v>
      </c>
      <c r="E74" s="27">
        <v>1.6389827087324229</v>
      </c>
      <c r="F74" s="27">
        <v>1.8171808287422568</v>
      </c>
      <c r="G74" s="27">
        <v>5.6440404553731955</v>
      </c>
      <c r="M74" s="22"/>
    </row>
    <row r="75" spans="3:13">
      <c r="C75" s="26">
        <v>1997</v>
      </c>
      <c r="D75" s="27">
        <v>2.5378407250723574</v>
      </c>
      <c r="E75" s="27">
        <v>1.7943113441808438</v>
      </c>
      <c r="F75" s="27">
        <v>1.9900345194449334</v>
      </c>
      <c r="G75" s="27">
        <v>6.3221865886981341</v>
      </c>
      <c r="M75" s="22"/>
    </row>
    <row r="76" spans="3:13">
      <c r="C76" s="26">
        <v>1998</v>
      </c>
      <c r="D76" s="27">
        <v>2.1017935341049689</v>
      </c>
      <c r="E76" s="27">
        <v>1.7192540697797627</v>
      </c>
      <c r="F76" s="27">
        <v>2.0876656561611404</v>
      </c>
      <c r="G76" s="27">
        <v>5.9087132600458716</v>
      </c>
      <c r="M76" s="22"/>
    </row>
    <row r="77" spans="3:13">
      <c r="C77" s="26">
        <v>1999</v>
      </c>
      <c r="D77" s="27">
        <v>2.5324753515631961</v>
      </c>
      <c r="E77" s="27">
        <v>2.0108610254203287</v>
      </c>
      <c r="F77" s="27">
        <v>2.1231754973020229</v>
      </c>
      <c r="G77" s="27">
        <v>6.6665118742855487</v>
      </c>
      <c r="M77" s="22"/>
    </row>
    <row r="78" spans="3:13">
      <c r="C78" s="26">
        <v>2000</v>
      </c>
      <c r="D78" s="27">
        <v>2.5916226013948207</v>
      </c>
      <c r="E78" s="27">
        <v>1.9426442595720284</v>
      </c>
      <c r="F78" s="27">
        <v>2.2805420739095155</v>
      </c>
      <c r="G78" s="27">
        <v>6.8148089348763641</v>
      </c>
      <c r="M78" s="22"/>
    </row>
    <row r="79" spans="3:13">
      <c r="C79" s="28">
        <v>2001</v>
      </c>
      <c r="D79" s="27">
        <v>2.6627206345423908</v>
      </c>
      <c r="E79" s="27">
        <v>0.5531820734966213</v>
      </c>
      <c r="F79" s="27">
        <v>1.2765740157614338</v>
      </c>
      <c r="G79" s="27">
        <v>4.4924767238004462</v>
      </c>
      <c r="M79" s="22"/>
    </row>
    <row r="80" spans="3:13">
      <c r="C80" s="26">
        <v>2002</v>
      </c>
      <c r="D80" s="27">
        <v>2.4608194221470572</v>
      </c>
      <c r="E80" s="27">
        <v>1.5529751497492834</v>
      </c>
      <c r="F80" s="27">
        <v>5.2246067111619823</v>
      </c>
      <c r="G80" s="27">
        <v>9.2384012830583231</v>
      </c>
      <c r="M80" s="22"/>
    </row>
    <row r="81" spans="3:13">
      <c r="C81" s="26">
        <v>2003</v>
      </c>
      <c r="D81" s="27">
        <v>1.8523015055980725</v>
      </c>
      <c r="E81" s="27">
        <v>1.3373071458876231</v>
      </c>
      <c r="F81" s="27">
        <v>7.4113037590917221</v>
      </c>
      <c r="G81" s="27">
        <v>10.600912410577418</v>
      </c>
      <c r="M81" s="22"/>
    </row>
    <row r="82" spans="3:13">
      <c r="C82" s="26">
        <v>2004</v>
      </c>
      <c r="D82" s="27">
        <v>2.761906638636201</v>
      </c>
      <c r="E82" s="27">
        <v>1.8627053409653087</v>
      </c>
      <c r="F82" s="27">
        <v>7.254801703815331</v>
      </c>
      <c r="G82" s="27">
        <v>11.879413683416841</v>
      </c>
      <c r="M82" s="22"/>
    </row>
    <row r="83" spans="3:13">
      <c r="C83" s="26">
        <v>2005</v>
      </c>
      <c r="D83" s="27">
        <v>2.520985563819242</v>
      </c>
      <c r="E83" s="27">
        <v>1.856380744716366</v>
      </c>
      <c r="F83" s="27">
        <v>6.0829802192888218</v>
      </c>
      <c r="G83" s="27">
        <v>10.460346527824431</v>
      </c>
      <c r="M83" s="22"/>
    </row>
    <row r="84" spans="3:13">
      <c r="C84" s="26">
        <v>2006</v>
      </c>
      <c r="D84" s="27">
        <v>2.3661920911298768</v>
      </c>
      <c r="E84" s="27">
        <v>1.4796317067709146</v>
      </c>
      <c r="F84" s="27">
        <v>5.4757544014473378</v>
      </c>
      <c r="G84" s="27">
        <v>9.3215781993481297</v>
      </c>
      <c r="M84" s="22"/>
    </row>
    <row r="85" spans="3:13">
      <c r="C85" s="26">
        <v>2007</v>
      </c>
      <c r="D85" s="27">
        <v>2.3905867132596703</v>
      </c>
      <c r="E85" s="27">
        <v>1.6613573208955861</v>
      </c>
      <c r="F85" s="27">
        <v>8.5589031023889302</v>
      </c>
      <c r="G85" s="27">
        <v>12.610847136544187</v>
      </c>
      <c r="M85" s="22"/>
    </row>
    <row r="86" spans="3:13">
      <c r="C86" s="26">
        <v>2008</v>
      </c>
      <c r="D86" s="27">
        <v>2.3297748099426889</v>
      </c>
      <c r="E86" s="27">
        <v>1.9148426111544297</v>
      </c>
      <c r="F86" s="27">
        <v>6.7629977759435613</v>
      </c>
      <c r="G86" s="27">
        <v>11.00761519704068</v>
      </c>
      <c r="M86" s="22"/>
    </row>
    <row r="87" spans="3:13">
      <c r="C87" s="26">
        <v>2009</v>
      </c>
      <c r="D87" s="27">
        <v>2.1298145036731193</v>
      </c>
      <c r="E87" s="27">
        <v>2.2035275114144595</v>
      </c>
      <c r="F87" s="27">
        <v>4.5544810383115983</v>
      </c>
      <c r="G87" s="27">
        <v>8.8878230533991776</v>
      </c>
      <c r="M87" s="22"/>
    </row>
    <row r="88" spans="3:13">
      <c r="C88" s="26">
        <v>2010</v>
      </c>
      <c r="D88" s="27">
        <v>2.1547397452514838</v>
      </c>
      <c r="E88" s="27">
        <v>2.5231213027843018</v>
      </c>
      <c r="F88" s="27">
        <v>3.3700090633557807</v>
      </c>
      <c r="G88" s="27">
        <v>8.0478701113915658</v>
      </c>
      <c r="M88" s="22"/>
    </row>
    <row r="89" spans="3:13">
      <c r="C89" s="28">
        <v>2011</v>
      </c>
      <c r="D89" s="27">
        <v>2.0092151098393498</v>
      </c>
      <c r="E89" s="27">
        <v>2.53062432707739</v>
      </c>
      <c r="F89" s="27">
        <v>2.2278393827443539</v>
      </c>
      <c r="G89" s="27">
        <v>6.7676788196610937</v>
      </c>
      <c r="M89" s="22"/>
    </row>
    <row r="90" spans="3:13">
      <c r="C90" s="26">
        <v>2012</v>
      </c>
      <c r="D90" s="27">
        <v>1.654909573070789</v>
      </c>
      <c r="E90" s="27">
        <v>3.0264771124469272</v>
      </c>
      <c r="F90" s="27">
        <v>2.8286179295957479</v>
      </c>
      <c r="G90" s="27">
        <v>7.5100046151134645</v>
      </c>
      <c r="M90" s="22"/>
    </row>
    <row r="91" spans="3:13">
      <c r="C91" s="26">
        <v>2013</v>
      </c>
      <c r="D91" s="27">
        <v>1.4323477915905354</v>
      </c>
      <c r="E91" s="27">
        <v>3.3453236037946725</v>
      </c>
      <c r="F91" s="27">
        <v>2.0388545795076998</v>
      </c>
      <c r="G91" s="27">
        <v>6.8165259748929081</v>
      </c>
      <c r="M91" s="22"/>
    </row>
    <row r="92" spans="3:13">
      <c r="C92" s="26">
        <v>2014</v>
      </c>
      <c r="D92" s="27">
        <v>1.4276336758389363</v>
      </c>
      <c r="E92" s="27">
        <v>2.8770850091823879</v>
      </c>
      <c r="F92" s="27">
        <v>-0.5293153429356322</v>
      </c>
      <c r="G92" s="27">
        <v>3.7754033420856921</v>
      </c>
      <c r="M92" s="22"/>
    </row>
    <row r="93" spans="3:13">
      <c r="C93" s="26">
        <v>2015</v>
      </c>
      <c r="D93" s="27">
        <v>0.7230804930369239</v>
      </c>
      <c r="E93" s="27">
        <v>2.9849518915171314</v>
      </c>
      <c r="F93" s="27">
        <v>-0.32136910801641061</v>
      </c>
      <c r="G93" s="27">
        <v>3.3866632765376452</v>
      </c>
      <c r="M93" s="22"/>
    </row>
    <row r="94" spans="3:13">
      <c r="C94" s="26">
        <v>2016</v>
      </c>
      <c r="D94" s="27">
        <v>0.82976257582414692</v>
      </c>
      <c r="E94" s="27">
        <v>2.6785979178704582</v>
      </c>
      <c r="F94" s="27">
        <v>0.22980938535878756</v>
      </c>
      <c r="G94" s="27">
        <v>3.7381698790533924</v>
      </c>
      <c r="M94" s="22"/>
    </row>
    <row r="95" spans="3:13">
      <c r="C95" s="26">
        <v>2017</v>
      </c>
      <c r="D95" s="27">
        <v>0.36483480205132823</v>
      </c>
      <c r="E95" s="27">
        <v>3.1822223222626134</v>
      </c>
      <c r="F95" s="27">
        <v>1.1460877329221673</v>
      </c>
      <c r="G95" s="27">
        <v>4.693144857236109</v>
      </c>
      <c r="M95" s="22"/>
    </row>
    <row r="96" spans="3:13">
      <c r="C96" s="26">
        <v>2018</v>
      </c>
      <c r="D96" s="27">
        <v>0.21094171475079943</v>
      </c>
      <c r="E96" s="27">
        <v>4.2804367426865761</v>
      </c>
      <c r="F96" s="27">
        <v>0.45175128291764127</v>
      </c>
      <c r="G96" s="27">
        <v>4.9431297403550172</v>
      </c>
      <c r="M96" s="22"/>
    </row>
    <row r="97" spans="3:13">
      <c r="C97" s="26">
        <v>2019</v>
      </c>
      <c r="D97" s="27">
        <v>-5.1112795251900121E-2</v>
      </c>
      <c r="E97" s="27">
        <v>3.0388880086129704</v>
      </c>
      <c r="F97" s="27">
        <v>1.1616544375431845</v>
      </c>
      <c r="G97" s="27">
        <v>3.7498205243893996</v>
      </c>
      <c r="M97" s="22"/>
    </row>
    <row r="98" spans="3:13">
      <c r="C98" s="26">
        <v>2020</v>
      </c>
      <c r="D98" s="27">
        <v>-2.5371819184491824</v>
      </c>
      <c r="E98" s="27">
        <v>2.4759331962042497</v>
      </c>
      <c r="F98" s="27">
        <v>1.1943500837761878</v>
      </c>
      <c r="G98" s="27">
        <v>-0.91965884461709568</v>
      </c>
      <c r="M98" s="22"/>
    </row>
    <row r="99" spans="3:13">
      <c r="C99" s="26">
        <v>2021</v>
      </c>
      <c r="D99" s="27">
        <v>-0.94296985286322466</v>
      </c>
      <c r="E99" s="27">
        <v>1.610674344338368</v>
      </c>
      <c r="F99" s="27">
        <v>2.0979684300388901</v>
      </c>
      <c r="G99" s="27">
        <v>-3.2585467104859362</v>
      </c>
      <c r="M99" s="22"/>
    </row>
    <row r="100" spans="3:13">
      <c r="C100" s="26">
        <v>2022</v>
      </c>
      <c r="D100" s="27">
        <v>-1.6106256657663469</v>
      </c>
      <c r="E100" s="27">
        <v>1.8868126303925621</v>
      </c>
      <c r="F100" s="27">
        <v>3.3663192321444431</v>
      </c>
      <c r="G100" s="27">
        <v>3.3188931877136785</v>
      </c>
      <c r="M100" s="22"/>
    </row>
    <row r="101" spans="3:13">
      <c r="C101" s="26">
        <v>2023</v>
      </c>
      <c r="D101" s="27">
        <v>-1.146378559572562</v>
      </c>
      <c r="E101" s="27">
        <v>1.9825496737034369</v>
      </c>
      <c r="F101" s="27">
        <v>3.6984135435644689</v>
      </c>
      <c r="G101" s="27">
        <v>5.1475916095830945</v>
      </c>
      <c r="M101" s="22"/>
    </row>
    <row r="102" spans="3:13">
      <c r="C102" s="26">
        <v>2024</v>
      </c>
      <c r="D102" s="27">
        <v>-1.3720899567256843</v>
      </c>
      <c r="E102" s="27">
        <v>1.7363208256145588</v>
      </c>
      <c r="F102" s="27">
        <v>2.9876152283543127</v>
      </c>
      <c r="G102" s="27">
        <v>3.2734673026721639</v>
      </c>
      <c r="M102" s="22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7"/>
  <sheetViews>
    <sheetView zoomScaleNormal="100" workbookViewId="0">
      <selection activeCell="F19" sqref="F19"/>
    </sheetView>
  </sheetViews>
  <sheetFormatPr defaultRowHeight="14.4"/>
  <cols>
    <col min="1" max="1" width="4" style="18" customWidth="1"/>
    <col min="2" max="2" width="9" style="20"/>
    <col min="3" max="4" width="9" style="19"/>
    <col min="5" max="5" width="9" style="20"/>
  </cols>
  <sheetData>
    <row r="2" spans="2:6" ht="21" customHeight="1">
      <c r="B2" s="113" t="s">
        <v>13</v>
      </c>
      <c r="C2" s="29"/>
      <c r="D2" s="29"/>
      <c r="F2" s="56" t="s">
        <v>222</v>
      </c>
    </row>
    <row r="3" spans="2:6">
      <c r="B3" s="30"/>
      <c r="C3" s="48" t="s">
        <v>115</v>
      </c>
      <c r="D3" s="48" t="s">
        <v>1</v>
      </c>
    </row>
    <row r="4" spans="2:6">
      <c r="B4" s="30"/>
      <c r="C4" s="49"/>
      <c r="D4" s="49"/>
    </row>
    <row r="5" spans="2:6">
      <c r="B5" s="30"/>
      <c r="C5" s="49"/>
      <c r="D5" s="49"/>
    </row>
    <row r="6" spans="2:6">
      <c r="B6" s="30"/>
      <c r="C6" s="49"/>
      <c r="D6" s="49"/>
    </row>
    <row r="7" spans="2:6">
      <c r="B7" s="30"/>
      <c r="C7" s="49"/>
      <c r="D7" s="49"/>
    </row>
    <row r="8" spans="2:6">
      <c r="B8" s="30">
        <v>1921</v>
      </c>
      <c r="C8" s="49">
        <v>23.024547666913552</v>
      </c>
      <c r="D8" s="49">
        <v>21.610463789294357</v>
      </c>
    </row>
    <row r="9" spans="2:6">
      <c r="B9" s="30">
        <v>1931</v>
      </c>
      <c r="C9" s="49">
        <v>25.972885508762612</v>
      </c>
      <c r="D9" s="49">
        <v>24.626870770154216</v>
      </c>
    </row>
    <row r="10" spans="2:6">
      <c r="B10" s="30">
        <v>1936</v>
      </c>
      <c r="C10" s="49">
        <v>25.512495143720642</v>
      </c>
      <c r="D10" s="49">
        <v>24.276084370347093</v>
      </c>
    </row>
    <row r="11" spans="2:6">
      <c r="B11" s="30"/>
      <c r="C11" s="49"/>
      <c r="D11" s="49"/>
    </row>
    <row r="12" spans="2:6">
      <c r="B12" s="30">
        <v>1951</v>
      </c>
      <c r="C12" s="50">
        <v>32.330912453560749</v>
      </c>
      <c r="D12" s="49">
        <v>33.531266062719183</v>
      </c>
    </row>
    <row r="13" spans="2:6">
      <c r="B13" s="30">
        <v>1961</v>
      </c>
      <c r="C13" s="50">
        <v>37.709805114059044</v>
      </c>
      <c r="D13" s="49">
        <v>41.871290228037921</v>
      </c>
    </row>
    <row r="14" spans="2:6">
      <c r="B14" s="30">
        <v>1971</v>
      </c>
      <c r="C14" s="50">
        <v>41.026269003301771</v>
      </c>
      <c r="D14" s="49">
        <v>47.600159347126329</v>
      </c>
    </row>
    <row r="15" spans="2:6">
      <c r="B15" s="30">
        <v>1981</v>
      </c>
      <c r="C15" s="50">
        <v>59.432158275286703</v>
      </c>
      <c r="D15" s="49">
        <v>61.719691936105484</v>
      </c>
      <c r="F15" s="38" t="s">
        <v>2</v>
      </c>
    </row>
    <row r="16" spans="2:6">
      <c r="B16" s="30">
        <v>1991</v>
      </c>
      <c r="C16" s="50">
        <v>91.055689033214009</v>
      </c>
      <c r="D16" s="49">
        <v>96.572418060878178</v>
      </c>
      <c r="F16" s="38" t="s">
        <v>14</v>
      </c>
    </row>
    <row r="17" spans="2:12">
      <c r="B17" s="30">
        <v>2001</v>
      </c>
      <c r="C17" s="50">
        <v>105.63092275927788</v>
      </c>
      <c r="D17" s="49">
        <v>131.37888373522264</v>
      </c>
    </row>
    <row r="18" spans="2:12">
      <c r="B18" s="30">
        <v>2011</v>
      </c>
      <c r="C18" s="50">
        <v>119.73544651021031</v>
      </c>
      <c r="D18" s="49">
        <v>148.74979627177038</v>
      </c>
    </row>
    <row r="19" spans="2:12">
      <c r="B19" s="30">
        <v>2021</v>
      </c>
      <c r="C19" s="50">
        <v>146.95102142215597</v>
      </c>
      <c r="D19" s="49">
        <v>187.60732436602069</v>
      </c>
    </row>
    <row r="20" spans="2:12">
      <c r="B20" s="30">
        <v>2024</v>
      </c>
      <c r="C20" s="50">
        <v>162.1668145284093</v>
      </c>
      <c r="D20" s="49">
        <v>207.68896342461426</v>
      </c>
      <c r="F20" s="20"/>
      <c r="G20" s="20"/>
      <c r="H20" s="20"/>
      <c r="I20" s="20"/>
      <c r="J20" s="20"/>
      <c r="K20" s="20"/>
      <c r="L20" s="20"/>
    </row>
    <row r="21" spans="2:12">
      <c r="F21" s="20"/>
      <c r="G21" s="20"/>
      <c r="J21" s="20"/>
      <c r="K21" s="20"/>
    </row>
    <row r="22" spans="2:12">
      <c r="F22" s="20"/>
      <c r="G22" s="20"/>
      <c r="H22" s="20"/>
      <c r="I22" s="20"/>
      <c r="J22" s="20"/>
      <c r="K22" s="20"/>
    </row>
    <row r="23" spans="2:12">
      <c r="F23" s="20"/>
      <c r="G23" s="20"/>
      <c r="H23" s="20"/>
      <c r="I23" s="20"/>
      <c r="J23" s="20"/>
      <c r="K23" s="20"/>
    </row>
    <row r="24" spans="2:12">
      <c r="F24" s="20"/>
      <c r="G24" s="20"/>
      <c r="H24" s="20"/>
      <c r="I24" s="20"/>
      <c r="J24" s="20"/>
    </row>
    <row r="25" spans="2:12">
      <c r="F25" s="20"/>
      <c r="G25" s="20"/>
      <c r="H25" s="20"/>
      <c r="I25" s="20"/>
      <c r="J25" s="20"/>
    </row>
    <row r="26" spans="2:12">
      <c r="F26" s="20"/>
      <c r="G26" s="20"/>
      <c r="H26" s="20"/>
      <c r="I26" s="20"/>
      <c r="J26" s="20"/>
    </row>
    <row r="27" spans="2:12">
      <c r="F27" s="20"/>
      <c r="G27" s="20"/>
      <c r="H27" s="20"/>
      <c r="I27" s="20"/>
      <c r="J27" s="20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>
      <selection activeCell="G17" sqref="G17"/>
    </sheetView>
  </sheetViews>
  <sheetFormatPr defaultRowHeight="14.4"/>
  <cols>
    <col min="1" max="1" width="3.33203125" style="18" customWidth="1"/>
    <col min="2" max="2" width="14.44140625" style="20" customWidth="1"/>
    <col min="3" max="4" width="8.5546875" style="20"/>
  </cols>
  <sheetData>
    <row r="2" spans="2:6" ht="26.1" customHeight="1">
      <c r="B2" s="113" t="s">
        <v>15</v>
      </c>
      <c r="F2" s="56" t="s">
        <v>223</v>
      </c>
    </row>
    <row r="3" spans="2:6">
      <c r="B3" s="95"/>
      <c r="C3" s="95">
        <v>2025</v>
      </c>
      <c r="D3" s="95">
        <v>1974</v>
      </c>
      <c r="E3" s="7"/>
    </row>
    <row r="4" spans="2:6">
      <c r="B4" s="30" t="s">
        <v>16</v>
      </c>
      <c r="C4" s="33">
        <v>82.075000000000003</v>
      </c>
      <c r="D4" s="33">
        <v>71.314999999999998</v>
      </c>
      <c r="E4" s="7"/>
    </row>
    <row r="5" spans="2:6">
      <c r="B5" s="30" t="s">
        <v>17</v>
      </c>
      <c r="C5" s="33">
        <v>82.593999999999994</v>
      </c>
      <c r="D5" s="33">
        <v>73.768000000000001</v>
      </c>
      <c r="E5" s="7"/>
    </row>
    <row r="6" spans="2:6">
      <c r="B6" s="30" t="s">
        <v>18</v>
      </c>
      <c r="C6" s="33">
        <v>82.605999999999995</v>
      </c>
      <c r="D6" s="33">
        <v>73.165000000000006</v>
      </c>
      <c r="E6" s="7"/>
    </row>
    <row r="7" spans="2:6">
      <c r="B7" s="30" t="s">
        <v>19</v>
      </c>
      <c r="C7" s="33">
        <v>82.864999999999995</v>
      </c>
      <c r="D7" s="33">
        <v>73.873000000000005</v>
      </c>
      <c r="E7" s="7"/>
    </row>
    <row r="8" spans="2:6">
      <c r="B8" s="30" t="s">
        <v>20</v>
      </c>
      <c r="C8" s="33">
        <v>83.091999999999999</v>
      </c>
      <c r="D8" s="33">
        <v>73.375</v>
      </c>
      <c r="E8" s="7"/>
    </row>
    <row r="9" spans="2:6">
      <c r="B9" s="30" t="s">
        <v>21</v>
      </c>
      <c r="C9" s="33">
        <v>83.106999999999999</v>
      </c>
      <c r="D9" s="33">
        <v>73.777000000000001</v>
      </c>
      <c r="E9" s="7"/>
    </row>
    <row r="10" spans="2:6">
      <c r="B10" s="30" t="s">
        <v>22</v>
      </c>
      <c r="C10" s="33">
        <v>83.507000000000005</v>
      </c>
      <c r="D10" s="33">
        <v>73.149000000000001</v>
      </c>
      <c r="E10" s="7"/>
    </row>
    <row r="11" spans="2:6">
      <c r="B11" s="30" t="s">
        <v>23</v>
      </c>
      <c r="C11" s="33">
        <v>83.591999999999999</v>
      </c>
      <c r="D11" s="33">
        <v>71.960999999999999</v>
      </c>
      <c r="E11" s="7"/>
    </row>
    <row r="12" spans="2:6">
      <c r="B12" s="30" t="s">
        <v>24</v>
      </c>
      <c r="C12" s="33">
        <v>83.641000000000005</v>
      </c>
      <c r="D12" s="33">
        <v>73.552999999999997</v>
      </c>
      <c r="E12" s="7"/>
    </row>
    <row r="13" spans="2:6">
      <c r="B13" s="30" t="s">
        <v>25</v>
      </c>
      <c r="C13" s="33">
        <v>83.688999999999993</v>
      </c>
      <c r="D13" s="33">
        <v>72.671999999999997</v>
      </c>
      <c r="E13" s="7"/>
    </row>
    <row r="14" spans="2:6">
      <c r="B14" s="30" t="s">
        <v>26</v>
      </c>
      <c r="C14" s="33">
        <v>83.695999999999998</v>
      </c>
      <c r="D14" s="33">
        <v>73.768000000000001</v>
      </c>
      <c r="E14" s="7"/>
    </row>
    <row r="15" spans="2:6">
      <c r="B15" s="30" t="s">
        <v>27</v>
      </c>
      <c r="C15" s="33">
        <v>83.72</v>
      </c>
      <c r="D15" s="33">
        <v>71.960999999999999</v>
      </c>
      <c r="E15" s="7"/>
    </row>
    <row r="16" spans="2:6">
      <c r="B16" s="30" t="s">
        <v>29</v>
      </c>
      <c r="C16" s="33">
        <v>83.741</v>
      </c>
      <c r="D16" s="33">
        <v>72.430999999999997</v>
      </c>
      <c r="E16" s="7"/>
      <c r="F16" s="38" t="s">
        <v>28</v>
      </c>
    </row>
    <row r="17" spans="2:6">
      <c r="B17" s="30" t="s">
        <v>31</v>
      </c>
      <c r="C17" s="33">
        <v>84.102000000000004</v>
      </c>
      <c r="D17" s="33">
        <v>74.335999999999999</v>
      </c>
      <c r="E17" s="7"/>
      <c r="F17" s="38" t="s">
        <v>30</v>
      </c>
    </row>
    <row r="18" spans="2:6">
      <c r="B18" s="30" t="s">
        <v>32</v>
      </c>
      <c r="C18" s="33">
        <v>84.105000000000004</v>
      </c>
      <c r="D18" s="33">
        <v>71.858999999999995</v>
      </c>
      <c r="E18" s="7"/>
    </row>
    <row r="19" spans="2:6">
      <c r="B19" s="30" t="s">
        <v>33</v>
      </c>
      <c r="C19" s="33">
        <v>84.218999999999994</v>
      </c>
      <c r="D19" s="33">
        <v>73.224000000000004</v>
      </c>
      <c r="E19" s="7"/>
    </row>
    <row r="20" spans="2:6">
      <c r="B20" s="30" t="s">
        <v>34</v>
      </c>
      <c r="C20" s="33">
        <v>84.262</v>
      </c>
      <c r="D20" s="33">
        <v>71.712000000000003</v>
      </c>
      <c r="E20" s="7"/>
    </row>
    <row r="21" spans="2:6">
      <c r="B21" s="30" t="s">
        <v>35</v>
      </c>
      <c r="C21" s="33">
        <v>84.308999999999997</v>
      </c>
      <c r="D21" s="33">
        <v>74.197999999999993</v>
      </c>
      <c r="E21" s="7"/>
    </row>
    <row r="22" spans="2:6">
      <c r="B22" s="30" t="s">
        <v>36</v>
      </c>
      <c r="C22" s="33">
        <v>84.424000000000007</v>
      </c>
      <c r="D22" s="33">
        <v>72.384</v>
      </c>
      <c r="E22" s="7"/>
    </row>
    <row r="23" spans="2:6">
      <c r="B23" s="30" t="s">
        <v>0</v>
      </c>
      <c r="C23" s="33">
        <v>84.448999999999998</v>
      </c>
      <c r="D23" s="33">
        <v>74.316999999999993</v>
      </c>
      <c r="E23" s="7"/>
    </row>
    <row r="24" spans="2:6">
      <c r="B24" s="30" t="s">
        <v>37</v>
      </c>
      <c r="C24" s="33">
        <v>84.799000000000007</v>
      </c>
      <c r="D24" s="33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B7" zoomScaleNormal="100" workbookViewId="0">
      <selection activeCell="G23" sqref="G23"/>
    </sheetView>
  </sheetViews>
  <sheetFormatPr defaultColWidth="9" defaultRowHeight="14.4"/>
  <cols>
    <col min="1" max="1" width="3.33203125" style="24" customWidth="1"/>
    <col min="2" max="11" width="7.33203125" style="24" customWidth="1"/>
    <col min="12" max="47" width="7.44140625" style="24" customWidth="1"/>
    <col min="48" max="48" width="9" style="24" customWidth="1"/>
    <col min="49" max="49" width="9" style="24"/>
  </cols>
  <sheetData>
    <row r="1" spans="2:47" ht="12" customHeight="1"/>
    <row r="2" spans="2:47">
      <c r="B2" s="59" t="s">
        <v>38</v>
      </c>
    </row>
    <row r="3" spans="2:47">
      <c r="B3" s="60"/>
      <c r="C3" s="60">
        <v>1980</v>
      </c>
      <c r="D3" s="60">
        <v>1981</v>
      </c>
      <c r="E3" s="60">
        <v>1982</v>
      </c>
      <c r="F3" s="60">
        <v>1983</v>
      </c>
      <c r="G3" s="60">
        <v>1984</v>
      </c>
      <c r="H3" s="60">
        <v>1985</v>
      </c>
      <c r="I3" s="60">
        <v>1986</v>
      </c>
      <c r="J3" s="60">
        <v>1987</v>
      </c>
      <c r="K3" s="60">
        <v>1988</v>
      </c>
      <c r="L3" s="60">
        <v>1989</v>
      </c>
      <c r="M3" s="60">
        <v>1990</v>
      </c>
      <c r="N3" s="60">
        <v>1991</v>
      </c>
      <c r="O3" s="60">
        <v>1992</v>
      </c>
      <c r="P3" s="60">
        <v>1993</v>
      </c>
      <c r="Q3" s="60">
        <v>1994</v>
      </c>
      <c r="R3" s="60">
        <v>1995</v>
      </c>
      <c r="S3" s="138">
        <v>1996</v>
      </c>
      <c r="T3" s="138">
        <v>1997</v>
      </c>
      <c r="U3" s="138">
        <v>1998</v>
      </c>
      <c r="V3" s="138">
        <v>1999</v>
      </c>
      <c r="W3" s="138">
        <v>2000</v>
      </c>
      <c r="X3" s="138">
        <v>2001</v>
      </c>
      <c r="Y3" s="138">
        <v>2002</v>
      </c>
      <c r="Z3" s="138">
        <v>2003</v>
      </c>
      <c r="AA3" s="138">
        <v>2004</v>
      </c>
      <c r="AB3" s="138">
        <v>2005</v>
      </c>
      <c r="AC3" s="138">
        <v>2006</v>
      </c>
      <c r="AD3" s="138">
        <v>2007</v>
      </c>
      <c r="AE3" s="138">
        <v>2008</v>
      </c>
      <c r="AF3" s="138">
        <v>2009</v>
      </c>
      <c r="AG3" s="138">
        <v>2010</v>
      </c>
      <c r="AH3" s="138">
        <v>2011</v>
      </c>
      <c r="AI3" s="138">
        <v>2012</v>
      </c>
      <c r="AJ3" s="138">
        <v>2013</v>
      </c>
      <c r="AK3" s="138">
        <v>2014</v>
      </c>
      <c r="AL3" s="138">
        <v>2015</v>
      </c>
      <c r="AM3" s="138">
        <v>2016</v>
      </c>
      <c r="AN3" s="138">
        <v>2017</v>
      </c>
      <c r="AO3" s="138">
        <v>2018</v>
      </c>
      <c r="AP3" s="138">
        <v>2019</v>
      </c>
      <c r="AQ3" s="138">
        <v>2020</v>
      </c>
      <c r="AR3" s="138">
        <v>2021</v>
      </c>
      <c r="AS3" s="138">
        <v>2022</v>
      </c>
      <c r="AT3" s="138">
        <v>2023</v>
      </c>
      <c r="AU3" s="138">
        <v>2024</v>
      </c>
    </row>
    <row r="4" spans="2:47">
      <c r="B4" s="60" t="s">
        <v>1</v>
      </c>
      <c r="C4" s="61">
        <v>100</v>
      </c>
      <c r="D4" s="61">
        <v>100.78086567443879</v>
      </c>
      <c r="E4" s="61">
        <v>101.41684313837888</v>
      </c>
      <c r="F4" s="61">
        <v>102.67084194299576</v>
      </c>
      <c r="G4" s="61">
        <v>105.50288410026344</v>
      </c>
      <c r="H4" s="61">
        <v>108.64118833249898</v>
      </c>
      <c r="I4" s="61">
        <v>111.38533389869873</v>
      </c>
      <c r="J4" s="61">
        <v>114.71006208287578</v>
      </c>
      <c r="K4" s="61">
        <v>119.23965992322279</v>
      </c>
      <c r="L4" s="61">
        <v>122.66371342196449</v>
      </c>
      <c r="M4" s="61">
        <v>125.08519411476473</v>
      </c>
      <c r="N4" s="61">
        <v>126.82407840043982</v>
      </c>
      <c r="O4" s="61">
        <v>127.78865717835448</v>
      </c>
      <c r="P4" s="61">
        <v>126.6593317092801</v>
      </c>
      <c r="Q4" s="61">
        <v>129.45528205157103</v>
      </c>
      <c r="R4" s="61">
        <v>133.24036730166381</v>
      </c>
      <c r="S4" s="61">
        <v>135.03322939413661</v>
      </c>
      <c r="T4" s="61">
        <v>137.6335929548479</v>
      </c>
      <c r="U4" s="61">
        <v>140.11701673299436</v>
      </c>
      <c r="V4" s="61">
        <v>142.46816847512846</v>
      </c>
      <c r="W4" s="61">
        <v>147.99893196601741</v>
      </c>
      <c r="X4" s="61">
        <v>150.96842329048107</v>
      </c>
      <c r="Y4" s="61">
        <v>151.37593184789623</v>
      </c>
      <c r="Z4" s="61">
        <v>151.47668665626568</v>
      </c>
      <c r="AA4" s="61">
        <v>153.70947741458843</v>
      </c>
      <c r="AB4" s="61">
        <v>154.88137488242924</v>
      </c>
      <c r="AC4" s="61">
        <v>157.66844248689381</v>
      </c>
      <c r="AD4" s="61">
        <v>159.97400710904463</v>
      </c>
      <c r="AE4" s="61">
        <v>158.33725143348877</v>
      </c>
      <c r="AF4" s="61">
        <v>149.93721638603631</v>
      </c>
      <c r="AG4" s="61">
        <v>152.22991495690263</v>
      </c>
      <c r="AH4" s="61">
        <v>153.28861792546351</v>
      </c>
      <c r="AI4" s="61">
        <v>148.49798260372177</v>
      </c>
      <c r="AJ4" s="61">
        <v>145.79825199585818</v>
      </c>
      <c r="AK4" s="61">
        <v>145.79622887408377</v>
      </c>
      <c r="AL4" s="61">
        <v>147.08749888662314</v>
      </c>
      <c r="AM4" s="61">
        <v>148.90582556143022</v>
      </c>
      <c r="AN4" s="61">
        <v>151.2938282158853</v>
      </c>
      <c r="AO4" s="61">
        <v>152.54449367281146</v>
      </c>
      <c r="AP4" s="61">
        <v>153.19915748700009</v>
      </c>
      <c r="AQ4" s="61">
        <v>139.61311729103724</v>
      </c>
      <c r="AR4" s="61">
        <v>152.08205150721545</v>
      </c>
      <c r="AS4" s="61">
        <v>159.41419593804881</v>
      </c>
      <c r="AT4" s="61">
        <v>160.96959202224627</v>
      </c>
      <c r="AU4" s="61">
        <v>162.08458292017585</v>
      </c>
    </row>
    <row r="5" spans="2:47">
      <c r="B5" s="60" t="s">
        <v>115</v>
      </c>
      <c r="C5" s="61">
        <v>100</v>
      </c>
      <c r="D5" s="61">
        <v>98.67893259474269</v>
      </c>
      <c r="E5" s="61">
        <v>100.72906838580909</v>
      </c>
      <c r="F5" s="61">
        <v>100.5413360111181</v>
      </c>
      <c r="G5" s="61">
        <v>106.11709564901433</v>
      </c>
      <c r="H5" s="61">
        <v>106.47347492650414</v>
      </c>
      <c r="I5" s="61">
        <v>107.66233151309466</v>
      </c>
      <c r="J5" s="61">
        <v>110.94886455485064</v>
      </c>
      <c r="K5" s="61">
        <v>117.4695327703801</v>
      </c>
      <c r="L5" s="61">
        <v>119.51029951303727</v>
      </c>
      <c r="M5" s="61">
        <v>123.93190311691724</v>
      </c>
      <c r="N5" s="61">
        <v>126.05352291976371</v>
      </c>
      <c r="O5" s="61">
        <v>127.93535918310499</v>
      </c>
      <c r="P5" s="61">
        <v>127.22849928532449</v>
      </c>
      <c r="Q5" s="61">
        <v>130.39253860380202</v>
      </c>
      <c r="R5" s="61">
        <v>131.37732006150918</v>
      </c>
      <c r="S5" s="61">
        <v>134.61907783693403</v>
      </c>
      <c r="T5" s="61">
        <v>133.46003791633242</v>
      </c>
      <c r="U5" s="61">
        <v>138.8211415290526</v>
      </c>
      <c r="V5" s="61">
        <v>141.22371958724585</v>
      </c>
      <c r="W5" s="61">
        <v>147.43560782253525</v>
      </c>
      <c r="X5" s="61">
        <v>148.71649924918259</v>
      </c>
      <c r="Y5" s="61">
        <v>146.63523200752658</v>
      </c>
      <c r="Z5" s="61">
        <v>147.3793965623058</v>
      </c>
      <c r="AA5" s="61">
        <v>150.44998198399978</v>
      </c>
      <c r="AB5" s="61">
        <v>150.71979603310101</v>
      </c>
      <c r="AC5" s="61">
        <v>154.35575793671546</v>
      </c>
      <c r="AD5" s="61">
        <v>157.34909820725542</v>
      </c>
      <c r="AE5" s="61">
        <v>156.5567007646664</v>
      </c>
      <c r="AF5" s="61">
        <v>153.29717297794321</v>
      </c>
      <c r="AG5" s="61">
        <v>157.21346587612118</v>
      </c>
      <c r="AH5" s="61">
        <v>159.53190837061618</v>
      </c>
      <c r="AI5" s="61">
        <v>160.3591205292183</v>
      </c>
      <c r="AJ5" s="61">
        <v>160.65141908241131</v>
      </c>
      <c r="AK5" s="61">
        <v>161.26248987909895</v>
      </c>
      <c r="AL5" s="61">
        <v>162.52234741482175</v>
      </c>
      <c r="AM5" s="61">
        <v>164.62646181386131</v>
      </c>
      <c r="AN5" s="61">
        <v>167.23285102204773</v>
      </c>
      <c r="AO5" s="61">
        <v>172.49277436635489</v>
      </c>
      <c r="AP5" s="61">
        <v>174.74231273540741</v>
      </c>
      <c r="AQ5" s="61">
        <v>160.1520454995989</v>
      </c>
      <c r="AR5" s="61">
        <v>170.9253868391834</v>
      </c>
      <c r="AS5" s="61">
        <v>181.11703229871625</v>
      </c>
      <c r="AT5" s="61">
        <v>184.16259464327581</v>
      </c>
      <c r="AU5" s="61">
        <v>183.63312083724378</v>
      </c>
    </row>
    <row r="8" spans="2:47" ht="27.75" customHeight="1">
      <c r="B8" s="96"/>
      <c r="C8" s="235" t="s">
        <v>39</v>
      </c>
      <c r="D8" s="236"/>
      <c r="E8" s="237"/>
      <c r="F8" s="96"/>
      <c r="G8" s="96"/>
    </row>
    <row r="9" spans="2:47" ht="31.35" customHeight="1">
      <c r="B9" s="96"/>
      <c r="C9" s="60" t="s">
        <v>40</v>
      </c>
      <c r="D9" s="235" t="s">
        <v>41</v>
      </c>
      <c r="E9" s="237"/>
      <c r="F9" s="96"/>
      <c r="G9" s="62" t="s">
        <v>224</v>
      </c>
    </row>
    <row r="10" spans="2:47" ht="14.4" customHeight="1">
      <c r="B10" s="96"/>
      <c r="C10" s="60"/>
      <c r="D10" s="60">
        <v>1980</v>
      </c>
      <c r="E10" s="60">
        <v>2024</v>
      </c>
      <c r="F10" s="96"/>
      <c r="G10" s="96"/>
    </row>
    <row r="11" spans="2:47">
      <c r="B11" s="96"/>
      <c r="C11" s="60" t="s">
        <v>42</v>
      </c>
      <c r="D11" s="63">
        <v>149.30472193287761</v>
      </c>
      <c r="E11" s="63">
        <v>141.98482437738528</v>
      </c>
      <c r="F11" s="96"/>
      <c r="G11" s="96"/>
    </row>
    <row r="12" spans="2:47">
      <c r="B12" s="96"/>
      <c r="C12" s="60" t="s">
        <v>43</v>
      </c>
      <c r="D12" s="63">
        <v>125.11263399392858</v>
      </c>
      <c r="E12" s="63">
        <v>134.90758328398252</v>
      </c>
      <c r="F12" s="96"/>
      <c r="G12" s="96"/>
    </row>
    <row r="13" spans="2:47">
      <c r="B13" s="96"/>
      <c r="C13" s="60" t="s">
        <v>44</v>
      </c>
      <c r="D13" s="63">
        <v>176.41712211270649</v>
      </c>
      <c r="E13" s="63">
        <v>125.20784005248231</v>
      </c>
      <c r="F13" s="96"/>
      <c r="G13" s="96"/>
    </row>
    <row r="14" spans="2:47">
      <c r="B14" s="96"/>
      <c r="C14" s="60" t="s">
        <v>45</v>
      </c>
      <c r="D14" s="63">
        <v>117.76698066075613</v>
      </c>
      <c r="E14" s="63">
        <v>119.32844715878876</v>
      </c>
      <c r="F14" s="96"/>
      <c r="G14" s="96"/>
    </row>
    <row r="15" spans="2:47">
      <c r="B15" s="96"/>
      <c r="C15" s="60" t="s">
        <v>46</v>
      </c>
      <c r="D15" s="63">
        <v>119.57578601462022</v>
      </c>
      <c r="E15" s="63">
        <v>116.20036217513344</v>
      </c>
      <c r="F15" s="96"/>
      <c r="G15" s="96"/>
    </row>
    <row r="16" spans="2:47">
      <c r="B16" s="96"/>
      <c r="C16" s="60" t="s">
        <v>47</v>
      </c>
      <c r="D16" s="63">
        <v>105.36763735270354</v>
      </c>
      <c r="E16" s="63">
        <v>110.77096122556608</v>
      </c>
      <c r="F16" s="96"/>
      <c r="G16" s="96"/>
    </row>
    <row r="17" spans="2:7">
      <c r="B17" s="96"/>
      <c r="C17" s="60" t="s">
        <v>48</v>
      </c>
      <c r="D17" s="63">
        <v>106.41060243182538</v>
      </c>
      <c r="E17" s="63">
        <v>105.41430990041205</v>
      </c>
      <c r="F17" s="96"/>
      <c r="G17" s="96"/>
    </row>
    <row r="18" spans="2:7">
      <c r="B18" s="96"/>
      <c r="C18" s="60" t="s">
        <v>49</v>
      </c>
      <c r="D18" s="63">
        <v>114.53652846875787</v>
      </c>
      <c r="E18" s="63">
        <v>104.33265241498937</v>
      </c>
      <c r="F18" s="96"/>
      <c r="G18" s="96"/>
    </row>
    <row r="19" spans="2:7">
      <c r="C19" s="60" t="s">
        <v>50</v>
      </c>
      <c r="D19" s="63">
        <v>107.67930233357623</v>
      </c>
      <c r="E19" s="63">
        <v>103.66931924729887</v>
      </c>
      <c r="F19" s="91"/>
      <c r="G19" s="91"/>
    </row>
    <row r="20" spans="2:7">
      <c r="C20" s="60" t="s">
        <v>51</v>
      </c>
      <c r="D20" s="63">
        <v>95.675189555475498</v>
      </c>
      <c r="E20" s="63">
        <v>103.52576446342682</v>
      </c>
      <c r="F20" s="91"/>
      <c r="G20" s="91"/>
    </row>
    <row r="21" spans="2:7">
      <c r="C21" s="60" t="s">
        <v>52</v>
      </c>
      <c r="D21" s="63">
        <v>92.316300807073929</v>
      </c>
      <c r="E21" s="63">
        <v>91.440265673653442</v>
      </c>
      <c r="F21" s="91"/>
      <c r="G21" s="91"/>
    </row>
    <row r="22" spans="2:7">
      <c r="C22" s="60" t="s">
        <v>53</v>
      </c>
      <c r="D22" s="63">
        <v>103.32698646976564</v>
      </c>
      <c r="E22" s="63">
        <v>86.88484107136064</v>
      </c>
      <c r="F22" s="91"/>
      <c r="G22" s="64" t="s">
        <v>54</v>
      </c>
    </row>
    <row r="23" spans="2:7">
      <c r="C23" s="60" t="s">
        <v>55</v>
      </c>
      <c r="D23" s="63">
        <v>88.078630084804459</v>
      </c>
      <c r="E23" s="63">
        <v>86.135597505812513</v>
      </c>
      <c r="F23" s="91"/>
      <c r="G23" s="64" t="s">
        <v>56</v>
      </c>
    </row>
    <row r="24" spans="2:7">
      <c r="C24" s="60" t="s">
        <v>57</v>
      </c>
      <c r="D24" s="63">
        <v>77.918558223729562</v>
      </c>
      <c r="E24" s="63">
        <v>75.494933010993435</v>
      </c>
      <c r="F24" s="91"/>
    </row>
    <row r="25" spans="2:7">
      <c r="C25" s="60" t="s">
        <v>58</v>
      </c>
      <c r="D25" s="63">
        <v>81.663094846308198</v>
      </c>
      <c r="E25" s="63">
        <v>74.022457775165194</v>
      </c>
      <c r="F25" s="91"/>
      <c r="G25" s="91"/>
    </row>
    <row r="26" spans="2:7">
      <c r="C26" s="60" t="s">
        <v>59</v>
      </c>
      <c r="D26" s="63">
        <v>60.875797363006953</v>
      </c>
      <c r="E26" s="63">
        <v>73.455096819518843</v>
      </c>
      <c r="F26" s="91"/>
      <c r="G26" s="91"/>
    </row>
    <row r="27" spans="2:7">
      <c r="C27" s="60" t="s">
        <v>60</v>
      </c>
      <c r="D27" s="63">
        <v>75.21308615093551</v>
      </c>
      <c r="E27" s="63">
        <v>66.522545366014867</v>
      </c>
      <c r="F27" s="91"/>
      <c r="G27" s="91"/>
    </row>
    <row r="28" spans="2:7">
      <c r="C28" s="60" t="s">
        <v>61</v>
      </c>
      <c r="D28" s="63">
        <v>69.537312853130985</v>
      </c>
      <c r="E28" s="63">
        <v>65.115379694945489</v>
      </c>
      <c r="F28" s="91"/>
      <c r="G28" s="91"/>
    </row>
    <row r="29" spans="2:7">
      <c r="C29" s="60" t="s">
        <v>62</v>
      </c>
      <c r="D29" s="63">
        <v>75.759749257013283</v>
      </c>
      <c r="E29" s="63">
        <v>63.230149361285825</v>
      </c>
      <c r="F29" s="91"/>
      <c r="G29" s="91"/>
    </row>
    <row r="30" spans="2:7">
      <c r="C30" s="60" t="s">
        <v>63</v>
      </c>
      <c r="D30" s="63">
        <v>58.622669689557441</v>
      </c>
      <c r="E30" s="63">
        <v>58.090240890110564</v>
      </c>
      <c r="F30" s="91"/>
      <c r="G30" s="91"/>
    </row>
    <row r="31" spans="2:7">
      <c r="D31" s="90"/>
      <c r="E31" s="90"/>
      <c r="F31" s="91"/>
      <c r="G31" s="91"/>
    </row>
    <row r="35" spans="11:12">
      <c r="K35" s="65"/>
      <c r="L35" s="65"/>
    </row>
    <row r="36" spans="11:12">
      <c r="K36" s="65"/>
      <c r="L36" s="65"/>
    </row>
    <row r="37" spans="11:12">
      <c r="K37" s="65"/>
      <c r="L37" s="65"/>
    </row>
    <row r="38" spans="11:12">
      <c r="K38" s="65"/>
      <c r="L38" s="65"/>
    </row>
    <row r="39" spans="11:12">
      <c r="K39" s="65"/>
      <c r="L39" s="65"/>
    </row>
    <row r="40" spans="11:12">
      <c r="K40" s="65"/>
      <c r="L40" s="65"/>
    </row>
    <row r="41" spans="11:12">
      <c r="K41" s="65"/>
      <c r="L41" s="65"/>
    </row>
    <row r="42" spans="11:12">
      <c r="K42" s="65"/>
      <c r="L42" s="65"/>
    </row>
    <row r="43" spans="11:12">
      <c r="K43" s="65"/>
      <c r="L43" s="65"/>
    </row>
    <row r="44" spans="11:12">
      <c r="K44" s="65"/>
      <c r="L44" s="65"/>
    </row>
    <row r="45" spans="11:12">
      <c r="K45" s="65"/>
      <c r="L45" s="65"/>
    </row>
    <row r="46" spans="11:12">
      <c r="K46" s="65"/>
      <c r="L46" s="65"/>
    </row>
    <row r="47" spans="11:12">
      <c r="K47" s="65"/>
      <c r="L47" s="65"/>
    </row>
    <row r="48" spans="11:12">
      <c r="K48" s="65"/>
      <c r="L48" s="65"/>
    </row>
    <row r="49" spans="11:12">
      <c r="K49" s="65"/>
      <c r="L49" s="65"/>
    </row>
    <row r="50" spans="11:12">
      <c r="K50" s="65"/>
      <c r="L50" s="65"/>
    </row>
    <row r="51" spans="11:12">
      <c r="K51" s="65"/>
      <c r="L51" s="65"/>
    </row>
    <row r="52" spans="11:12">
      <c r="K52" s="65"/>
      <c r="L52" s="65"/>
    </row>
    <row r="53" spans="11:12">
      <c r="K53" s="65"/>
      <c r="L53" s="65"/>
    </row>
    <row r="54" spans="11:12">
      <c r="K54" s="65"/>
      <c r="L54" s="65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zoomScaleNormal="100" workbookViewId="0">
      <selection activeCell="J14" sqref="J14"/>
    </sheetView>
  </sheetViews>
  <sheetFormatPr defaultRowHeight="14.4"/>
  <cols>
    <col min="1" max="1" width="3.33203125" style="18" customWidth="1"/>
    <col min="2" max="8" width="8" style="20" customWidth="1"/>
    <col min="19" max="19" width="8.5546875" customWidth="1"/>
  </cols>
  <sheetData>
    <row r="1" spans="2:15" ht="12" customHeight="1"/>
    <row r="2" spans="2:15">
      <c r="J2" s="56" t="s">
        <v>225</v>
      </c>
    </row>
    <row r="3" spans="2:15" ht="36">
      <c r="B3" s="30"/>
      <c r="C3" s="30"/>
      <c r="D3" s="21" t="s">
        <v>64</v>
      </c>
      <c r="E3" s="21" t="s">
        <v>65</v>
      </c>
      <c r="F3" s="21" t="s">
        <v>66</v>
      </c>
      <c r="G3" s="21" t="s">
        <v>67</v>
      </c>
      <c r="H3" s="21" t="s">
        <v>68</v>
      </c>
    </row>
    <row r="4" spans="2:15" ht="36.6">
      <c r="B4" s="30">
        <v>1951</v>
      </c>
      <c r="C4" s="139" t="s">
        <v>213</v>
      </c>
      <c r="D4" s="33">
        <v>0.92592592592592582</v>
      </c>
      <c r="E4" s="33">
        <v>88.117283950617292</v>
      </c>
      <c r="F4" s="33">
        <v>6.7901234567901234</v>
      </c>
      <c r="G4" s="33">
        <v>3.3950617283950617</v>
      </c>
      <c r="H4" s="33">
        <v>0.77160493827160492</v>
      </c>
    </row>
    <row r="5" spans="2:15">
      <c r="B5" s="30"/>
      <c r="C5" s="30" t="s">
        <v>1</v>
      </c>
      <c r="D5" s="33">
        <v>12.898040235455399</v>
      </c>
      <c r="E5" s="33">
        <v>76.896527268858904</v>
      </c>
      <c r="F5" s="33">
        <v>5.9454859223186212</v>
      </c>
      <c r="G5" s="33">
        <v>3.2623342237772155</v>
      </c>
      <c r="H5" s="33">
        <v>0.99761234958984424</v>
      </c>
    </row>
    <row r="6" spans="2:15">
      <c r="B6" s="30" t="s">
        <v>69</v>
      </c>
      <c r="C6" s="30"/>
      <c r="D6" s="30"/>
      <c r="E6" s="30"/>
      <c r="F6" s="33"/>
      <c r="G6" s="33"/>
      <c r="H6" s="33"/>
    </row>
    <row r="7" spans="2:15" ht="36.6">
      <c r="B7" s="30">
        <v>2024</v>
      </c>
      <c r="C7" s="139" t="s">
        <v>213</v>
      </c>
      <c r="D7" s="33">
        <v>0.19980019980019981</v>
      </c>
      <c r="E7" s="33">
        <v>14.585414585414586</v>
      </c>
      <c r="F7" s="33">
        <v>25.174825174825177</v>
      </c>
      <c r="G7" s="33">
        <v>43.956043956043956</v>
      </c>
      <c r="H7" s="33">
        <v>15.984015984015985</v>
      </c>
    </row>
    <row r="8" spans="2:15">
      <c r="B8" s="30"/>
      <c r="C8" s="30" t="s">
        <v>1</v>
      </c>
      <c r="D8" s="33">
        <v>0.49350460846215255</v>
      </c>
      <c r="E8" s="33">
        <v>16.612236011321578</v>
      </c>
      <c r="F8" s="33">
        <v>28.623267290804851</v>
      </c>
      <c r="G8" s="33">
        <v>37.4283329704623</v>
      </c>
      <c r="H8" s="33">
        <v>16.840844763770956</v>
      </c>
    </row>
    <row r="10" spans="2:15">
      <c r="E10" s="210"/>
      <c r="F10" s="211"/>
      <c r="G10" s="211"/>
    </row>
    <row r="11" spans="2:15">
      <c r="E11" s="210"/>
      <c r="F11" s="211"/>
      <c r="G11" s="211"/>
    </row>
    <row r="12" spans="2:15">
      <c r="E12" s="211"/>
      <c r="F12" s="211"/>
      <c r="G12" s="211"/>
    </row>
    <row r="13" spans="2:15">
      <c r="E13" s="211"/>
      <c r="F13" s="211"/>
      <c r="G13" s="211"/>
      <c r="J13" s="38" t="s">
        <v>2</v>
      </c>
    </row>
    <row r="14" spans="2:15">
      <c r="E14" s="211"/>
      <c r="F14" s="211"/>
      <c r="G14" s="211"/>
      <c r="J14" s="38" t="s">
        <v>248</v>
      </c>
    </row>
    <row r="15" spans="2:15">
      <c r="E15" s="211"/>
      <c r="F15" s="211"/>
      <c r="G15" s="211"/>
    </row>
    <row r="16" spans="2:15">
      <c r="E16" s="211"/>
      <c r="F16" s="211"/>
      <c r="G16" s="211"/>
      <c r="I16" s="20"/>
      <c r="J16" s="20"/>
      <c r="K16" s="20"/>
      <c r="L16" s="20"/>
      <c r="M16" s="20"/>
      <c r="N16" s="20"/>
      <c r="O16" s="20"/>
    </row>
    <row r="17" spans="5:15">
      <c r="E17" s="211"/>
      <c r="F17" s="211"/>
      <c r="G17" s="211"/>
      <c r="I17" s="20"/>
      <c r="J17" s="20"/>
      <c r="K17" s="20"/>
      <c r="L17" s="20"/>
      <c r="M17" s="20"/>
      <c r="N17" s="20"/>
      <c r="O17" s="20"/>
    </row>
    <row r="18" spans="5:15">
      <c r="I18" s="20"/>
      <c r="J18" s="20"/>
      <c r="K18" s="20"/>
      <c r="L18" s="20"/>
      <c r="M18" s="20"/>
      <c r="N18" s="20"/>
      <c r="O18" s="20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25"/>
  <sheetViews>
    <sheetView zoomScaleNormal="100" workbookViewId="0">
      <selection activeCell="R19" sqref="R19"/>
    </sheetView>
  </sheetViews>
  <sheetFormatPr defaultColWidth="9" defaultRowHeight="12"/>
  <cols>
    <col min="1" max="1" width="3.33203125" style="20" customWidth="1"/>
    <col min="2" max="3" width="7" style="13" customWidth="1"/>
    <col min="4" max="6" width="10" style="13" customWidth="1"/>
    <col min="7" max="7" width="5" style="3" customWidth="1"/>
    <col min="8" max="12" width="7" style="3" customWidth="1"/>
    <col min="13" max="13" width="1" style="3" customWidth="1"/>
    <col min="14" max="16" width="7" style="3" customWidth="1"/>
    <col min="17" max="17" width="1" style="3" customWidth="1"/>
    <col min="18" max="19" width="7" style="14" customWidth="1"/>
    <col min="20" max="20" width="19" style="14" customWidth="1"/>
    <col min="21" max="21" width="7" style="14" customWidth="1"/>
    <col min="22" max="22" width="8" style="14" hidden="1" customWidth="1"/>
    <col min="23" max="23" width="0" style="14" hidden="1" customWidth="1"/>
    <col min="24" max="24" width="9" style="14"/>
    <col min="25" max="25" width="5" style="3" customWidth="1"/>
    <col min="26" max="29" width="7" style="3" customWidth="1"/>
    <col min="30" max="30" width="4" style="3" customWidth="1"/>
    <col min="31" max="31" width="3.33203125" style="3" customWidth="1"/>
    <col min="32" max="32" width="7" style="3" customWidth="1"/>
    <col min="33" max="244" width="9" style="14"/>
    <col min="245" max="245" width="5" style="14" customWidth="1"/>
    <col min="246" max="250" width="7" style="14" customWidth="1"/>
    <col min="251" max="251" width="1" style="14" customWidth="1"/>
    <col min="252" max="254" width="7" style="14" customWidth="1"/>
    <col min="255" max="255" width="1" style="14" customWidth="1"/>
    <col min="256" max="259" width="7" style="14" customWidth="1"/>
    <col min="260" max="261" width="0" style="14" hidden="1" customWidth="1"/>
    <col min="262" max="500" width="9" style="14"/>
    <col min="501" max="501" width="5" style="14" customWidth="1"/>
    <col min="502" max="506" width="7" style="14" customWidth="1"/>
    <col min="507" max="507" width="1" style="14" customWidth="1"/>
    <col min="508" max="510" width="7" style="14" customWidth="1"/>
    <col min="511" max="511" width="1" style="14" customWidth="1"/>
    <col min="512" max="515" width="7" style="14" customWidth="1"/>
    <col min="516" max="517" width="0" style="14" hidden="1" customWidth="1"/>
    <col min="518" max="756" width="9" style="14"/>
    <col min="757" max="757" width="5" style="14" customWidth="1"/>
    <col min="758" max="762" width="7" style="14" customWidth="1"/>
    <col min="763" max="763" width="1" style="14" customWidth="1"/>
    <col min="764" max="766" width="7" style="14" customWidth="1"/>
    <col min="767" max="767" width="1" style="14" customWidth="1"/>
    <col min="768" max="771" width="7" style="14" customWidth="1"/>
    <col min="772" max="773" width="0" style="14" hidden="1" customWidth="1"/>
    <col min="774" max="1012" width="9" style="14"/>
    <col min="1013" max="1013" width="5" style="14" customWidth="1"/>
    <col min="1014" max="1018" width="7" style="14" customWidth="1"/>
    <col min="1019" max="1019" width="1" style="14" customWidth="1"/>
    <col min="1020" max="1022" width="7" style="14" customWidth="1"/>
    <col min="1023" max="1023" width="1" style="14" customWidth="1"/>
    <col min="1024" max="1027" width="7" style="14" customWidth="1"/>
    <col min="1028" max="1029" width="0" style="14" hidden="1" customWidth="1"/>
    <col min="1030" max="1268" width="9" style="14"/>
    <col min="1269" max="1269" width="5" style="14" customWidth="1"/>
    <col min="1270" max="1274" width="7" style="14" customWidth="1"/>
    <col min="1275" max="1275" width="1" style="14" customWidth="1"/>
    <col min="1276" max="1278" width="7" style="14" customWidth="1"/>
    <col min="1279" max="1279" width="1" style="14" customWidth="1"/>
    <col min="1280" max="1283" width="7" style="14" customWidth="1"/>
    <col min="1284" max="1285" width="0" style="14" hidden="1" customWidth="1"/>
    <col min="1286" max="1524" width="9" style="14"/>
    <col min="1525" max="1525" width="5" style="14" customWidth="1"/>
    <col min="1526" max="1530" width="7" style="14" customWidth="1"/>
    <col min="1531" max="1531" width="1" style="14" customWidth="1"/>
    <col min="1532" max="1534" width="7" style="14" customWidth="1"/>
    <col min="1535" max="1535" width="1" style="14" customWidth="1"/>
    <col min="1536" max="1539" width="7" style="14" customWidth="1"/>
    <col min="1540" max="1541" width="0" style="14" hidden="1" customWidth="1"/>
    <col min="1542" max="1780" width="9" style="14"/>
    <col min="1781" max="1781" width="5" style="14" customWidth="1"/>
    <col min="1782" max="1786" width="7" style="14" customWidth="1"/>
    <col min="1787" max="1787" width="1" style="14" customWidth="1"/>
    <col min="1788" max="1790" width="7" style="14" customWidth="1"/>
    <col min="1791" max="1791" width="1" style="14" customWidth="1"/>
    <col min="1792" max="1795" width="7" style="14" customWidth="1"/>
    <col min="1796" max="1797" width="0" style="14" hidden="1" customWidth="1"/>
    <col min="1798" max="2036" width="9" style="14"/>
    <col min="2037" max="2037" width="5" style="14" customWidth="1"/>
    <col min="2038" max="2042" width="7" style="14" customWidth="1"/>
    <col min="2043" max="2043" width="1" style="14" customWidth="1"/>
    <col min="2044" max="2046" width="7" style="14" customWidth="1"/>
    <col min="2047" max="2047" width="1" style="14" customWidth="1"/>
    <col min="2048" max="2051" width="7" style="14" customWidth="1"/>
    <col min="2052" max="2053" width="0" style="14" hidden="1" customWidth="1"/>
    <col min="2054" max="2292" width="9" style="14"/>
    <col min="2293" max="2293" width="5" style="14" customWidth="1"/>
    <col min="2294" max="2298" width="7" style="14" customWidth="1"/>
    <col min="2299" max="2299" width="1" style="14" customWidth="1"/>
    <col min="2300" max="2302" width="7" style="14" customWidth="1"/>
    <col min="2303" max="2303" width="1" style="14" customWidth="1"/>
    <col min="2304" max="2307" width="7" style="14" customWidth="1"/>
    <col min="2308" max="2309" width="0" style="14" hidden="1" customWidth="1"/>
    <col min="2310" max="2548" width="9" style="14"/>
    <col min="2549" max="2549" width="5" style="14" customWidth="1"/>
    <col min="2550" max="2554" width="7" style="14" customWidth="1"/>
    <col min="2555" max="2555" width="1" style="14" customWidth="1"/>
    <col min="2556" max="2558" width="7" style="14" customWidth="1"/>
    <col min="2559" max="2559" width="1" style="14" customWidth="1"/>
    <col min="2560" max="2563" width="7" style="14" customWidth="1"/>
    <col min="2564" max="2565" width="0" style="14" hidden="1" customWidth="1"/>
    <col min="2566" max="2804" width="9" style="14"/>
    <col min="2805" max="2805" width="5" style="14" customWidth="1"/>
    <col min="2806" max="2810" width="7" style="14" customWidth="1"/>
    <col min="2811" max="2811" width="1" style="14" customWidth="1"/>
    <col min="2812" max="2814" width="7" style="14" customWidth="1"/>
    <col min="2815" max="2815" width="1" style="14" customWidth="1"/>
    <col min="2816" max="2819" width="7" style="14" customWidth="1"/>
    <col min="2820" max="2821" width="0" style="14" hidden="1" customWidth="1"/>
    <col min="2822" max="3060" width="9" style="14"/>
    <col min="3061" max="3061" width="5" style="14" customWidth="1"/>
    <col min="3062" max="3066" width="7" style="14" customWidth="1"/>
    <col min="3067" max="3067" width="1" style="14" customWidth="1"/>
    <col min="3068" max="3070" width="7" style="14" customWidth="1"/>
    <col min="3071" max="3071" width="1" style="14" customWidth="1"/>
    <col min="3072" max="3075" width="7" style="14" customWidth="1"/>
    <col min="3076" max="3077" width="0" style="14" hidden="1" customWidth="1"/>
    <col min="3078" max="3316" width="9" style="14"/>
    <col min="3317" max="3317" width="5" style="14" customWidth="1"/>
    <col min="3318" max="3322" width="7" style="14" customWidth="1"/>
    <col min="3323" max="3323" width="1" style="14" customWidth="1"/>
    <col min="3324" max="3326" width="7" style="14" customWidth="1"/>
    <col min="3327" max="3327" width="1" style="14" customWidth="1"/>
    <col min="3328" max="3331" width="7" style="14" customWidth="1"/>
    <col min="3332" max="3333" width="0" style="14" hidden="1" customWidth="1"/>
    <col min="3334" max="3572" width="9" style="14"/>
    <col min="3573" max="3573" width="5" style="14" customWidth="1"/>
    <col min="3574" max="3578" width="7" style="14" customWidth="1"/>
    <col min="3579" max="3579" width="1" style="14" customWidth="1"/>
    <col min="3580" max="3582" width="7" style="14" customWidth="1"/>
    <col min="3583" max="3583" width="1" style="14" customWidth="1"/>
    <col min="3584" max="3587" width="7" style="14" customWidth="1"/>
    <col min="3588" max="3589" width="0" style="14" hidden="1" customWidth="1"/>
    <col min="3590" max="3828" width="9" style="14"/>
    <col min="3829" max="3829" width="5" style="14" customWidth="1"/>
    <col min="3830" max="3834" width="7" style="14" customWidth="1"/>
    <col min="3835" max="3835" width="1" style="14" customWidth="1"/>
    <col min="3836" max="3838" width="7" style="14" customWidth="1"/>
    <col min="3839" max="3839" width="1" style="14" customWidth="1"/>
    <col min="3840" max="3843" width="7" style="14" customWidth="1"/>
    <col min="3844" max="3845" width="0" style="14" hidden="1" customWidth="1"/>
    <col min="3846" max="4084" width="9" style="14"/>
    <col min="4085" max="4085" width="5" style="14" customWidth="1"/>
    <col min="4086" max="4090" width="7" style="14" customWidth="1"/>
    <col min="4091" max="4091" width="1" style="14" customWidth="1"/>
    <col min="4092" max="4094" width="7" style="14" customWidth="1"/>
    <col min="4095" max="4095" width="1" style="14" customWidth="1"/>
    <col min="4096" max="4099" width="7" style="14" customWidth="1"/>
    <col min="4100" max="4101" width="0" style="14" hidden="1" customWidth="1"/>
    <col min="4102" max="4340" width="9" style="14"/>
    <col min="4341" max="4341" width="5" style="14" customWidth="1"/>
    <col min="4342" max="4346" width="7" style="14" customWidth="1"/>
    <col min="4347" max="4347" width="1" style="14" customWidth="1"/>
    <col min="4348" max="4350" width="7" style="14" customWidth="1"/>
    <col min="4351" max="4351" width="1" style="14" customWidth="1"/>
    <col min="4352" max="4355" width="7" style="14" customWidth="1"/>
    <col min="4356" max="4357" width="0" style="14" hidden="1" customWidth="1"/>
    <col min="4358" max="4596" width="9" style="14"/>
    <col min="4597" max="4597" width="5" style="14" customWidth="1"/>
    <col min="4598" max="4602" width="7" style="14" customWidth="1"/>
    <col min="4603" max="4603" width="1" style="14" customWidth="1"/>
    <col min="4604" max="4606" width="7" style="14" customWidth="1"/>
    <col min="4607" max="4607" width="1" style="14" customWidth="1"/>
    <col min="4608" max="4611" width="7" style="14" customWidth="1"/>
    <col min="4612" max="4613" width="0" style="14" hidden="1" customWidth="1"/>
    <col min="4614" max="4852" width="9" style="14"/>
    <col min="4853" max="4853" width="5" style="14" customWidth="1"/>
    <col min="4854" max="4858" width="7" style="14" customWidth="1"/>
    <col min="4859" max="4859" width="1" style="14" customWidth="1"/>
    <col min="4860" max="4862" width="7" style="14" customWidth="1"/>
    <col min="4863" max="4863" width="1" style="14" customWidth="1"/>
    <col min="4864" max="4867" width="7" style="14" customWidth="1"/>
    <col min="4868" max="4869" width="0" style="14" hidden="1" customWidth="1"/>
    <col min="4870" max="5108" width="9" style="14"/>
    <col min="5109" max="5109" width="5" style="14" customWidth="1"/>
    <col min="5110" max="5114" width="7" style="14" customWidth="1"/>
    <col min="5115" max="5115" width="1" style="14" customWidth="1"/>
    <col min="5116" max="5118" width="7" style="14" customWidth="1"/>
    <col min="5119" max="5119" width="1" style="14" customWidth="1"/>
    <col min="5120" max="5123" width="7" style="14" customWidth="1"/>
    <col min="5124" max="5125" width="0" style="14" hidden="1" customWidth="1"/>
    <col min="5126" max="5364" width="9" style="14"/>
    <col min="5365" max="5365" width="5" style="14" customWidth="1"/>
    <col min="5366" max="5370" width="7" style="14" customWidth="1"/>
    <col min="5371" max="5371" width="1" style="14" customWidth="1"/>
    <col min="5372" max="5374" width="7" style="14" customWidth="1"/>
    <col min="5375" max="5375" width="1" style="14" customWidth="1"/>
    <col min="5376" max="5379" width="7" style="14" customWidth="1"/>
    <col min="5380" max="5381" width="0" style="14" hidden="1" customWidth="1"/>
    <col min="5382" max="5620" width="9" style="14"/>
    <col min="5621" max="5621" width="5" style="14" customWidth="1"/>
    <col min="5622" max="5626" width="7" style="14" customWidth="1"/>
    <col min="5627" max="5627" width="1" style="14" customWidth="1"/>
    <col min="5628" max="5630" width="7" style="14" customWidth="1"/>
    <col min="5631" max="5631" width="1" style="14" customWidth="1"/>
    <col min="5632" max="5635" width="7" style="14" customWidth="1"/>
    <col min="5636" max="5637" width="0" style="14" hidden="1" customWidth="1"/>
    <col min="5638" max="5876" width="9" style="14"/>
    <col min="5877" max="5877" width="5" style="14" customWidth="1"/>
    <col min="5878" max="5882" width="7" style="14" customWidth="1"/>
    <col min="5883" max="5883" width="1" style="14" customWidth="1"/>
    <col min="5884" max="5886" width="7" style="14" customWidth="1"/>
    <col min="5887" max="5887" width="1" style="14" customWidth="1"/>
    <col min="5888" max="5891" width="7" style="14" customWidth="1"/>
    <col min="5892" max="5893" width="0" style="14" hidden="1" customWidth="1"/>
    <col min="5894" max="6132" width="9" style="14"/>
    <col min="6133" max="6133" width="5" style="14" customWidth="1"/>
    <col min="6134" max="6138" width="7" style="14" customWidth="1"/>
    <col min="6139" max="6139" width="1" style="14" customWidth="1"/>
    <col min="6140" max="6142" width="7" style="14" customWidth="1"/>
    <col min="6143" max="6143" width="1" style="14" customWidth="1"/>
    <col min="6144" max="6147" width="7" style="14" customWidth="1"/>
    <col min="6148" max="6149" width="0" style="14" hidden="1" customWidth="1"/>
    <col min="6150" max="6388" width="9" style="14"/>
    <col min="6389" max="6389" width="5" style="14" customWidth="1"/>
    <col min="6390" max="6394" width="7" style="14" customWidth="1"/>
    <col min="6395" max="6395" width="1" style="14" customWidth="1"/>
    <col min="6396" max="6398" width="7" style="14" customWidth="1"/>
    <col min="6399" max="6399" width="1" style="14" customWidth="1"/>
    <col min="6400" max="6403" width="7" style="14" customWidth="1"/>
    <col min="6404" max="6405" width="0" style="14" hidden="1" customWidth="1"/>
    <col min="6406" max="6644" width="9" style="14"/>
    <col min="6645" max="6645" width="5" style="14" customWidth="1"/>
    <col min="6646" max="6650" width="7" style="14" customWidth="1"/>
    <col min="6651" max="6651" width="1" style="14" customWidth="1"/>
    <col min="6652" max="6654" width="7" style="14" customWidth="1"/>
    <col min="6655" max="6655" width="1" style="14" customWidth="1"/>
    <col min="6656" max="6659" width="7" style="14" customWidth="1"/>
    <col min="6660" max="6661" width="0" style="14" hidden="1" customWidth="1"/>
    <col min="6662" max="6900" width="9" style="14"/>
    <col min="6901" max="6901" width="5" style="14" customWidth="1"/>
    <col min="6902" max="6906" width="7" style="14" customWidth="1"/>
    <col min="6907" max="6907" width="1" style="14" customWidth="1"/>
    <col min="6908" max="6910" width="7" style="14" customWidth="1"/>
    <col min="6911" max="6911" width="1" style="14" customWidth="1"/>
    <col min="6912" max="6915" width="7" style="14" customWidth="1"/>
    <col min="6916" max="6917" width="0" style="14" hidden="1" customWidth="1"/>
    <col min="6918" max="7156" width="9" style="14"/>
    <col min="7157" max="7157" width="5" style="14" customWidth="1"/>
    <col min="7158" max="7162" width="7" style="14" customWidth="1"/>
    <col min="7163" max="7163" width="1" style="14" customWidth="1"/>
    <col min="7164" max="7166" width="7" style="14" customWidth="1"/>
    <col min="7167" max="7167" width="1" style="14" customWidth="1"/>
    <col min="7168" max="7171" width="7" style="14" customWidth="1"/>
    <col min="7172" max="7173" width="0" style="14" hidden="1" customWidth="1"/>
    <col min="7174" max="7412" width="9" style="14"/>
    <col min="7413" max="7413" width="5" style="14" customWidth="1"/>
    <col min="7414" max="7418" width="7" style="14" customWidth="1"/>
    <col min="7419" max="7419" width="1" style="14" customWidth="1"/>
    <col min="7420" max="7422" width="7" style="14" customWidth="1"/>
    <col min="7423" max="7423" width="1" style="14" customWidth="1"/>
    <col min="7424" max="7427" width="7" style="14" customWidth="1"/>
    <col min="7428" max="7429" width="0" style="14" hidden="1" customWidth="1"/>
    <col min="7430" max="7668" width="9" style="14"/>
    <col min="7669" max="7669" width="5" style="14" customWidth="1"/>
    <col min="7670" max="7674" width="7" style="14" customWidth="1"/>
    <col min="7675" max="7675" width="1" style="14" customWidth="1"/>
    <col min="7676" max="7678" width="7" style="14" customWidth="1"/>
    <col min="7679" max="7679" width="1" style="14" customWidth="1"/>
    <col min="7680" max="7683" width="7" style="14" customWidth="1"/>
    <col min="7684" max="7685" width="0" style="14" hidden="1" customWidth="1"/>
    <col min="7686" max="7924" width="9" style="14"/>
    <col min="7925" max="7925" width="5" style="14" customWidth="1"/>
    <col min="7926" max="7930" width="7" style="14" customWidth="1"/>
    <col min="7931" max="7931" width="1" style="14" customWidth="1"/>
    <col min="7932" max="7934" width="7" style="14" customWidth="1"/>
    <col min="7935" max="7935" width="1" style="14" customWidth="1"/>
    <col min="7936" max="7939" width="7" style="14" customWidth="1"/>
    <col min="7940" max="7941" width="0" style="14" hidden="1" customWidth="1"/>
    <col min="7942" max="8180" width="9" style="14"/>
    <col min="8181" max="8181" width="5" style="14" customWidth="1"/>
    <col min="8182" max="8186" width="7" style="14" customWidth="1"/>
    <col min="8187" max="8187" width="1" style="14" customWidth="1"/>
    <col min="8188" max="8190" width="7" style="14" customWidth="1"/>
    <col min="8191" max="8191" width="1" style="14" customWidth="1"/>
    <col min="8192" max="8195" width="7" style="14" customWidth="1"/>
    <col min="8196" max="8197" width="0" style="14" hidden="1" customWidth="1"/>
    <col min="8198" max="8436" width="9" style="14"/>
    <col min="8437" max="8437" width="5" style="14" customWidth="1"/>
    <col min="8438" max="8442" width="7" style="14" customWidth="1"/>
    <col min="8443" max="8443" width="1" style="14" customWidth="1"/>
    <col min="8444" max="8446" width="7" style="14" customWidth="1"/>
    <col min="8447" max="8447" width="1" style="14" customWidth="1"/>
    <col min="8448" max="8451" width="7" style="14" customWidth="1"/>
    <col min="8452" max="8453" width="0" style="14" hidden="1" customWidth="1"/>
    <col min="8454" max="8692" width="9" style="14"/>
    <col min="8693" max="8693" width="5" style="14" customWidth="1"/>
    <col min="8694" max="8698" width="7" style="14" customWidth="1"/>
    <col min="8699" max="8699" width="1" style="14" customWidth="1"/>
    <col min="8700" max="8702" width="7" style="14" customWidth="1"/>
    <col min="8703" max="8703" width="1" style="14" customWidth="1"/>
    <col min="8704" max="8707" width="7" style="14" customWidth="1"/>
    <col min="8708" max="8709" width="0" style="14" hidden="1" customWidth="1"/>
    <col min="8710" max="8948" width="9" style="14"/>
    <col min="8949" max="8949" width="5" style="14" customWidth="1"/>
    <col min="8950" max="8954" width="7" style="14" customWidth="1"/>
    <col min="8955" max="8955" width="1" style="14" customWidth="1"/>
    <col min="8956" max="8958" width="7" style="14" customWidth="1"/>
    <col min="8959" max="8959" width="1" style="14" customWidth="1"/>
    <col min="8960" max="8963" width="7" style="14" customWidth="1"/>
    <col min="8964" max="8965" width="0" style="14" hidden="1" customWidth="1"/>
    <col min="8966" max="9204" width="9" style="14"/>
    <col min="9205" max="9205" width="5" style="14" customWidth="1"/>
    <col min="9206" max="9210" width="7" style="14" customWidth="1"/>
    <col min="9211" max="9211" width="1" style="14" customWidth="1"/>
    <col min="9212" max="9214" width="7" style="14" customWidth="1"/>
    <col min="9215" max="9215" width="1" style="14" customWidth="1"/>
    <col min="9216" max="9219" width="7" style="14" customWidth="1"/>
    <col min="9220" max="9221" width="0" style="14" hidden="1" customWidth="1"/>
    <col min="9222" max="9460" width="9" style="14"/>
    <col min="9461" max="9461" width="5" style="14" customWidth="1"/>
    <col min="9462" max="9466" width="7" style="14" customWidth="1"/>
    <col min="9467" max="9467" width="1" style="14" customWidth="1"/>
    <col min="9468" max="9470" width="7" style="14" customWidth="1"/>
    <col min="9471" max="9471" width="1" style="14" customWidth="1"/>
    <col min="9472" max="9475" width="7" style="14" customWidth="1"/>
    <col min="9476" max="9477" width="0" style="14" hidden="1" customWidth="1"/>
    <col min="9478" max="9716" width="9" style="14"/>
    <col min="9717" max="9717" width="5" style="14" customWidth="1"/>
    <col min="9718" max="9722" width="7" style="14" customWidth="1"/>
    <col min="9723" max="9723" width="1" style="14" customWidth="1"/>
    <col min="9724" max="9726" width="7" style="14" customWidth="1"/>
    <col min="9727" max="9727" width="1" style="14" customWidth="1"/>
    <col min="9728" max="9731" width="7" style="14" customWidth="1"/>
    <col min="9732" max="9733" width="0" style="14" hidden="1" customWidth="1"/>
    <col min="9734" max="9972" width="9" style="14"/>
    <col min="9973" max="9973" width="5" style="14" customWidth="1"/>
    <col min="9974" max="9978" width="7" style="14" customWidth="1"/>
    <col min="9979" max="9979" width="1" style="14" customWidth="1"/>
    <col min="9980" max="9982" width="7" style="14" customWidth="1"/>
    <col min="9983" max="9983" width="1" style="14" customWidth="1"/>
    <col min="9984" max="9987" width="7" style="14" customWidth="1"/>
    <col min="9988" max="9989" width="0" style="14" hidden="1" customWidth="1"/>
    <col min="9990" max="10228" width="9" style="14"/>
    <col min="10229" max="10229" width="5" style="14" customWidth="1"/>
    <col min="10230" max="10234" width="7" style="14" customWidth="1"/>
    <col min="10235" max="10235" width="1" style="14" customWidth="1"/>
    <col min="10236" max="10238" width="7" style="14" customWidth="1"/>
    <col min="10239" max="10239" width="1" style="14" customWidth="1"/>
    <col min="10240" max="10243" width="7" style="14" customWidth="1"/>
    <col min="10244" max="10245" width="0" style="14" hidden="1" customWidth="1"/>
    <col min="10246" max="10484" width="9" style="14"/>
    <col min="10485" max="10485" width="5" style="14" customWidth="1"/>
    <col min="10486" max="10490" width="7" style="14" customWidth="1"/>
    <col min="10491" max="10491" width="1" style="14" customWidth="1"/>
    <col min="10492" max="10494" width="7" style="14" customWidth="1"/>
    <col min="10495" max="10495" width="1" style="14" customWidth="1"/>
    <col min="10496" max="10499" width="7" style="14" customWidth="1"/>
    <col min="10500" max="10501" width="0" style="14" hidden="1" customWidth="1"/>
    <col min="10502" max="10740" width="9" style="14"/>
    <col min="10741" max="10741" width="5" style="14" customWidth="1"/>
    <col min="10742" max="10746" width="7" style="14" customWidth="1"/>
    <col min="10747" max="10747" width="1" style="14" customWidth="1"/>
    <col min="10748" max="10750" width="7" style="14" customWidth="1"/>
    <col min="10751" max="10751" width="1" style="14" customWidth="1"/>
    <col min="10752" max="10755" width="7" style="14" customWidth="1"/>
    <col min="10756" max="10757" width="0" style="14" hidden="1" customWidth="1"/>
    <col min="10758" max="10996" width="9" style="14"/>
    <col min="10997" max="10997" width="5" style="14" customWidth="1"/>
    <col min="10998" max="11002" width="7" style="14" customWidth="1"/>
    <col min="11003" max="11003" width="1" style="14" customWidth="1"/>
    <col min="11004" max="11006" width="7" style="14" customWidth="1"/>
    <col min="11007" max="11007" width="1" style="14" customWidth="1"/>
    <col min="11008" max="11011" width="7" style="14" customWidth="1"/>
    <col min="11012" max="11013" width="0" style="14" hidden="1" customWidth="1"/>
    <col min="11014" max="11252" width="9" style="14"/>
    <col min="11253" max="11253" width="5" style="14" customWidth="1"/>
    <col min="11254" max="11258" width="7" style="14" customWidth="1"/>
    <col min="11259" max="11259" width="1" style="14" customWidth="1"/>
    <col min="11260" max="11262" width="7" style="14" customWidth="1"/>
    <col min="11263" max="11263" width="1" style="14" customWidth="1"/>
    <col min="11264" max="11267" width="7" style="14" customWidth="1"/>
    <col min="11268" max="11269" width="0" style="14" hidden="1" customWidth="1"/>
    <col min="11270" max="11508" width="9" style="14"/>
    <col min="11509" max="11509" width="5" style="14" customWidth="1"/>
    <col min="11510" max="11514" width="7" style="14" customWidth="1"/>
    <col min="11515" max="11515" width="1" style="14" customWidth="1"/>
    <col min="11516" max="11518" width="7" style="14" customWidth="1"/>
    <col min="11519" max="11519" width="1" style="14" customWidth="1"/>
    <col min="11520" max="11523" width="7" style="14" customWidth="1"/>
    <col min="11524" max="11525" width="0" style="14" hidden="1" customWidth="1"/>
    <col min="11526" max="11764" width="9" style="14"/>
    <col min="11765" max="11765" width="5" style="14" customWidth="1"/>
    <col min="11766" max="11770" width="7" style="14" customWidth="1"/>
    <col min="11771" max="11771" width="1" style="14" customWidth="1"/>
    <col min="11772" max="11774" width="7" style="14" customWidth="1"/>
    <col min="11775" max="11775" width="1" style="14" customWidth="1"/>
    <col min="11776" max="11779" width="7" style="14" customWidth="1"/>
    <col min="11780" max="11781" width="0" style="14" hidden="1" customWidth="1"/>
    <col min="11782" max="12020" width="9" style="14"/>
    <col min="12021" max="12021" width="5" style="14" customWidth="1"/>
    <col min="12022" max="12026" width="7" style="14" customWidth="1"/>
    <col min="12027" max="12027" width="1" style="14" customWidth="1"/>
    <col min="12028" max="12030" width="7" style="14" customWidth="1"/>
    <col min="12031" max="12031" width="1" style="14" customWidth="1"/>
    <col min="12032" max="12035" width="7" style="14" customWidth="1"/>
    <col min="12036" max="12037" width="0" style="14" hidden="1" customWidth="1"/>
    <col min="12038" max="12276" width="9" style="14"/>
    <col min="12277" max="12277" width="5" style="14" customWidth="1"/>
    <col min="12278" max="12282" width="7" style="14" customWidth="1"/>
    <col min="12283" max="12283" width="1" style="14" customWidth="1"/>
    <col min="12284" max="12286" width="7" style="14" customWidth="1"/>
    <col min="12287" max="12287" width="1" style="14" customWidth="1"/>
    <col min="12288" max="12291" width="7" style="14" customWidth="1"/>
    <col min="12292" max="12293" width="0" style="14" hidden="1" customWidth="1"/>
    <col min="12294" max="12532" width="9" style="14"/>
    <col min="12533" max="12533" width="5" style="14" customWidth="1"/>
    <col min="12534" max="12538" width="7" style="14" customWidth="1"/>
    <col min="12539" max="12539" width="1" style="14" customWidth="1"/>
    <col min="12540" max="12542" width="7" style="14" customWidth="1"/>
    <col min="12543" max="12543" width="1" style="14" customWidth="1"/>
    <col min="12544" max="12547" width="7" style="14" customWidth="1"/>
    <col min="12548" max="12549" width="0" style="14" hidden="1" customWidth="1"/>
    <col min="12550" max="12788" width="9" style="14"/>
    <col min="12789" max="12789" width="5" style="14" customWidth="1"/>
    <col min="12790" max="12794" width="7" style="14" customWidth="1"/>
    <col min="12795" max="12795" width="1" style="14" customWidth="1"/>
    <col min="12796" max="12798" width="7" style="14" customWidth="1"/>
    <col min="12799" max="12799" width="1" style="14" customWidth="1"/>
    <col min="12800" max="12803" width="7" style="14" customWidth="1"/>
    <col min="12804" max="12805" width="0" style="14" hidden="1" customWidth="1"/>
    <col min="12806" max="13044" width="9" style="14"/>
    <col min="13045" max="13045" width="5" style="14" customWidth="1"/>
    <col min="13046" max="13050" width="7" style="14" customWidth="1"/>
    <col min="13051" max="13051" width="1" style="14" customWidth="1"/>
    <col min="13052" max="13054" width="7" style="14" customWidth="1"/>
    <col min="13055" max="13055" width="1" style="14" customWidth="1"/>
    <col min="13056" max="13059" width="7" style="14" customWidth="1"/>
    <col min="13060" max="13061" width="0" style="14" hidden="1" customWidth="1"/>
    <col min="13062" max="13300" width="9" style="14"/>
    <col min="13301" max="13301" width="5" style="14" customWidth="1"/>
    <col min="13302" max="13306" width="7" style="14" customWidth="1"/>
    <col min="13307" max="13307" width="1" style="14" customWidth="1"/>
    <col min="13308" max="13310" width="7" style="14" customWidth="1"/>
    <col min="13311" max="13311" width="1" style="14" customWidth="1"/>
    <col min="13312" max="13315" width="7" style="14" customWidth="1"/>
    <col min="13316" max="13317" width="0" style="14" hidden="1" customWidth="1"/>
    <col min="13318" max="13556" width="9" style="14"/>
    <col min="13557" max="13557" width="5" style="14" customWidth="1"/>
    <col min="13558" max="13562" width="7" style="14" customWidth="1"/>
    <col min="13563" max="13563" width="1" style="14" customWidth="1"/>
    <col min="13564" max="13566" width="7" style="14" customWidth="1"/>
    <col min="13567" max="13567" width="1" style="14" customWidth="1"/>
    <col min="13568" max="13571" width="7" style="14" customWidth="1"/>
    <col min="13572" max="13573" width="0" style="14" hidden="1" customWidth="1"/>
    <col min="13574" max="13812" width="9" style="14"/>
    <col min="13813" max="13813" width="5" style="14" customWidth="1"/>
    <col min="13814" max="13818" width="7" style="14" customWidth="1"/>
    <col min="13819" max="13819" width="1" style="14" customWidth="1"/>
    <col min="13820" max="13822" width="7" style="14" customWidth="1"/>
    <col min="13823" max="13823" width="1" style="14" customWidth="1"/>
    <col min="13824" max="13827" width="7" style="14" customWidth="1"/>
    <col min="13828" max="13829" width="0" style="14" hidden="1" customWidth="1"/>
    <col min="13830" max="14068" width="9" style="14"/>
    <col min="14069" max="14069" width="5" style="14" customWidth="1"/>
    <col min="14070" max="14074" width="7" style="14" customWidth="1"/>
    <col min="14075" max="14075" width="1" style="14" customWidth="1"/>
    <col min="14076" max="14078" width="7" style="14" customWidth="1"/>
    <col min="14079" max="14079" width="1" style="14" customWidth="1"/>
    <col min="14080" max="14083" width="7" style="14" customWidth="1"/>
    <col min="14084" max="14085" width="0" style="14" hidden="1" customWidth="1"/>
    <col min="14086" max="14324" width="9" style="14"/>
    <col min="14325" max="14325" width="5" style="14" customWidth="1"/>
    <col min="14326" max="14330" width="7" style="14" customWidth="1"/>
    <col min="14331" max="14331" width="1" style="14" customWidth="1"/>
    <col min="14332" max="14334" width="7" style="14" customWidth="1"/>
    <col min="14335" max="14335" width="1" style="14" customWidth="1"/>
    <col min="14336" max="14339" width="7" style="14" customWidth="1"/>
    <col min="14340" max="14341" width="0" style="14" hidden="1" customWidth="1"/>
    <col min="14342" max="14580" width="9" style="14"/>
    <col min="14581" max="14581" width="5" style="14" customWidth="1"/>
    <col min="14582" max="14586" width="7" style="14" customWidth="1"/>
    <col min="14587" max="14587" width="1" style="14" customWidth="1"/>
    <col min="14588" max="14590" width="7" style="14" customWidth="1"/>
    <col min="14591" max="14591" width="1" style="14" customWidth="1"/>
    <col min="14592" max="14595" width="7" style="14" customWidth="1"/>
    <col min="14596" max="14597" width="0" style="14" hidden="1" customWidth="1"/>
    <col min="14598" max="14836" width="9" style="14"/>
    <col min="14837" max="14837" width="5" style="14" customWidth="1"/>
    <col min="14838" max="14842" width="7" style="14" customWidth="1"/>
    <col min="14843" max="14843" width="1" style="14" customWidth="1"/>
    <col min="14844" max="14846" width="7" style="14" customWidth="1"/>
    <col min="14847" max="14847" width="1" style="14" customWidth="1"/>
    <col min="14848" max="14851" width="7" style="14" customWidth="1"/>
    <col min="14852" max="14853" width="0" style="14" hidden="1" customWidth="1"/>
    <col min="14854" max="15092" width="9" style="14"/>
    <col min="15093" max="15093" width="5" style="14" customWidth="1"/>
    <col min="15094" max="15098" width="7" style="14" customWidth="1"/>
    <col min="15099" max="15099" width="1" style="14" customWidth="1"/>
    <col min="15100" max="15102" width="7" style="14" customWidth="1"/>
    <col min="15103" max="15103" width="1" style="14" customWidth="1"/>
    <col min="15104" max="15107" width="7" style="14" customWidth="1"/>
    <col min="15108" max="15109" width="0" style="14" hidden="1" customWidth="1"/>
    <col min="15110" max="15348" width="9" style="14"/>
    <col min="15349" max="15349" width="5" style="14" customWidth="1"/>
    <col min="15350" max="15354" width="7" style="14" customWidth="1"/>
    <col min="15355" max="15355" width="1" style="14" customWidth="1"/>
    <col min="15356" max="15358" width="7" style="14" customWidth="1"/>
    <col min="15359" max="15359" width="1" style="14" customWidth="1"/>
    <col min="15360" max="15363" width="7" style="14" customWidth="1"/>
    <col min="15364" max="15365" width="0" style="14" hidden="1" customWidth="1"/>
    <col min="15366" max="15604" width="9" style="14"/>
    <col min="15605" max="15605" width="5" style="14" customWidth="1"/>
    <col min="15606" max="15610" width="7" style="14" customWidth="1"/>
    <col min="15611" max="15611" width="1" style="14" customWidth="1"/>
    <col min="15612" max="15614" width="7" style="14" customWidth="1"/>
    <col min="15615" max="15615" width="1" style="14" customWidth="1"/>
    <col min="15616" max="15619" width="7" style="14" customWidth="1"/>
    <col min="15620" max="15621" width="0" style="14" hidden="1" customWidth="1"/>
    <col min="15622" max="15860" width="9" style="14"/>
    <col min="15861" max="15861" width="5" style="14" customWidth="1"/>
    <col min="15862" max="15866" width="7" style="14" customWidth="1"/>
    <col min="15867" max="15867" width="1" style="14" customWidth="1"/>
    <col min="15868" max="15870" width="7" style="14" customWidth="1"/>
    <col min="15871" max="15871" width="1" style="14" customWidth="1"/>
    <col min="15872" max="15875" width="7" style="14" customWidth="1"/>
    <col min="15876" max="15877" width="0" style="14" hidden="1" customWidth="1"/>
    <col min="15878" max="16116" width="9" style="14"/>
    <col min="16117" max="16117" width="5" style="14" customWidth="1"/>
    <col min="16118" max="16122" width="7" style="14" customWidth="1"/>
    <col min="16123" max="16123" width="1" style="14" customWidth="1"/>
    <col min="16124" max="16126" width="7" style="14" customWidth="1"/>
    <col min="16127" max="16127" width="1" style="14" customWidth="1"/>
    <col min="16128" max="16131" width="7" style="14" customWidth="1"/>
    <col min="16132" max="16133" width="0" style="14" hidden="1" customWidth="1"/>
    <col min="16134" max="16384" width="9" style="14"/>
  </cols>
  <sheetData>
    <row r="2" spans="2:23" ht="13.2">
      <c r="I2" s="56" t="s">
        <v>249</v>
      </c>
    </row>
    <row r="3" spans="2:23">
      <c r="B3" s="97"/>
      <c r="C3" s="97"/>
      <c r="D3" s="98" t="s">
        <v>70</v>
      </c>
      <c r="E3" s="98" t="s">
        <v>71</v>
      </c>
      <c r="F3" s="98" t="s">
        <v>72</v>
      </c>
    </row>
    <row r="4" spans="2:23" ht="36">
      <c r="B4" s="97">
        <v>1977</v>
      </c>
      <c r="C4" s="207" t="s">
        <v>213</v>
      </c>
      <c r="D4" s="134">
        <v>79</v>
      </c>
      <c r="E4" s="97">
        <v>34.5</v>
      </c>
      <c r="F4" s="97">
        <v>56.5</v>
      </c>
    </row>
    <row r="5" spans="2:23">
      <c r="B5" s="97"/>
      <c r="C5" s="97" t="s">
        <v>1</v>
      </c>
      <c r="D5" s="97">
        <v>74.599999999999994</v>
      </c>
      <c r="E5" s="99">
        <v>33.5</v>
      </c>
      <c r="F5" s="97">
        <v>53.8</v>
      </c>
    </row>
    <row r="6" spans="2:23">
      <c r="B6" s="97" t="s">
        <v>69</v>
      </c>
      <c r="C6" s="97"/>
      <c r="D6" s="97"/>
      <c r="E6" s="97"/>
      <c r="F6" s="97"/>
    </row>
    <row r="7" spans="2:23" ht="36">
      <c r="B7" s="97">
        <v>2025</v>
      </c>
      <c r="C7" s="207" t="s">
        <v>213</v>
      </c>
      <c r="D7" s="97">
        <v>77.8</v>
      </c>
      <c r="E7" s="97">
        <v>67.900000000000006</v>
      </c>
      <c r="F7" s="97">
        <v>72.900000000000006</v>
      </c>
    </row>
    <row r="8" spans="2:23">
      <c r="B8" s="97"/>
      <c r="C8" s="97" t="s">
        <v>1</v>
      </c>
      <c r="D8" s="97">
        <v>71.2</v>
      </c>
      <c r="E8" s="99">
        <v>53.8</v>
      </c>
      <c r="F8" s="97">
        <v>62.5</v>
      </c>
    </row>
    <row r="13" spans="2:23">
      <c r="V13" s="14" t="s">
        <v>112</v>
      </c>
      <c r="W13" s="14" t="s">
        <v>113</v>
      </c>
    </row>
    <row r="14" spans="2:23">
      <c r="V14" s="14">
        <v>5</v>
      </c>
      <c r="W14" s="14" t="s">
        <v>36</v>
      </c>
    </row>
    <row r="16" spans="2:23">
      <c r="I16" s="14" t="s">
        <v>73</v>
      </c>
    </row>
    <row r="17" spans="9:32">
      <c r="I17" s="14"/>
    </row>
    <row r="22" spans="9:32">
      <c r="AA22" s="14"/>
      <c r="AB22" s="14"/>
      <c r="AC22" s="14"/>
      <c r="AD22" s="14"/>
      <c r="AE22" s="14"/>
      <c r="AF22" s="14"/>
    </row>
    <row r="23" spans="9:32">
      <c r="AA23" s="14"/>
      <c r="AB23" s="14"/>
      <c r="AC23" s="14"/>
      <c r="AD23" s="14"/>
      <c r="AE23" s="14"/>
      <c r="AF23" s="14"/>
    </row>
    <row r="24" spans="9:32">
      <c r="AA24" s="14"/>
      <c r="AB24" s="14"/>
      <c r="AC24" s="14"/>
      <c r="AD24" s="14"/>
      <c r="AE24" s="14"/>
      <c r="AF24" s="14"/>
    </row>
    <row r="25" spans="9:32">
      <c r="AA25" s="14"/>
      <c r="AB25" s="14"/>
      <c r="AC25" s="14"/>
      <c r="AD25" s="14"/>
      <c r="AE25" s="14"/>
      <c r="AF25" s="14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26"/>
  <sheetViews>
    <sheetView tabSelected="1" zoomScaleNormal="100" workbookViewId="0">
      <selection activeCell="L17" sqref="L17"/>
    </sheetView>
  </sheetViews>
  <sheetFormatPr defaultRowHeight="14.4"/>
  <cols>
    <col min="1" max="1" width="3.33203125" style="18" customWidth="1"/>
    <col min="2" max="2" width="6.44140625" style="20" customWidth="1"/>
    <col min="3" max="6" width="7.44140625" style="20" customWidth="1"/>
    <col min="7" max="7" width="4.44140625" customWidth="1"/>
    <col min="8" max="8" width="6.33203125" style="20" customWidth="1"/>
    <col min="9" max="10" width="6.5546875" style="20" customWidth="1"/>
    <col min="11" max="11" width="7.44140625" style="20" customWidth="1"/>
    <col min="22" max="22" width="8" customWidth="1"/>
    <col min="23" max="26" width="7" customWidth="1"/>
  </cols>
  <sheetData>
    <row r="2" spans="2:22" ht="60">
      <c r="B2" s="30"/>
      <c r="C2" s="21" t="s">
        <v>116</v>
      </c>
      <c r="D2" s="21" t="s">
        <v>74</v>
      </c>
      <c r="E2" s="21" t="s">
        <v>117</v>
      </c>
      <c r="F2" s="21" t="s">
        <v>75</v>
      </c>
      <c r="G2" s="2"/>
      <c r="H2" s="21" t="s">
        <v>76</v>
      </c>
      <c r="I2" s="21" t="s">
        <v>118</v>
      </c>
      <c r="J2" s="21" t="s">
        <v>77</v>
      </c>
      <c r="L2" s="1" t="s">
        <v>226</v>
      </c>
    </row>
    <row r="3" spans="2:22">
      <c r="B3" s="66"/>
      <c r="C3" s="68"/>
      <c r="D3" s="66"/>
      <c r="E3" s="68"/>
      <c r="F3" s="66"/>
      <c r="H3" s="66"/>
      <c r="I3" s="66"/>
      <c r="J3" s="66"/>
    </row>
    <row r="4" spans="2:22">
      <c r="B4" s="67"/>
      <c r="C4" s="68"/>
      <c r="D4" s="66"/>
      <c r="E4" s="68"/>
      <c r="F4" s="66"/>
      <c r="H4" s="67"/>
      <c r="I4" s="66"/>
      <c r="J4" s="66"/>
    </row>
    <row r="5" spans="2:22">
      <c r="B5" s="67"/>
      <c r="C5" s="68"/>
      <c r="D5" s="66"/>
      <c r="E5" s="68"/>
      <c r="F5" s="66"/>
      <c r="H5" s="67"/>
      <c r="I5" s="66"/>
      <c r="J5" s="66"/>
    </row>
    <row r="6" spans="2:22">
      <c r="B6" s="67"/>
      <c r="C6" s="58"/>
      <c r="D6" s="68"/>
      <c r="E6" s="68"/>
      <c r="F6" s="68"/>
      <c r="H6" s="67"/>
      <c r="I6" s="68"/>
      <c r="J6" s="68"/>
    </row>
    <row r="7" spans="2:22">
      <c r="B7" s="67"/>
      <c r="C7" s="68"/>
      <c r="D7" s="66"/>
      <c r="E7" s="68"/>
      <c r="F7" s="66"/>
      <c r="H7" s="67"/>
      <c r="I7" s="66"/>
      <c r="J7" s="66"/>
    </row>
    <row r="8" spans="2:22">
      <c r="B8" s="67"/>
      <c r="C8" s="68"/>
      <c r="D8" s="66"/>
      <c r="E8" s="68"/>
      <c r="F8" s="66"/>
      <c r="H8" s="67"/>
      <c r="I8" s="66"/>
      <c r="J8" s="66"/>
    </row>
    <row r="9" spans="2:22">
      <c r="B9" s="67">
        <v>1921</v>
      </c>
      <c r="C9" s="68">
        <v>61.9</v>
      </c>
      <c r="D9" s="66">
        <v>55.7</v>
      </c>
      <c r="E9" s="68">
        <v>17.5</v>
      </c>
      <c r="F9" s="66">
        <v>24.8</v>
      </c>
      <c r="H9" s="67">
        <v>1921</v>
      </c>
      <c r="I9" s="66">
        <v>20.6</v>
      </c>
      <c r="J9" s="66">
        <v>19.5</v>
      </c>
    </row>
    <row r="10" spans="2:22">
      <c r="B10" s="67">
        <v>1931</v>
      </c>
      <c r="C10" s="68">
        <v>56.4</v>
      </c>
      <c r="D10" s="66">
        <v>51.7</v>
      </c>
      <c r="E10" s="68">
        <v>19.7</v>
      </c>
      <c r="F10" s="66">
        <v>26.3</v>
      </c>
      <c r="H10" s="67">
        <v>1931</v>
      </c>
      <c r="I10" s="66">
        <v>23.9</v>
      </c>
      <c r="J10" s="66">
        <v>22</v>
      </c>
    </row>
    <row r="11" spans="2:22">
      <c r="B11" s="67">
        <v>1936</v>
      </c>
      <c r="C11" s="68">
        <v>52.1</v>
      </c>
      <c r="D11" s="66">
        <v>49.4</v>
      </c>
      <c r="E11" s="68">
        <v>22.2</v>
      </c>
      <c r="F11" s="66">
        <v>27.3</v>
      </c>
      <c r="H11" s="67">
        <v>1936</v>
      </c>
      <c r="I11" s="66">
        <v>25.7</v>
      </c>
      <c r="J11" s="66">
        <v>23.3</v>
      </c>
    </row>
    <row r="12" spans="2:22">
      <c r="B12" s="67">
        <v>1941</v>
      </c>
      <c r="C12" s="68"/>
      <c r="D12" s="68"/>
      <c r="E12" s="68"/>
      <c r="F12" s="68"/>
      <c r="H12" s="67">
        <v>1941</v>
      </c>
      <c r="I12" s="68"/>
      <c r="J12" s="68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2:22">
      <c r="B13" s="67">
        <v>1951</v>
      </c>
      <c r="C13" s="68">
        <v>41.3</v>
      </c>
      <c r="D13" s="66">
        <v>42.2</v>
      </c>
      <c r="E13" s="68">
        <v>28.2</v>
      </c>
      <c r="F13" s="66">
        <v>32.1</v>
      </c>
      <c r="H13" s="67">
        <v>1951</v>
      </c>
      <c r="I13" s="66">
        <v>30.5</v>
      </c>
      <c r="J13" s="66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2:22">
      <c r="B14" s="67">
        <v>1961</v>
      </c>
      <c r="C14" s="68">
        <v>28</v>
      </c>
      <c r="D14" s="66">
        <v>29</v>
      </c>
      <c r="E14" s="68">
        <v>33.9</v>
      </c>
      <c r="F14" s="66">
        <v>40.4</v>
      </c>
      <c r="H14" s="67">
        <v>1961</v>
      </c>
      <c r="I14" s="66">
        <v>38.1</v>
      </c>
      <c r="J14" s="66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2:22">
      <c r="B15" s="67">
        <v>1971</v>
      </c>
      <c r="C15" s="68">
        <v>17.2</v>
      </c>
      <c r="D15" s="66">
        <v>17.2</v>
      </c>
      <c r="E15" s="68">
        <v>36.5</v>
      </c>
      <c r="F15" s="66">
        <v>44.3</v>
      </c>
      <c r="H15" s="67">
        <v>1971</v>
      </c>
      <c r="I15" s="66">
        <v>46.3</v>
      </c>
      <c r="J15" s="66">
        <v>38.4</v>
      </c>
    </row>
    <row r="16" spans="2:22">
      <c r="B16" s="67">
        <v>1981</v>
      </c>
      <c r="C16" s="68">
        <v>10.8</v>
      </c>
      <c r="D16" s="66">
        <v>11.1</v>
      </c>
      <c r="E16" s="68">
        <v>32</v>
      </c>
      <c r="F16" s="66">
        <v>39.5</v>
      </c>
      <c r="H16" s="67">
        <v>1981</v>
      </c>
      <c r="I16" s="66">
        <v>57.2</v>
      </c>
      <c r="J16" s="66">
        <v>49.4</v>
      </c>
      <c r="L16" s="14" t="s">
        <v>239</v>
      </c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2:22">
      <c r="B17" s="67">
        <v>1991</v>
      </c>
      <c r="C17" s="68">
        <v>8.1999999999999993</v>
      </c>
      <c r="D17" s="66">
        <v>7.6</v>
      </c>
      <c r="E17" s="68">
        <v>29.4</v>
      </c>
      <c r="F17" s="66">
        <v>35.6</v>
      </c>
      <c r="H17" s="67">
        <v>1991</v>
      </c>
      <c r="I17" s="66">
        <v>62.4</v>
      </c>
      <c r="J17" s="66">
        <v>56.7</v>
      </c>
      <c r="L17" s="14" t="s">
        <v>240</v>
      </c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2:22">
      <c r="B18" s="67">
        <v>2001</v>
      </c>
      <c r="C18" s="68">
        <v>7.5</v>
      </c>
      <c r="D18" s="66">
        <v>5.5</v>
      </c>
      <c r="E18" s="68">
        <v>28.5</v>
      </c>
      <c r="F18" s="66">
        <v>33.5</v>
      </c>
      <c r="H18" s="67">
        <v>2001</v>
      </c>
      <c r="I18" s="66">
        <v>64</v>
      </c>
      <c r="J18" s="66">
        <v>61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2:22">
      <c r="B19" s="67">
        <v>2011</v>
      </c>
      <c r="C19" s="68">
        <v>7.7</v>
      </c>
      <c r="D19" s="66">
        <v>5.5</v>
      </c>
      <c r="E19" s="68">
        <v>23.5</v>
      </c>
      <c r="F19" s="66">
        <v>27.1</v>
      </c>
      <c r="H19" s="67">
        <v>2011</v>
      </c>
      <c r="I19" s="66">
        <v>68.8</v>
      </c>
      <c r="J19" s="66">
        <v>67.400000000000006</v>
      </c>
    </row>
    <row r="20" spans="2:22">
      <c r="B20" s="67">
        <v>2021</v>
      </c>
      <c r="C20" s="68">
        <v>5.7</v>
      </c>
      <c r="D20" s="66">
        <v>3.6</v>
      </c>
      <c r="E20" s="68">
        <v>22.7</v>
      </c>
      <c r="F20" s="66">
        <v>24.2</v>
      </c>
      <c r="H20" s="67">
        <v>2021</v>
      </c>
      <c r="I20" s="66">
        <v>71.7</v>
      </c>
      <c r="J20" s="66">
        <v>72.2</v>
      </c>
    </row>
    <row r="21" spans="2:22">
      <c r="B21" s="67">
        <v>2024</v>
      </c>
      <c r="C21" s="68">
        <v>5.4898571927709927</v>
      </c>
      <c r="D21" s="68">
        <v>3.4351130984197469</v>
      </c>
      <c r="E21" s="68">
        <v>22.509821879224035</v>
      </c>
      <c r="F21" s="68">
        <v>24.373506933770937</v>
      </c>
      <c r="H21" s="67">
        <v>2024</v>
      </c>
      <c r="I21" s="68">
        <v>72.100320928004962</v>
      </c>
      <c r="J21" s="68">
        <v>72.19137996780934</v>
      </c>
    </row>
    <row r="23" spans="2:22">
      <c r="C23" s="69"/>
      <c r="D23" s="69"/>
      <c r="E23" s="69"/>
    </row>
    <row r="24" spans="2:22">
      <c r="C24" s="69"/>
      <c r="D24" s="69"/>
      <c r="E24" s="69"/>
    </row>
    <row r="26" spans="2:22">
      <c r="C26" s="70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"/>
  <sheetViews>
    <sheetView zoomScaleNormal="100" workbookViewId="0">
      <selection activeCell="U19" sqref="U19"/>
    </sheetView>
  </sheetViews>
  <sheetFormatPr defaultColWidth="8.5546875" defaultRowHeight="13.2"/>
  <cols>
    <col min="1" max="1" width="3.33203125" style="18" customWidth="1"/>
    <col min="2" max="3" width="8" style="71" customWidth="1"/>
    <col min="4" max="4" width="9.5546875" style="71" customWidth="1"/>
    <col min="5" max="5" width="3.44140625" style="71" customWidth="1"/>
    <col min="6" max="8" width="7.5546875" style="71" customWidth="1"/>
    <col min="9" max="9" width="3.5546875" style="71" customWidth="1"/>
    <col min="10" max="12" width="5.5546875" style="82" customWidth="1"/>
    <col min="13" max="16384" width="8.5546875" style="4"/>
  </cols>
  <sheetData>
    <row r="1" spans="1:28" s="6" customFormat="1" ht="24.75" customHeight="1">
      <c r="A1" s="18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11"/>
    </row>
    <row r="2" spans="1:28" s="6" customFormat="1" ht="26.1" customHeight="1">
      <c r="A2" s="18"/>
      <c r="B2" s="238" t="s">
        <v>78</v>
      </c>
      <c r="C2" s="238"/>
      <c r="D2" s="238"/>
      <c r="E2" s="71"/>
      <c r="F2" s="239" t="s">
        <v>79</v>
      </c>
      <c r="G2" s="239"/>
      <c r="H2" s="239"/>
      <c r="I2" s="71"/>
      <c r="J2" s="239" t="s">
        <v>80</v>
      </c>
      <c r="K2" s="239"/>
      <c r="L2" s="239"/>
      <c r="M2" s="11"/>
      <c r="N2" s="56" t="s">
        <v>251</v>
      </c>
    </row>
    <row r="3" spans="1:28" s="6" customFormat="1" ht="6" customHeight="1">
      <c r="A3" s="18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11"/>
    </row>
    <row r="4" spans="1:28" s="6" customFormat="1" ht="14.4">
      <c r="A4" s="18"/>
      <c r="B4" s="72" t="s">
        <v>76</v>
      </c>
      <c r="C4" s="57" t="s">
        <v>115</v>
      </c>
      <c r="D4" s="57" t="s">
        <v>1</v>
      </c>
      <c r="E4" s="73"/>
      <c r="F4" s="72" t="s">
        <v>76</v>
      </c>
      <c r="G4" s="57" t="s">
        <v>115</v>
      </c>
      <c r="H4" s="57" t="s">
        <v>1</v>
      </c>
      <c r="I4" s="71"/>
      <c r="J4" s="72" t="s">
        <v>76</v>
      </c>
      <c r="K4" s="72" t="s">
        <v>115</v>
      </c>
      <c r="L4" s="72" t="s">
        <v>1</v>
      </c>
      <c r="M4" s="11"/>
    </row>
    <row r="5" spans="1:28" s="6" customFormat="1" ht="18" customHeight="1">
      <c r="A5" s="18"/>
      <c r="B5" s="30">
        <v>1961</v>
      </c>
      <c r="C5" s="74">
        <v>86115</v>
      </c>
      <c r="D5" s="74">
        <v>4294004</v>
      </c>
      <c r="E5" s="75"/>
      <c r="F5" s="76">
        <v>1961</v>
      </c>
      <c r="G5" s="74">
        <v>785.96699999999998</v>
      </c>
      <c r="H5" s="74">
        <v>50623.569000000003</v>
      </c>
      <c r="I5" s="71"/>
      <c r="J5" s="77">
        <v>1961</v>
      </c>
      <c r="K5" s="78">
        <f>C5/G5</f>
        <v>109.56566878762085</v>
      </c>
      <c r="L5" s="78">
        <f>D5/H5</f>
        <v>84.82222974045942</v>
      </c>
      <c r="M5" s="11"/>
    </row>
    <row r="6" spans="1:28" s="6" customFormat="1" ht="12.75" customHeight="1">
      <c r="A6" s="18"/>
      <c r="B6" s="30">
        <v>1970</v>
      </c>
      <c r="C6" s="74">
        <v>75712</v>
      </c>
      <c r="D6" s="74">
        <v>3607298</v>
      </c>
      <c r="E6" s="75"/>
      <c r="F6" s="76">
        <v>1971</v>
      </c>
      <c r="G6" s="74">
        <v>841.88599999999997</v>
      </c>
      <c r="H6" s="74">
        <v>54136.546999999999</v>
      </c>
      <c r="I6" s="71"/>
      <c r="J6" s="77">
        <v>1970</v>
      </c>
      <c r="K6" s="78">
        <f t="shared" ref="K6:K11" si="0">C6/G6</f>
        <v>89.931415892412986</v>
      </c>
      <c r="L6" s="78">
        <f t="shared" ref="L6:L11" si="1">D6/H6</f>
        <v>66.633322587050117</v>
      </c>
      <c r="M6" s="11"/>
    </row>
    <row r="7" spans="1:28" s="6" customFormat="1" ht="12.75" customHeight="1">
      <c r="A7" s="18"/>
      <c r="B7" s="30">
        <v>1982</v>
      </c>
      <c r="C7" s="74">
        <v>64544</v>
      </c>
      <c r="D7" s="74">
        <v>3269170</v>
      </c>
      <c r="E7" s="75"/>
      <c r="F7" s="76">
        <v>1981</v>
      </c>
      <c r="G7" s="74">
        <v>873.41300000000001</v>
      </c>
      <c r="H7" s="74">
        <v>56556.911</v>
      </c>
      <c r="I7" s="71"/>
      <c r="J7" s="77">
        <v>1982</v>
      </c>
      <c r="K7" s="78">
        <f t="shared" si="0"/>
        <v>73.898602379401268</v>
      </c>
      <c r="L7" s="78">
        <f t="shared" si="1"/>
        <v>57.80319225708773</v>
      </c>
      <c r="M7" s="11"/>
    </row>
    <row r="8" spans="1:28" s="6" customFormat="1" ht="12.75" customHeight="1">
      <c r="A8" s="18"/>
      <c r="B8" s="30">
        <v>1990</v>
      </c>
      <c r="C8" s="74">
        <v>63504</v>
      </c>
      <c r="D8" s="74">
        <v>3023344</v>
      </c>
      <c r="E8" s="75"/>
      <c r="F8" s="76">
        <v>1991</v>
      </c>
      <c r="G8" s="74">
        <v>890.36</v>
      </c>
      <c r="H8" s="74">
        <v>56778.031000000003</v>
      </c>
      <c r="I8" s="71"/>
      <c r="J8" s="77">
        <v>1990</v>
      </c>
      <c r="K8" s="78">
        <f t="shared" si="0"/>
        <v>71.323958848106386</v>
      </c>
      <c r="L8" s="78">
        <f t="shared" si="1"/>
        <v>53.248482674575307</v>
      </c>
      <c r="M8" s="11"/>
    </row>
    <row r="9" spans="1:28" s="6" customFormat="1" ht="12.75" customHeight="1">
      <c r="A9" s="18"/>
      <c r="B9" s="30">
        <v>2000</v>
      </c>
      <c r="C9" s="74">
        <v>51188</v>
      </c>
      <c r="D9" s="74">
        <v>2396274</v>
      </c>
      <c r="E9" s="75"/>
      <c r="F9" s="79">
        <v>2001</v>
      </c>
      <c r="G9" s="74">
        <v>940.01599999999996</v>
      </c>
      <c r="H9" s="74">
        <v>56995.743999999999</v>
      </c>
      <c r="I9" s="71"/>
      <c r="J9" s="80">
        <v>2000</v>
      </c>
      <c r="K9" s="78">
        <f t="shared" si="0"/>
        <v>54.454392265663564</v>
      </c>
      <c r="L9" s="78">
        <f t="shared" si="1"/>
        <v>42.043033950043707</v>
      </c>
      <c r="M9" s="11"/>
    </row>
    <row r="10" spans="1:28" s="6" customFormat="1" ht="12.75" customHeight="1">
      <c r="A10" s="18"/>
      <c r="B10" s="30">
        <v>2010</v>
      </c>
      <c r="C10" s="74">
        <v>36693</v>
      </c>
      <c r="D10" s="74">
        <v>1620884</v>
      </c>
      <c r="E10" s="75"/>
      <c r="F10" s="79">
        <v>2011</v>
      </c>
      <c r="G10" s="74">
        <v>1029.4749999999999</v>
      </c>
      <c r="H10" s="74">
        <v>59433.743999999999</v>
      </c>
      <c r="I10" s="71"/>
      <c r="J10" s="80">
        <v>2010</v>
      </c>
      <c r="K10" s="78">
        <f t="shared" si="0"/>
        <v>35.642439107311979</v>
      </c>
      <c r="L10" s="78">
        <f t="shared" si="1"/>
        <v>27.272116661538266</v>
      </c>
      <c r="M10" s="9"/>
    </row>
    <row r="11" spans="1:28" s="6" customFormat="1" ht="12.75" customHeight="1">
      <c r="A11" s="18"/>
      <c r="B11" s="30">
        <v>2020</v>
      </c>
      <c r="C11" s="74">
        <v>31960</v>
      </c>
      <c r="D11" s="74">
        <v>1118014</v>
      </c>
      <c r="E11" s="75"/>
      <c r="F11" s="79">
        <v>2021</v>
      </c>
      <c r="G11" s="74">
        <v>1073.5740000000001</v>
      </c>
      <c r="H11" s="74">
        <v>59030.133000000002</v>
      </c>
      <c r="I11" s="71"/>
      <c r="J11" s="80">
        <v>2020</v>
      </c>
      <c r="K11" s="78">
        <f t="shared" si="0"/>
        <v>29.769722441117239</v>
      </c>
      <c r="L11" s="78">
        <f t="shared" si="1"/>
        <v>18.93971677143265</v>
      </c>
      <c r="M11" s="9"/>
    </row>
    <row r="12" spans="1:28" s="6" customFormat="1" ht="12.75" customHeight="1">
      <c r="A12" s="18"/>
      <c r="B12" s="81"/>
      <c r="C12" s="81"/>
      <c r="D12" s="71"/>
      <c r="E12" s="71"/>
      <c r="F12" s="71"/>
      <c r="G12" s="82"/>
      <c r="H12" s="71"/>
      <c r="I12" s="71"/>
      <c r="J12" s="71"/>
      <c r="K12" s="71"/>
      <c r="L12" s="71"/>
      <c r="M12" s="9"/>
    </row>
    <row r="13" spans="1:28" s="6" customFormat="1" ht="12.75" customHeight="1">
      <c r="A13" s="18"/>
      <c r="B13" s="81"/>
      <c r="C13" s="81"/>
      <c r="D13" s="71"/>
      <c r="E13" s="71"/>
      <c r="F13" s="71"/>
      <c r="G13" s="82"/>
      <c r="H13" s="71"/>
      <c r="I13" s="71"/>
      <c r="J13" s="71"/>
      <c r="K13" s="71"/>
      <c r="L13" s="71"/>
      <c r="M13" s="9"/>
    </row>
    <row r="14" spans="1:28" s="6" customFormat="1" ht="12.75" customHeight="1">
      <c r="A14" s="18"/>
      <c r="B14" s="81"/>
      <c r="C14" s="81"/>
      <c r="D14" s="71"/>
      <c r="E14" s="71"/>
      <c r="F14" s="71"/>
      <c r="G14" s="82"/>
      <c r="H14" s="71"/>
      <c r="I14" s="71"/>
      <c r="J14" s="71"/>
      <c r="K14" s="71"/>
      <c r="L14" s="71"/>
      <c r="M14" s="9"/>
    </row>
    <row r="15" spans="1:28" s="6" customFormat="1" ht="12">
      <c r="A15" s="18"/>
      <c r="B15" s="71"/>
      <c r="C15" s="71"/>
      <c r="D15" s="71"/>
      <c r="E15" s="71"/>
      <c r="F15" s="71"/>
      <c r="G15" s="71"/>
      <c r="H15" s="71"/>
      <c r="I15" s="71"/>
      <c r="J15" s="82"/>
      <c r="K15" s="82"/>
      <c r="L15" s="82"/>
    </row>
    <row r="16" spans="1:28">
      <c r="V16" s="6"/>
      <c r="W16" s="6"/>
      <c r="X16" s="6"/>
      <c r="Y16" s="6"/>
      <c r="AA16" s="6"/>
      <c r="AB16" s="6"/>
    </row>
    <row r="17" spans="2:28">
      <c r="N17" s="38" t="s">
        <v>81</v>
      </c>
      <c r="V17" s="6"/>
      <c r="W17" s="6"/>
      <c r="X17" s="6"/>
      <c r="Y17" s="6"/>
      <c r="AA17" s="6"/>
      <c r="AB17" s="6"/>
    </row>
    <row r="18" spans="2:28">
      <c r="N18" s="38"/>
      <c r="V18" s="6"/>
      <c r="W18" s="6"/>
      <c r="X18" s="6"/>
      <c r="Y18" s="6"/>
      <c r="AA18" s="6"/>
      <c r="AB18" s="6"/>
    </row>
    <row r="19" spans="2:28" ht="23.1" customHeight="1">
      <c r="B19" s="238" t="s">
        <v>82</v>
      </c>
      <c r="C19" s="238"/>
      <c r="D19" s="238"/>
      <c r="E19" s="84"/>
      <c r="F19" s="239" t="s">
        <v>79</v>
      </c>
      <c r="G19" s="239"/>
      <c r="H19" s="239"/>
      <c r="I19" s="85"/>
      <c r="J19" s="239" t="s">
        <v>83</v>
      </c>
      <c r="K19" s="239"/>
      <c r="L19" s="239"/>
      <c r="V19" s="6"/>
      <c r="W19" s="6"/>
      <c r="X19" s="6"/>
      <c r="Y19" s="6"/>
      <c r="AA19" s="6"/>
      <c r="AB19" s="6"/>
    </row>
    <row r="20" spans="2:28">
      <c r="J20" s="71"/>
      <c r="K20" s="71"/>
      <c r="L20" s="71"/>
      <c r="V20" s="6"/>
      <c r="W20" s="6"/>
      <c r="X20" s="6"/>
      <c r="Y20" s="6"/>
      <c r="AA20" s="6"/>
      <c r="AB20" s="6"/>
    </row>
    <row r="21" spans="2:28">
      <c r="B21" s="72" t="s">
        <v>76</v>
      </c>
      <c r="C21" s="57" t="s">
        <v>115</v>
      </c>
      <c r="D21" s="57" t="s">
        <v>1</v>
      </c>
      <c r="E21" s="73"/>
      <c r="F21" s="72" t="s">
        <v>76</v>
      </c>
      <c r="G21" s="57" t="s">
        <v>115</v>
      </c>
      <c r="H21" s="57" t="s">
        <v>1</v>
      </c>
      <c r="I21" s="73"/>
      <c r="J21" s="72" t="s">
        <v>76</v>
      </c>
      <c r="K21" s="72" t="s">
        <v>115</v>
      </c>
      <c r="L21" s="72" t="s">
        <v>1</v>
      </c>
      <c r="V21" s="6"/>
      <c r="W21" s="6"/>
      <c r="X21" s="6"/>
      <c r="Y21" s="6"/>
      <c r="AA21" s="6"/>
      <c r="AB21" s="6"/>
    </row>
    <row r="22" spans="2:28">
      <c r="B22" s="76">
        <v>1951</v>
      </c>
      <c r="C22" s="86">
        <v>30150</v>
      </c>
      <c r="D22" s="86">
        <v>1631467</v>
      </c>
      <c r="E22" s="83"/>
      <c r="F22" s="76">
        <v>1951</v>
      </c>
      <c r="G22" s="32">
        <v>728.60400000000004</v>
      </c>
      <c r="H22" s="32">
        <v>47515.536999999997</v>
      </c>
      <c r="I22" s="87"/>
      <c r="J22" s="88">
        <v>1951</v>
      </c>
      <c r="K22" s="78">
        <f t="shared" ref="K22:L29" si="2">C22/G22</f>
        <v>41.380502989278121</v>
      </c>
      <c r="L22" s="78">
        <f t="shared" si="2"/>
        <v>34.335442741602606</v>
      </c>
      <c r="V22" s="6"/>
      <c r="W22" s="6"/>
      <c r="X22" s="6"/>
      <c r="Y22" s="6"/>
      <c r="AA22" s="6"/>
      <c r="AB22" s="6"/>
    </row>
    <row r="23" spans="2:28">
      <c r="B23" s="76">
        <v>1961</v>
      </c>
      <c r="C23" s="86">
        <v>34924</v>
      </c>
      <c r="D23" s="86">
        <v>2035039</v>
      </c>
      <c r="E23" s="83"/>
      <c r="F23" s="76">
        <v>1961</v>
      </c>
      <c r="G23" s="32">
        <v>785.96699999999998</v>
      </c>
      <c r="H23" s="32">
        <v>50623.569000000003</v>
      </c>
      <c r="I23" s="87"/>
      <c r="J23" s="88">
        <v>1961</v>
      </c>
      <c r="K23" s="78">
        <f t="shared" si="2"/>
        <v>44.434435542459163</v>
      </c>
      <c r="L23" s="78">
        <f t="shared" si="2"/>
        <v>40.199437538668995</v>
      </c>
      <c r="V23" s="6"/>
      <c r="W23" s="6"/>
      <c r="X23" s="6"/>
      <c r="Y23" s="6"/>
      <c r="AA23" s="6"/>
      <c r="AB23" s="6"/>
    </row>
    <row r="24" spans="2:28">
      <c r="B24" s="76">
        <v>1971</v>
      </c>
      <c r="C24" s="86">
        <v>41237</v>
      </c>
      <c r="D24" s="86">
        <v>2389102</v>
      </c>
      <c r="E24" s="83"/>
      <c r="F24" s="76">
        <v>1971</v>
      </c>
      <c r="G24" s="32">
        <v>841.88599999999997</v>
      </c>
      <c r="H24" s="32">
        <v>54136.546999999999</v>
      </c>
      <c r="I24" s="87"/>
      <c r="J24" s="88">
        <v>1971</v>
      </c>
      <c r="K24" s="78">
        <f t="shared" si="2"/>
        <v>48.981691107822201</v>
      </c>
      <c r="L24" s="78">
        <f t="shared" si="2"/>
        <v>44.131037762715088</v>
      </c>
      <c r="V24" s="6"/>
      <c r="W24" s="6"/>
      <c r="X24" s="6"/>
      <c r="Y24" s="6"/>
      <c r="AA24" s="6"/>
      <c r="AB24" s="6"/>
    </row>
    <row r="25" spans="2:28">
      <c r="B25" s="76">
        <v>1981</v>
      </c>
      <c r="C25" s="86">
        <v>61759</v>
      </c>
      <c r="D25" s="86">
        <v>3044262</v>
      </c>
      <c r="E25" s="83"/>
      <c r="F25" s="76">
        <v>1981</v>
      </c>
      <c r="G25" s="32">
        <v>873.41300000000001</v>
      </c>
      <c r="H25" s="32">
        <v>56556.911</v>
      </c>
      <c r="I25" s="87"/>
      <c r="J25" s="88">
        <v>1981</v>
      </c>
      <c r="K25" s="78">
        <f t="shared" si="2"/>
        <v>70.7099619538523</v>
      </c>
      <c r="L25" s="78">
        <f t="shared" si="2"/>
        <v>53.826525285300676</v>
      </c>
      <c r="V25" s="6"/>
      <c r="W25" s="6"/>
      <c r="X25" s="6"/>
      <c r="Y25" s="6"/>
      <c r="AA25" s="6"/>
      <c r="AB25" s="6"/>
    </row>
    <row r="26" spans="2:28">
      <c r="B26" s="76">
        <v>1991</v>
      </c>
      <c r="C26" s="86">
        <v>65893</v>
      </c>
      <c r="D26" s="86">
        <v>3161689</v>
      </c>
      <c r="E26" s="83"/>
      <c r="F26" s="76">
        <v>1991</v>
      </c>
      <c r="G26" s="32">
        <v>890.36</v>
      </c>
      <c r="H26" s="32">
        <v>56778.031000000003</v>
      </c>
      <c r="I26" s="87"/>
      <c r="J26" s="88">
        <v>1991</v>
      </c>
      <c r="K26" s="78">
        <f t="shared" si="2"/>
        <v>74.007143178040337</v>
      </c>
      <c r="L26" s="78">
        <f t="shared" si="2"/>
        <v>55.685076504326119</v>
      </c>
      <c r="V26" s="6"/>
      <c r="W26" s="6"/>
      <c r="X26" s="6"/>
      <c r="Y26" s="6"/>
      <c r="AA26" s="6"/>
      <c r="AB26" s="6"/>
    </row>
    <row r="27" spans="2:28">
      <c r="B27" s="79">
        <v>2001</v>
      </c>
      <c r="C27" s="86">
        <v>71535</v>
      </c>
      <c r="D27" s="86">
        <v>3566745</v>
      </c>
      <c r="E27" s="83"/>
      <c r="F27" s="79">
        <v>2001</v>
      </c>
      <c r="G27" s="32">
        <v>940.01599999999996</v>
      </c>
      <c r="H27" s="32">
        <v>56995.743999999999</v>
      </c>
      <c r="I27" s="87"/>
      <c r="J27" s="88">
        <v>2001</v>
      </c>
      <c r="K27" s="78">
        <f t="shared" si="2"/>
        <v>76.099768514578471</v>
      </c>
      <c r="L27" s="78">
        <f t="shared" si="2"/>
        <v>62.57914626046464</v>
      </c>
      <c r="V27" s="6"/>
      <c r="W27" s="6"/>
      <c r="X27" s="6"/>
      <c r="Y27" s="6"/>
    </row>
    <row r="28" spans="2:28">
      <c r="B28" s="79">
        <v>2011</v>
      </c>
      <c r="C28" s="86">
        <v>90980</v>
      </c>
      <c r="D28" s="86">
        <v>4775856</v>
      </c>
      <c r="E28" s="83"/>
      <c r="F28" s="79">
        <v>2011</v>
      </c>
      <c r="G28" s="32">
        <v>1029.4749999999999</v>
      </c>
      <c r="H28" s="32">
        <v>59433.743999999999</v>
      </c>
      <c r="I28" s="87"/>
      <c r="J28" s="88">
        <v>2011</v>
      </c>
      <c r="K28" s="78">
        <f t="shared" si="2"/>
        <v>88.375142669807431</v>
      </c>
      <c r="L28" s="78">
        <f t="shared" si="2"/>
        <v>80.35596747867676</v>
      </c>
      <c r="V28" s="6"/>
      <c r="W28" s="6"/>
      <c r="X28" s="6"/>
      <c r="Y28" s="6"/>
    </row>
    <row r="29" spans="2:28">
      <c r="B29" s="79">
        <v>2021</v>
      </c>
      <c r="C29" s="86">
        <v>100323</v>
      </c>
      <c r="D29" s="86">
        <v>5144482</v>
      </c>
      <c r="E29" s="83"/>
      <c r="F29" s="79">
        <v>2021</v>
      </c>
      <c r="G29" s="32">
        <v>1073.5740000000001</v>
      </c>
      <c r="H29" s="32">
        <v>59030.133000000002</v>
      </c>
      <c r="I29" s="87"/>
      <c r="J29" s="88">
        <v>2023</v>
      </c>
      <c r="K29" s="78">
        <f t="shared" si="2"/>
        <v>93.447680364837439</v>
      </c>
      <c r="L29" s="78">
        <f t="shared" si="2"/>
        <v>87.150100102264716</v>
      </c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zoomScaleNormal="100" workbookViewId="0">
      <selection activeCell="P8" sqref="P8"/>
    </sheetView>
  </sheetViews>
  <sheetFormatPr defaultRowHeight="14.4"/>
  <cols>
    <col min="1" max="1" width="3.33203125" style="18" customWidth="1"/>
    <col min="2" max="2" width="14.5546875" style="20" bestFit="1" customWidth="1"/>
    <col min="3" max="3" width="8.5546875" style="20" customWidth="1"/>
    <col min="4" max="5" width="9.5546875" style="20" customWidth="1"/>
  </cols>
  <sheetData>
    <row r="2" spans="2:8" ht="32.85" customHeight="1">
      <c r="B2" s="30"/>
      <c r="C2" s="30"/>
      <c r="D2" s="100" t="s">
        <v>115</v>
      </c>
      <c r="E2" s="100" t="s">
        <v>1</v>
      </c>
      <c r="H2" s="56" t="s">
        <v>227</v>
      </c>
    </row>
    <row r="3" spans="2:8" ht="24">
      <c r="B3" s="100" t="s">
        <v>84</v>
      </c>
      <c r="C3" s="21" t="s">
        <v>85</v>
      </c>
      <c r="D3" s="101">
        <v>4.5898732344813897</v>
      </c>
      <c r="E3" s="101">
        <v>8.6022227350599287</v>
      </c>
    </row>
    <row r="4" spans="2:8" ht="24">
      <c r="B4" s="100"/>
      <c r="C4" s="21" t="s">
        <v>86</v>
      </c>
      <c r="D4" s="101">
        <v>13.175921466564997</v>
      </c>
      <c r="E4" s="101">
        <v>21.245337938226726</v>
      </c>
      <c r="F4" s="1"/>
    </row>
    <row r="5" spans="2:8" ht="24">
      <c r="B5" s="100" t="s">
        <v>214</v>
      </c>
      <c r="C5" s="208" t="s">
        <v>216</v>
      </c>
      <c r="D5" s="101">
        <v>12.188307080288041</v>
      </c>
      <c r="E5" s="101">
        <v>9.1164521784491477</v>
      </c>
      <c r="F5" s="1"/>
    </row>
    <row r="6" spans="2:8" ht="24">
      <c r="B6" s="100" t="s">
        <v>87</v>
      </c>
      <c r="C6" s="21" t="s">
        <v>215</v>
      </c>
      <c r="D6" s="101">
        <v>20.266069702897468</v>
      </c>
      <c r="E6" s="101">
        <v>21.540639948480418</v>
      </c>
      <c r="F6" s="1"/>
    </row>
    <row r="7" spans="2:8">
      <c r="B7" s="100"/>
      <c r="C7" s="100" t="s">
        <v>88</v>
      </c>
      <c r="D7" s="101">
        <v>49.779828515768102</v>
      </c>
      <c r="E7" s="101">
        <v>39.49534666319299</v>
      </c>
      <c r="F7" s="1"/>
    </row>
    <row r="8" spans="2:8">
      <c r="B8" s="29"/>
      <c r="C8" s="29"/>
      <c r="D8" s="29"/>
      <c r="E8" s="29"/>
      <c r="F8" s="1"/>
    </row>
    <row r="9" spans="2:8">
      <c r="B9" s="29"/>
      <c r="C9" s="29"/>
      <c r="D9" s="29"/>
      <c r="E9" s="29"/>
      <c r="F9" s="1"/>
    </row>
    <row r="10" spans="2:8">
      <c r="B10" s="29"/>
      <c r="C10" s="29"/>
      <c r="D10" s="29"/>
      <c r="E10" s="29"/>
      <c r="F10" s="1"/>
    </row>
    <row r="13" spans="2:8">
      <c r="H13" s="38" t="s">
        <v>89</v>
      </c>
    </row>
    <row r="14" spans="2:8">
      <c r="H14" s="16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8"/>
  <sheetViews>
    <sheetView zoomScaleNormal="100" workbookViewId="0">
      <selection activeCell="P20" sqref="P20"/>
    </sheetView>
  </sheetViews>
  <sheetFormatPr defaultColWidth="8.5546875" defaultRowHeight="14.4"/>
  <cols>
    <col min="1" max="1" width="3.33203125" style="18" customWidth="1"/>
    <col min="2" max="2" width="12.33203125" style="103" customWidth="1"/>
    <col min="3" max="3" width="8.5546875" style="103"/>
    <col min="4" max="9" width="7.5546875" style="103" customWidth="1"/>
    <col min="10" max="16384" width="8.5546875" style="15"/>
  </cols>
  <sheetData>
    <row r="2" spans="2:11">
      <c r="B2" s="112" t="s">
        <v>90</v>
      </c>
      <c r="C2" s="102"/>
      <c r="D2" s="105" t="s">
        <v>91</v>
      </c>
      <c r="E2" s="105" t="s">
        <v>92</v>
      </c>
      <c r="F2" s="105" t="s">
        <v>93</v>
      </c>
      <c r="G2" s="105" t="s">
        <v>94</v>
      </c>
      <c r="H2" s="105" t="s">
        <v>95</v>
      </c>
      <c r="I2" s="105" t="s">
        <v>72</v>
      </c>
      <c r="K2" s="15" t="s">
        <v>228</v>
      </c>
    </row>
    <row r="3" spans="2:11">
      <c r="B3" s="102" t="s">
        <v>96</v>
      </c>
      <c r="C3" s="102" t="s">
        <v>1</v>
      </c>
      <c r="D3" s="104">
        <v>45.434047804201981</v>
      </c>
      <c r="E3" s="104">
        <v>16.87973429416656</v>
      </c>
      <c r="F3" s="104">
        <v>16.035299666734975</v>
      </c>
      <c r="G3" s="104">
        <v>13.994354434822897</v>
      </c>
      <c r="H3" s="104">
        <v>7.6565638000735863</v>
      </c>
      <c r="I3" s="104">
        <v>100</v>
      </c>
    </row>
    <row r="4" spans="2:11" ht="11.25" customHeight="1">
      <c r="B4" s="102"/>
      <c r="C4" s="102" t="s">
        <v>115</v>
      </c>
      <c r="D4" s="104">
        <v>89.225345160971898</v>
      </c>
      <c r="E4" s="104">
        <v>8.1508894923573916</v>
      </c>
      <c r="F4" s="104">
        <v>1.5522323925805632</v>
      </c>
      <c r="G4" s="104">
        <v>1.071532954090155</v>
      </c>
      <c r="H4" s="104">
        <v>0</v>
      </c>
      <c r="I4" s="104">
        <v>100</v>
      </c>
    </row>
    <row r="5" spans="2:11">
      <c r="B5" s="102" t="s">
        <v>69</v>
      </c>
      <c r="C5" s="102"/>
      <c r="D5" s="104"/>
      <c r="E5" s="104"/>
      <c r="F5" s="104"/>
      <c r="G5" s="104"/>
      <c r="H5" s="104"/>
      <c r="I5" s="104"/>
    </row>
    <row r="6" spans="2:11">
      <c r="B6" s="102" t="s">
        <v>97</v>
      </c>
      <c r="C6" s="102" t="s">
        <v>1</v>
      </c>
      <c r="D6" s="104">
        <v>26.799949386308995</v>
      </c>
      <c r="E6" s="104">
        <v>18.575224598253829</v>
      </c>
      <c r="F6" s="104">
        <v>19.815260027837532</v>
      </c>
      <c r="G6" s="104">
        <v>19.865873718840945</v>
      </c>
      <c r="H6" s="104">
        <v>14.943692268758699</v>
      </c>
      <c r="I6" s="104">
        <v>100</v>
      </c>
    </row>
    <row r="7" spans="2:11">
      <c r="B7" s="102"/>
      <c r="C7" s="102" t="s">
        <v>115</v>
      </c>
      <c r="D7" s="104">
        <v>70.921985815602838</v>
      </c>
      <c r="E7" s="104">
        <v>13.829787234042554</v>
      </c>
      <c r="F7" s="104">
        <v>10.283687943262411</v>
      </c>
      <c r="G7" s="104">
        <v>3.9007092198581561</v>
      </c>
      <c r="H7" s="104">
        <v>1.0638297872340425</v>
      </c>
      <c r="I7" s="104">
        <v>100</v>
      </c>
    </row>
    <row r="9" spans="2:11">
      <c r="B9" s="114"/>
      <c r="D9" s="115"/>
      <c r="E9" s="115"/>
      <c r="F9" s="115"/>
      <c r="G9" s="115"/>
      <c r="H9" s="115"/>
      <c r="I9" s="115"/>
    </row>
    <row r="10" spans="2:11">
      <c r="D10" s="116"/>
      <c r="E10" s="116"/>
      <c r="F10" s="116"/>
      <c r="G10" s="116"/>
      <c r="H10" s="116"/>
      <c r="I10" s="116"/>
    </row>
    <row r="11" spans="2:11">
      <c r="D11" s="116"/>
      <c r="E11" s="116"/>
      <c r="F11" s="116"/>
      <c r="G11" s="116"/>
      <c r="H11" s="116"/>
      <c r="I11" s="116"/>
    </row>
    <row r="12" spans="2:11">
      <c r="D12" s="117"/>
      <c r="E12" s="117"/>
      <c r="F12" s="117"/>
      <c r="G12" s="117"/>
      <c r="H12" s="117"/>
      <c r="I12" s="117"/>
    </row>
    <row r="13" spans="2:11">
      <c r="D13" s="116"/>
      <c r="E13" s="116"/>
      <c r="F13" s="116"/>
      <c r="G13" s="116"/>
      <c r="H13" s="116"/>
      <c r="I13" s="116"/>
    </row>
    <row r="14" spans="2:11">
      <c r="D14" s="116"/>
      <c r="E14" s="116"/>
      <c r="F14" s="116"/>
      <c r="G14" s="116"/>
      <c r="H14" s="116"/>
      <c r="I14" s="116"/>
    </row>
    <row r="15" spans="2:11">
      <c r="K15" s="38" t="s">
        <v>98</v>
      </c>
    </row>
    <row r="17" spans="2:19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</row>
    <row r="18" spans="2:19"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</row>
    <row r="19" spans="2:19"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</row>
    <row r="20" spans="2:19"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</row>
    <row r="21" spans="2:19"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</row>
    <row r="22" spans="2:19"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</row>
    <row r="23" spans="2:19"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</row>
    <row r="24" spans="2:19"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</row>
    <row r="25" spans="2:19"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</row>
    <row r="26" spans="2:19"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2:19"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</row>
    <row r="28" spans="2:19"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36"/>
  <sheetViews>
    <sheetView topLeftCell="A4" zoomScaleNormal="100" workbookViewId="0">
      <selection activeCell="V23" sqref="V23"/>
    </sheetView>
  </sheetViews>
  <sheetFormatPr defaultRowHeight="14.4"/>
  <cols>
    <col min="1" max="1" width="3.33203125" style="18" customWidth="1"/>
    <col min="2" max="2" width="13.5546875" style="20" customWidth="1"/>
    <col min="3" max="14" width="7" style="20" customWidth="1"/>
    <col min="15" max="15" width="9" style="20" customWidth="1"/>
    <col min="16" max="23" width="7" style="20" customWidth="1"/>
    <col min="31" max="31" width="7" customWidth="1"/>
    <col min="32" max="33" width="8" customWidth="1"/>
  </cols>
  <sheetData>
    <row r="2" spans="1:36" s="12" customFormat="1" ht="36">
      <c r="A2" s="18"/>
      <c r="B2" s="131" t="s">
        <v>99</v>
      </c>
      <c r="C2" s="227">
        <v>1921</v>
      </c>
      <c r="D2" s="95">
        <v>1931</v>
      </c>
      <c r="E2" s="95">
        <v>1936</v>
      </c>
      <c r="F2" s="95"/>
      <c r="G2" s="95">
        <v>1951</v>
      </c>
      <c r="H2" s="95">
        <v>1961</v>
      </c>
      <c r="I2" s="95">
        <v>1971</v>
      </c>
      <c r="J2" s="95">
        <v>1981</v>
      </c>
      <c r="K2" s="95">
        <v>1991</v>
      </c>
      <c r="L2" s="95">
        <v>2001</v>
      </c>
      <c r="M2" s="95">
        <v>2011</v>
      </c>
      <c r="N2" s="95">
        <v>2021</v>
      </c>
      <c r="O2" s="95">
        <v>2024</v>
      </c>
    </row>
    <row r="3" spans="1:36">
      <c r="B3" s="30" t="s">
        <v>119</v>
      </c>
      <c r="C3" s="108">
        <v>100</v>
      </c>
      <c r="D3" s="108">
        <v>107.58256791088527</v>
      </c>
      <c r="E3" s="108">
        <v>110.72894273988665</v>
      </c>
      <c r="F3" s="108"/>
      <c r="G3" s="108">
        <v>122.90404533906586</v>
      </c>
      <c r="H3" s="108">
        <v>148.0359585694743</v>
      </c>
      <c r="I3" s="108">
        <v>179.34336525307796</v>
      </c>
      <c r="J3" s="108">
        <v>193.82450654680477</v>
      </c>
      <c r="K3" s="108">
        <v>198.45612663670119</v>
      </c>
      <c r="L3" s="108">
        <v>205.10064490912643</v>
      </c>
      <c r="M3" s="108">
        <v>223.17764315028336</v>
      </c>
      <c r="N3" s="108">
        <v>230.31072894273987</v>
      </c>
      <c r="O3" s="108">
        <v>231.85460230603869</v>
      </c>
    </row>
    <row r="4" spans="1:36">
      <c r="B4" s="30" t="s">
        <v>121</v>
      </c>
      <c r="C4" s="108">
        <v>100</v>
      </c>
      <c r="D4" s="108">
        <v>114.29008567931457</v>
      </c>
      <c r="E4" s="108">
        <v>139.2594859241126</v>
      </c>
      <c r="F4" s="108"/>
      <c r="G4" s="108">
        <v>216.95226438188499</v>
      </c>
      <c r="H4" s="108">
        <v>271.72582619339045</v>
      </c>
      <c r="I4" s="108">
        <v>323.62301101591186</v>
      </c>
      <c r="J4" s="108">
        <v>321.84822521419829</v>
      </c>
      <c r="K4" s="108">
        <v>300.36719706242349</v>
      </c>
      <c r="L4" s="108">
        <v>300.36719706242349</v>
      </c>
      <c r="M4" s="108">
        <v>290.66707466340267</v>
      </c>
      <c r="N4" s="108">
        <v>313.89228886168911</v>
      </c>
      <c r="O4" s="108">
        <v>326.19339045287637</v>
      </c>
    </row>
    <row r="5" spans="1:36">
      <c r="B5" s="30" t="s">
        <v>100</v>
      </c>
      <c r="C5" s="108">
        <v>100</v>
      </c>
      <c r="D5" s="108">
        <v>99.384908602616292</v>
      </c>
      <c r="E5" s="108">
        <v>98.211903318028234</v>
      </c>
      <c r="F5" s="108"/>
      <c r="G5" s="108">
        <v>103.12916919345056</v>
      </c>
      <c r="H5" s="108">
        <v>107.67564757861908</v>
      </c>
      <c r="I5" s="108">
        <v>111.6642120765832</v>
      </c>
      <c r="J5" s="108">
        <v>115.85203153426315</v>
      </c>
      <c r="K5" s="108">
        <v>119.60322273239193</v>
      </c>
      <c r="L5" s="108">
        <v>127.67738023044268</v>
      </c>
      <c r="M5" s="108">
        <v>142.0445291518669</v>
      </c>
      <c r="N5" s="108">
        <v>147.89396170839467</v>
      </c>
      <c r="O5" s="108">
        <v>149.13973836957462</v>
      </c>
    </row>
    <row r="6" spans="1:36">
      <c r="X6" s="38"/>
    </row>
    <row r="8" spans="1:36">
      <c r="B8" s="30"/>
      <c r="C8" s="30">
        <v>1921</v>
      </c>
      <c r="D8" s="30"/>
      <c r="E8" s="30"/>
      <c r="F8" s="30">
        <v>2024</v>
      </c>
      <c r="G8" s="30"/>
      <c r="H8" s="30"/>
      <c r="K8" s="10" t="s">
        <v>229</v>
      </c>
      <c r="N8" s="107"/>
    </row>
    <row r="9" spans="1:36" ht="26.4" customHeight="1">
      <c r="B9" s="100" t="s">
        <v>101</v>
      </c>
      <c r="C9" s="21" t="s">
        <v>119</v>
      </c>
      <c r="D9" s="139" t="s">
        <v>121</v>
      </c>
      <c r="E9" s="21" t="s">
        <v>100</v>
      </c>
      <c r="F9" s="21" t="s">
        <v>119</v>
      </c>
      <c r="G9" s="139" t="s">
        <v>121</v>
      </c>
      <c r="H9" s="21" t="s">
        <v>100</v>
      </c>
      <c r="K9" s="240"/>
      <c r="L9" s="240"/>
    </row>
    <row r="10" spans="1:36" ht="35.1" customHeight="1">
      <c r="B10" s="106" t="s">
        <v>102</v>
      </c>
      <c r="C10" s="108"/>
      <c r="D10" s="108"/>
      <c r="E10" s="108"/>
      <c r="F10" s="108"/>
      <c r="G10" s="108"/>
      <c r="H10" s="108"/>
      <c r="J10" s="130"/>
      <c r="K10" s="130"/>
      <c r="L10" s="130"/>
      <c r="M10" s="130"/>
      <c r="T10" s="211"/>
      <c r="U10" s="211"/>
      <c r="V10" s="211"/>
      <c r="W10" s="211"/>
      <c r="X10" s="213"/>
      <c r="Y10" s="213"/>
      <c r="Z10" s="213"/>
      <c r="AA10" s="213"/>
      <c r="AB10" s="213"/>
      <c r="AC10" s="213"/>
      <c r="AD10" s="213"/>
      <c r="AE10" s="213"/>
      <c r="AF10" s="213"/>
      <c r="AG10" s="213"/>
      <c r="AH10" s="213"/>
      <c r="AI10" s="213"/>
      <c r="AJ10" s="213"/>
    </row>
    <row r="11" spans="1:36">
      <c r="B11" s="106" t="s">
        <v>103</v>
      </c>
      <c r="C11" s="108"/>
      <c r="D11" s="108"/>
      <c r="E11" s="108"/>
      <c r="F11" s="108"/>
      <c r="G11" s="108"/>
      <c r="H11" s="108"/>
      <c r="J11" s="129"/>
      <c r="K11" s="128"/>
      <c r="L11" s="128"/>
      <c r="T11" s="216"/>
      <c r="U11" s="216"/>
      <c r="V11" s="216"/>
      <c r="W11" s="216"/>
      <c r="X11" s="216"/>
      <c r="Y11" s="216"/>
      <c r="Z11" s="216"/>
      <c r="AA11" s="213"/>
      <c r="AB11" s="213"/>
      <c r="AC11" s="213"/>
      <c r="AD11" s="213"/>
      <c r="AE11" s="213"/>
      <c r="AF11" s="213"/>
      <c r="AG11" s="213"/>
      <c r="AH11" s="213"/>
      <c r="AI11" s="213"/>
      <c r="AJ11" s="213"/>
    </row>
    <row r="12" spans="1:36">
      <c r="B12" s="106" t="s">
        <v>104</v>
      </c>
      <c r="C12" s="108">
        <v>3.2323627125268715</v>
      </c>
      <c r="D12" s="108">
        <v>4.4400553031799328</v>
      </c>
      <c r="E12" s="108">
        <v>7.1331785763053688</v>
      </c>
      <c r="F12" s="108">
        <v>23.22741065407957</v>
      </c>
      <c r="G12" s="108">
        <v>23.036934164101794</v>
      </c>
      <c r="H12" s="108">
        <v>22.395255062459061</v>
      </c>
      <c r="J12" s="129"/>
      <c r="K12" s="128"/>
      <c r="L12" s="128"/>
      <c r="T12" s="216"/>
      <c r="U12" s="216"/>
      <c r="V12" s="216"/>
      <c r="W12" s="216"/>
      <c r="X12" s="216"/>
      <c r="Y12" s="216"/>
      <c r="Z12" s="216"/>
      <c r="AA12" s="213"/>
      <c r="AB12" s="213"/>
      <c r="AC12" s="213"/>
      <c r="AD12" s="213"/>
      <c r="AE12" s="213"/>
      <c r="AF12" s="213"/>
      <c r="AG12" s="213"/>
      <c r="AH12" s="213"/>
      <c r="AI12" s="213"/>
      <c r="AJ12" s="213"/>
    </row>
    <row r="13" spans="1:36">
      <c r="B13" s="126"/>
      <c r="C13" s="127"/>
      <c r="D13" s="127"/>
      <c r="E13" s="127"/>
      <c r="F13" s="128"/>
      <c r="G13" s="128"/>
      <c r="H13" s="128"/>
      <c r="I13" s="128"/>
      <c r="J13" s="129"/>
      <c r="K13" s="128"/>
      <c r="L13" s="128"/>
      <c r="T13" s="216"/>
      <c r="U13" s="216"/>
      <c r="V13" s="216"/>
      <c r="W13" s="216"/>
      <c r="X13" s="216"/>
      <c r="Y13" s="216"/>
      <c r="Z13" s="216"/>
      <c r="AA13" s="213"/>
      <c r="AB13" s="213"/>
      <c r="AC13" s="213"/>
      <c r="AD13" s="213"/>
      <c r="AE13" s="241"/>
      <c r="AF13" s="241"/>
      <c r="AG13" s="241"/>
      <c r="AH13" s="241"/>
      <c r="AI13" s="213"/>
      <c r="AJ13" s="213"/>
    </row>
    <row r="14" spans="1:36">
      <c r="C14" s="127"/>
      <c r="D14" s="127"/>
      <c r="E14" s="127"/>
      <c r="F14" s="128"/>
      <c r="G14" s="128"/>
      <c r="H14" s="128"/>
      <c r="I14" s="128"/>
      <c r="J14" s="128"/>
      <c r="K14" s="128"/>
      <c r="L14" s="128"/>
      <c r="T14" s="217"/>
      <c r="U14" s="217"/>
      <c r="V14" s="217"/>
      <c r="W14" s="217"/>
      <c r="X14" s="217"/>
      <c r="Y14" s="216"/>
      <c r="Z14" s="216"/>
      <c r="AA14" s="218"/>
      <c r="AB14" s="218"/>
      <c r="AC14" s="213"/>
      <c r="AD14" s="213"/>
      <c r="AE14" s="213"/>
      <c r="AF14" s="213"/>
      <c r="AG14" s="213"/>
      <c r="AH14" s="213"/>
      <c r="AI14" s="213"/>
      <c r="AJ14" s="213"/>
    </row>
    <row r="15" spans="1:36">
      <c r="T15" s="217"/>
      <c r="U15" s="217"/>
      <c r="V15" s="217"/>
      <c r="W15" s="217"/>
      <c r="X15" s="217"/>
      <c r="Y15" s="216"/>
      <c r="Z15" s="216"/>
      <c r="AA15" s="218"/>
      <c r="AB15" s="218"/>
      <c r="AC15" s="213"/>
      <c r="AD15" s="213"/>
      <c r="AE15" s="213"/>
      <c r="AF15" s="213"/>
      <c r="AG15" s="213"/>
      <c r="AH15" s="213"/>
      <c r="AI15" s="213"/>
      <c r="AJ15" s="213"/>
    </row>
    <row r="16" spans="1:36">
      <c r="B16" s="18"/>
      <c r="C16" s="18"/>
      <c r="D16" s="18"/>
      <c r="E16" s="18"/>
      <c r="F16" s="18"/>
      <c r="G16" s="18"/>
      <c r="T16" s="211"/>
      <c r="U16" s="211"/>
      <c r="V16" s="217"/>
      <c r="W16" s="211"/>
      <c r="X16" s="213"/>
      <c r="Y16" s="211"/>
      <c r="Z16" s="212"/>
      <c r="AA16" s="218"/>
      <c r="AB16" s="218"/>
      <c r="AC16" s="213"/>
      <c r="AD16" s="213"/>
      <c r="AE16" s="213"/>
      <c r="AF16" s="213"/>
      <c r="AG16" s="213"/>
      <c r="AH16" s="213"/>
      <c r="AI16" s="213"/>
      <c r="AJ16" s="213"/>
    </row>
    <row r="17" spans="1:36">
      <c r="T17" s="217"/>
      <c r="U17" s="217"/>
      <c r="V17" s="217"/>
      <c r="W17" s="217"/>
      <c r="X17" s="217"/>
      <c r="Y17" s="217"/>
      <c r="Z17" s="217"/>
      <c r="AA17" s="218"/>
      <c r="AB17" s="218"/>
      <c r="AC17" s="213"/>
      <c r="AD17" s="213"/>
      <c r="AE17" s="213"/>
      <c r="AF17" s="213"/>
      <c r="AG17" s="213"/>
      <c r="AH17" s="213"/>
      <c r="AI17" s="213"/>
      <c r="AJ17" s="213"/>
    </row>
    <row r="18" spans="1:36">
      <c r="T18" s="211"/>
      <c r="U18" s="211"/>
      <c r="V18" s="211"/>
      <c r="W18" s="211"/>
      <c r="X18" s="213"/>
      <c r="Y18" s="213"/>
      <c r="Z18" s="213"/>
      <c r="AA18" s="213"/>
      <c r="AB18" s="213"/>
      <c r="AC18" s="213"/>
      <c r="AD18" s="213"/>
      <c r="AE18" s="213"/>
      <c r="AF18" s="213"/>
      <c r="AG18" s="213"/>
      <c r="AH18" s="213"/>
      <c r="AI18" s="213"/>
      <c r="AJ18" s="213"/>
    </row>
    <row r="19" spans="1:36">
      <c r="K19" s="38" t="s">
        <v>241</v>
      </c>
      <c r="T19" s="211"/>
      <c r="U19" s="211"/>
      <c r="V19" s="211"/>
      <c r="W19" s="211"/>
      <c r="X19" s="213"/>
      <c r="Y19" s="213"/>
      <c r="Z19" s="213"/>
      <c r="AA19" s="213"/>
      <c r="AB19" s="213"/>
      <c r="AC19" s="213"/>
      <c r="AD19" s="213"/>
      <c r="AE19" s="213"/>
      <c r="AF19" s="213"/>
      <c r="AG19" s="213"/>
      <c r="AH19" s="213"/>
      <c r="AI19" s="213"/>
      <c r="AJ19" s="213"/>
    </row>
    <row r="20" spans="1:36">
      <c r="B20" s="18"/>
      <c r="C20" s="18"/>
      <c r="D20" s="18"/>
      <c r="E20" s="18"/>
      <c r="F20" s="18"/>
      <c r="G20" s="18"/>
      <c r="H20" s="18"/>
      <c r="I20" s="18"/>
      <c r="J20" s="18"/>
      <c r="K20" s="38" t="s">
        <v>120</v>
      </c>
      <c r="L20" s="18"/>
      <c r="M20" s="18"/>
      <c r="N20" s="18"/>
      <c r="O20" s="18"/>
      <c r="P20" s="18"/>
      <c r="Q20" s="18"/>
      <c r="R20" s="18"/>
      <c r="S20" s="18"/>
      <c r="T20" s="212"/>
      <c r="U20" s="212"/>
      <c r="V20" s="212"/>
      <c r="W20" s="212"/>
      <c r="X20" s="212"/>
      <c r="Y20" s="212"/>
      <c r="Z20" s="212"/>
      <c r="AA20" s="213"/>
      <c r="AB20" s="213"/>
      <c r="AC20" s="213"/>
      <c r="AD20" s="213"/>
      <c r="AE20" s="213"/>
      <c r="AF20" s="213"/>
      <c r="AG20" s="213"/>
      <c r="AH20" s="213"/>
      <c r="AI20" s="213"/>
      <c r="AJ20" s="213"/>
    </row>
    <row r="21" spans="1:36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212"/>
      <c r="U21" s="212"/>
      <c r="V21" s="212"/>
      <c r="W21" s="212"/>
      <c r="X21" s="212"/>
      <c r="Y21" s="212"/>
      <c r="Z21" s="212"/>
      <c r="AA21" s="213"/>
      <c r="AB21" s="213"/>
      <c r="AC21" s="213"/>
      <c r="AD21" s="213"/>
      <c r="AE21" s="213"/>
      <c r="AF21" s="213"/>
      <c r="AG21" s="213"/>
      <c r="AH21" s="213"/>
      <c r="AI21" s="213"/>
      <c r="AJ21" s="213"/>
    </row>
    <row r="22" spans="1:36" s="213" customFormat="1">
      <c r="A22" s="212"/>
      <c r="B22" s="212"/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1"/>
      <c r="Q22" s="211"/>
      <c r="R22" s="211"/>
      <c r="S22" s="211"/>
      <c r="T22" s="211"/>
      <c r="U22" s="211"/>
      <c r="V22" s="212"/>
      <c r="W22" s="212"/>
      <c r="X22" s="212"/>
      <c r="Y22" s="212"/>
      <c r="Z22" s="212"/>
    </row>
    <row r="23" spans="1:36" s="213" customFormat="1">
      <c r="A23" s="212"/>
      <c r="B23" s="212"/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1"/>
      <c r="Q23" s="211"/>
      <c r="R23" s="211"/>
      <c r="S23" s="211"/>
      <c r="T23" s="211"/>
      <c r="U23" s="212"/>
      <c r="V23" s="212"/>
      <c r="W23" s="212"/>
      <c r="X23" s="212"/>
      <c r="Y23" s="212"/>
      <c r="Z23" s="212"/>
    </row>
    <row r="24" spans="1:36" s="213" customFormat="1">
      <c r="A24" s="212"/>
      <c r="B24" s="219"/>
      <c r="C24" s="219"/>
      <c r="D24" s="219"/>
      <c r="E24" s="219"/>
      <c r="F24" s="219"/>
      <c r="G24" s="219"/>
      <c r="H24" s="219"/>
      <c r="I24" s="219"/>
      <c r="J24" s="219"/>
      <c r="K24" s="219"/>
      <c r="L24" s="219"/>
      <c r="M24" s="220"/>
      <c r="N24" s="220"/>
      <c r="O24" s="220"/>
      <c r="P24" s="211"/>
      <c r="Q24" s="211"/>
      <c r="R24" s="211"/>
      <c r="S24" s="211"/>
      <c r="T24" s="211"/>
      <c r="U24" s="212"/>
      <c r="V24" s="212"/>
      <c r="W24" s="212"/>
      <c r="X24" s="212"/>
      <c r="Y24" s="212"/>
      <c r="Z24" s="212"/>
    </row>
    <row r="25" spans="1:36" s="213" customFormat="1">
      <c r="A25" s="212"/>
      <c r="B25" s="219"/>
      <c r="C25" s="219"/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19"/>
      <c r="O25" s="219"/>
      <c r="P25" s="211"/>
      <c r="Q25" s="211"/>
      <c r="R25" s="211"/>
      <c r="S25" s="211"/>
      <c r="T25" s="211"/>
      <c r="U25" s="212"/>
      <c r="V25" s="212"/>
      <c r="W25" s="212"/>
      <c r="X25" s="212"/>
      <c r="Y25" s="212"/>
      <c r="Z25" s="212"/>
    </row>
    <row r="26" spans="1:36" s="213" customFormat="1">
      <c r="A26" s="212"/>
      <c r="B26" s="212"/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1"/>
      <c r="Q26" s="211"/>
      <c r="R26" s="211"/>
      <c r="S26" s="211"/>
      <c r="T26" s="211"/>
      <c r="U26" s="211"/>
      <c r="V26" s="212"/>
      <c r="W26" s="212"/>
      <c r="X26" s="212"/>
      <c r="Y26" s="212"/>
      <c r="Z26" s="212"/>
    </row>
    <row r="27" spans="1:36" s="213" customFormat="1">
      <c r="A27" s="212"/>
      <c r="B27" s="212"/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  <c r="R27" s="212"/>
      <c r="S27" s="212"/>
      <c r="T27" s="212"/>
      <c r="U27" s="212"/>
      <c r="V27" s="212"/>
      <c r="W27" s="212"/>
      <c r="X27" s="212"/>
      <c r="Y27" s="212"/>
      <c r="Z27" s="212"/>
    </row>
    <row r="28" spans="1:36" s="213" customFormat="1">
      <c r="A28" s="212"/>
      <c r="B28" s="212"/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  <c r="R28" s="212"/>
      <c r="S28" s="212"/>
      <c r="T28" s="212"/>
      <c r="U28" s="212"/>
      <c r="V28" s="212"/>
      <c r="W28" s="212"/>
      <c r="X28" s="212"/>
      <c r="Y28" s="212"/>
      <c r="Z28" s="212"/>
    </row>
    <row r="29" spans="1:36" s="213" customFormat="1">
      <c r="A29" s="212"/>
      <c r="B29" s="211"/>
      <c r="C29" s="211"/>
      <c r="D29" s="211"/>
      <c r="E29" s="211"/>
      <c r="F29" s="211"/>
      <c r="G29" s="211"/>
      <c r="H29" s="211"/>
      <c r="I29" s="211"/>
      <c r="J29" s="211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</row>
    <row r="30" spans="1:36" s="213" customFormat="1">
      <c r="A30" s="212"/>
      <c r="B30" s="211"/>
      <c r="C30" s="211"/>
      <c r="D30" s="211"/>
      <c r="E30" s="211"/>
      <c r="F30" s="211"/>
      <c r="G30" s="211"/>
      <c r="H30" s="211"/>
      <c r="I30" s="211"/>
      <c r="J30" s="211"/>
      <c r="K30" s="211"/>
      <c r="L30" s="211"/>
      <c r="M30" s="211"/>
      <c r="N30" s="211"/>
      <c r="O30" s="211"/>
      <c r="P30" s="211"/>
      <c r="Q30" s="211"/>
      <c r="R30" s="211"/>
      <c r="S30" s="211"/>
      <c r="T30" s="211"/>
      <c r="U30" s="211"/>
      <c r="V30" s="211"/>
      <c r="W30" s="211"/>
    </row>
    <row r="31" spans="1:36" s="213" customFormat="1">
      <c r="A31" s="212"/>
      <c r="B31" s="211"/>
      <c r="C31" s="211"/>
      <c r="D31" s="211"/>
      <c r="E31" s="211"/>
      <c r="F31" s="211"/>
      <c r="G31" s="211"/>
      <c r="H31" s="211"/>
      <c r="I31" s="211"/>
      <c r="J31" s="211"/>
      <c r="K31" s="211"/>
      <c r="L31" s="211"/>
      <c r="M31" s="211"/>
      <c r="N31" s="211"/>
      <c r="O31" s="211"/>
      <c r="P31" s="211"/>
      <c r="Q31" s="211"/>
      <c r="R31" s="211"/>
      <c r="S31" s="211"/>
      <c r="T31" s="211"/>
      <c r="U31" s="211"/>
      <c r="V31" s="211"/>
      <c r="W31" s="211"/>
    </row>
    <row r="32" spans="1:36" s="213" customFormat="1">
      <c r="A32" s="212"/>
      <c r="B32" s="211"/>
      <c r="C32" s="211"/>
      <c r="D32" s="211"/>
      <c r="E32" s="211"/>
      <c r="F32" s="211"/>
      <c r="G32" s="211"/>
      <c r="H32" s="211"/>
      <c r="I32" s="211"/>
      <c r="J32" s="211"/>
      <c r="K32" s="211"/>
      <c r="L32" s="211"/>
      <c r="M32" s="211"/>
      <c r="N32" s="211"/>
      <c r="O32" s="211"/>
      <c r="P32" s="211"/>
      <c r="Q32" s="211"/>
      <c r="R32" s="211"/>
      <c r="S32" s="211"/>
      <c r="T32" s="211"/>
      <c r="U32" s="211"/>
      <c r="V32" s="211"/>
      <c r="W32" s="211"/>
    </row>
    <row r="33" spans="1:23" s="213" customFormat="1">
      <c r="A33" s="212"/>
      <c r="B33" s="211"/>
      <c r="C33" s="211"/>
      <c r="D33" s="211"/>
      <c r="E33" s="211"/>
      <c r="F33" s="211"/>
      <c r="G33" s="211"/>
      <c r="H33" s="211"/>
      <c r="I33" s="211"/>
      <c r="J33" s="211"/>
      <c r="K33" s="211"/>
      <c r="L33" s="211"/>
      <c r="M33" s="211"/>
      <c r="N33" s="211"/>
      <c r="O33" s="211"/>
      <c r="P33" s="211"/>
      <c r="Q33" s="211"/>
      <c r="R33" s="211"/>
      <c r="S33" s="211"/>
      <c r="T33" s="211"/>
      <c r="U33" s="211"/>
      <c r="V33" s="211"/>
      <c r="W33" s="211"/>
    </row>
    <row r="34" spans="1:23" s="213" customFormat="1">
      <c r="A34" s="212"/>
      <c r="B34" s="211"/>
      <c r="C34" s="211"/>
      <c r="D34" s="211"/>
      <c r="E34" s="211"/>
      <c r="F34" s="211"/>
      <c r="G34" s="211"/>
      <c r="H34" s="211"/>
      <c r="I34" s="211"/>
      <c r="J34" s="211"/>
      <c r="K34" s="211"/>
      <c r="L34" s="211"/>
      <c r="M34" s="211"/>
      <c r="N34" s="211"/>
      <c r="O34" s="211"/>
      <c r="P34" s="211"/>
      <c r="Q34" s="211"/>
      <c r="R34" s="211"/>
      <c r="S34" s="211"/>
      <c r="T34" s="211"/>
      <c r="U34" s="211"/>
      <c r="V34" s="211"/>
      <c r="W34" s="211"/>
    </row>
    <row r="35" spans="1:23" s="213" customFormat="1">
      <c r="A35" s="212"/>
      <c r="B35" s="211"/>
      <c r="C35" s="211"/>
      <c r="D35" s="211"/>
      <c r="E35" s="211"/>
      <c r="F35" s="211"/>
      <c r="G35" s="211"/>
      <c r="H35" s="211"/>
      <c r="I35" s="211"/>
      <c r="J35" s="211"/>
      <c r="K35" s="211"/>
      <c r="L35" s="211"/>
      <c r="M35" s="211"/>
      <c r="N35" s="211"/>
      <c r="O35" s="211"/>
      <c r="P35" s="211"/>
      <c r="Q35" s="211"/>
      <c r="R35" s="211"/>
      <c r="S35" s="211"/>
      <c r="T35" s="211"/>
      <c r="U35" s="211"/>
      <c r="V35" s="211"/>
      <c r="W35" s="211"/>
    </row>
    <row r="36" spans="1:23" s="213" customFormat="1">
      <c r="A36" s="212"/>
      <c r="B36" s="211"/>
      <c r="C36" s="211"/>
      <c r="D36" s="211"/>
      <c r="E36" s="211"/>
      <c r="F36" s="211"/>
      <c r="G36" s="211"/>
      <c r="H36" s="211"/>
      <c r="I36" s="211"/>
      <c r="J36" s="211"/>
      <c r="K36" s="211"/>
      <c r="L36" s="211"/>
      <c r="M36" s="211"/>
      <c r="N36" s="211"/>
      <c r="O36" s="211"/>
      <c r="P36" s="211"/>
      <c r="Q36" s="211"/>
      <c r="R36" s="211"/>
      <c r="S36" s="211"/>
      <c r="T36" s="211"/>
      <c r="U36" s="211"/>
      <c r="V36" s="211"/>
      <c r="W36" s="211"/>
    </row>
  </sheetData>
  <mergeCells count="2">
    <mergeCell ref="K9:L9"/>
    <mergeCell ref="AE13:AH13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"/>
  <sheetViews>
    <sheetView zoomScaleNormal="100" workbookViewId="0">
      <selection activeCell="B16" sqref="B16"/>
    </sheetView>
  </sheetViews>
  <sheetFormatPr defaultRowHeight="14.4"/>
  <cols>
    <col min="1" max="1" width="6.88671875" style="18" customWidth="1"/>
    <col min="2" max="2" width="9" style="20"/>
    <col min="3" max="3" width="9.33203125" style="20" bestFit="1" customWidth="1"/>
    <col min="4" max="5" width="9" style="20"/>
  </cols>
  <sheetData>
    <row r="2" spans="1:7">
      <c r="B2" s="109"/>
      <c r="G2" s="56" t="s">
        <v>230</v>
      </c>
    </row>
    <row r="4" spans="1:7">
      <c r="B4" s="30"/>
      <c r="C4" s="30"/>
      <c r="D4" s="111" t="s">
        <v>105</v>
      </c>
      <c r="E4" s="111" t="s">
        <v>106</v>
      </c>
    </row>
    <row r="5" spans="1:7">
      <c r="A5" s="140"/>
      <c r="B5" s="30">
        <v>1951</v>
      </c>
      <c r="C5" s="30" t="s">
        <v>119</v>
      </c>
      <c r="D5" s="33">
        <v>7.40489977728285</v>
      </c>
      <c r="E5" s="33">
        <v>2.1238307349665924</v>
      </c>
    </row>
    <row r="6" spans="1:7">
      <c r="A6" s="140"/>
      <c r="B6" s="30"/>
      <c r="C6" s="30" t="s">
        <v>121</v>
      </c>
      <c r="D6" s="33">
        <v>6.3022901721945788</v>
      </c>
      <c r="E6" s="33">
        <v>1.9275746778219034</v>
      </c>
    </row>
    <row r="7" spans="1:7">
      <c r="A7" s="140"/>
      <c r="B7" s="30"/>
      <c r="C7" s="30" t="s">
        <v>100</v>
      </c>
      <c r="D7" s="33">
        <v>2.5175182758228853</v>
      </c>
      <c r="E7" s="33">
        <v>0.57668270141282529</v>
      </c>
    </row>
    <row r="8" spans="1:7">
      <c r="A8" s="140"/>
      <c r="B8" s="30">
        <v>1991</v>
      </c>
      <c r="C8" s="30" t="s">
        <v>119</v>
      </c>
      <c r="D8" s="33">
        <v>27.626471292239486</v>
      </c>
      <c r="E8" s="33">
        <v>7.3130118952221377</v>
      </c>
    </row>
    <row r="9" spans="1:7">
      <c r="A9" s="140"/>
      <c r="B9" s="30"/>
      <c r="C9" s="30" t="s">
        <v>121</v>
      </c>
      <c r="D9" s="33">
        <v>25.773813343600931</v>
      </c>
      <c r="E9" s="33">
        <v>5.3519861387409353</v>
      </c>
    </row>
    <row r="10" spans="1:7">
      <c r="A10" s="140"/>
      <c r="B10" s="30"/>
      <c r="C10" s="30" t="s">
        <v>100</v>
      </c>
      <c r="D10" s="33">
        <v>16.54763473448412</v>
      </c>
      <c r="E10" s="33">
        <v>2.2693837055180488</v>
      </c>
    </row>
    <row r="11" spans="1:7">
      <c r="A11" s="140"/>
      <c r="B11" s="30">
        <v>2024</v>
      </c>
      <c r="C11" s="30" t="s">
        <v>119</v>
      </c>
      <c r="D11" s="33">
        <v>39.283902757146478</v>
      </c>
      <c r="E11" s="33">
        <v>26.65301981812253</v>
      </c>
    </row>
    <row r="12" spans="1:7">
      <c r="A12" s="140"/>
      <c r="B12" s="30"/>
      <c r="C12" s="30" t="s">
        <v>121</v>
      </c>
      <c r="D12" s="33">
        <v>42.512287813529262</v>
      </c>
      <c r="E12" s="33">
        <v>20.123638206232581</v>
      </c>
    </row>
    <row r="13" spans="1:7">
      <c r="A13" s="140"/>
      <c r="B13" s="30"/>
      <c r="C13" s="30" t="s">
        <v>100</v>
      </c>
      <c r="D13" s="33">
        <v>44.824277196819139</v>
      </c>
      <c r="E13" s="33">
        <v>13.987494728442169</v>
      </c>
    </row>
    <row r="14" spans="1:7">
      <c r="D14" s="110"/>
    </row>
    <row r="15" spans="1:7">
      <c r="D15" s="110"/>
    </row>
    <row r="16" spans="1:7">
      <c r="D16" s="110"/>
      <c r="G16" s="38" t="s">
        <v>2</v>
      </c>
    </row>
    <row r="17" spans="4:11">
      <c r="D17" s="110"/>
      <c r="G17" s="38" t="s">
        <v>253</v>
      </c>
      <c r="H17" s="213"/>
      <c r="I17" s="213"/>
      <c r="J17" s="213"/>
      <c r="K17" s="213"/>
    </row>
    <row r="18" spans="4:11">
      <c r="D18" s="110"/>
      <c r="G18" s="213"/>
      <c r="H18" s="213"/>
      <c r="I18" s="213"/>
      <c r="J18" s="213"/>
      <c r="K18" s="213"/>
    </row>
    <row r="25" spans="4:11">
      <c r="I25" s="38"/>
    </row>
    <row r="26" spans="4:11">
      <c r="I26" s="38"/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E40"/>
  <sheetViews>
    <sheetView zoomScaleNormal="100" workbookViewId="0">
      <selection activeCell="K14" sqref="K14"/>
    </sheetView>
  </sheetViews>
  <sheetFormatPr defaultRowHeight="14.4"/>
  <cols>
    <col min="1" max="1" width="3.33203125" style="18" customWidth="1"/>
    <col min="2" max="2" width="9" style="20"/>
    <col min="3" max="3" width="7.109375" style="20" customWidth="1"/>
    <col min="4" max="4" width="9" style="20" customWidth="1"/>
    <col min="5" max="6" width="6.5546875" style="20" customWidth="1"/>
    <col min="7" max="7" width="5.5546875" style="20" customWidth="1"/>
    <col min="8" max="8" width="8" style="20" customWidth="1"/>
    <col min="9" max="9" width="6" style="20" customWidth="1"/>
    <col min="10" max="10" width="5.33203125" customWidth="1"/>
    <col min="22" max="22" width="7.33203125" customWidth="1"/>
    <col min="23" max="23" width="4" customWidth="1"/>
    <col min="24" max="24" width="4.5546875" customWidth="1"/>
    <col min="25" max="26" width="6.5546875" customWidth="1"/>
    <col min="27" max="27" width="6.33203125" customWidth="1"/>
    <col min="28" max="28" width="5.5546875" customWidth="1"/>
  </cols>
  <sheetData>
    <row r="2" spans="2:11">
      <c r="B2" s="107" t="s">
        <v>107</v>
      </c>
      <c r="K2" t="s">
        <v>232</v>
      </c>
    </row>
    <row r="4" spans="2:11">
      <c r="B4" s="30"/>
      <c r="C4" s="30"/>
      <c r="D4" s="48" t="s">
        <v>70</v>
      </c>
      <c r="E4" s="48" t="s">
        <v>71</v>
      </c>
      <c r="F4" s="48" t="s">
        <v>72</v>
      </c>
    </row>
    <row r="5" spans="2:11">
      <c r="B5" s="30"/>
      <c r="C5" s="30" t="s">
        <v>119</v>
      </c>
      <c r="D5" s="33">
        <v>82.089753380351283</v>
      </c>
      <c r="E5" s="33">
        <v>25.081195193244561</v>
      </c>
      <c r="F5" s="33">
        <v>52.144243277248201</v>
      </c>
    </row>
    <row r="6" spans="2:11" ht="24.6">
      <c r="B6" s="30">
        <v>1951</v>
      </c>
      <c r="C6" s="139" t="s">
        <v>217</v>
      </c>
      <c r="D6" s="33">
        <v>82.260160254096576</v>
      </c>
      <c r="E6" s="33">
        <v>28.996604782200393</v>
      </c>
      <c r="F6" s="33">
        <v>55.637998266897746</v>
      </c>
    </row>
    <row r="7" spans="2:11" ht="24.6">
      <c r="B7" s="30" t="s">
        <v>69</v>
      </c>
      <c r="C7" s="139" t="s">
        <v>218</v>
      </c>
      <c r="D7" s="33">
        <v>88.628860413068836</v>
      </c>
      <c r="E7" s="33">
        <v>26.398802903767216</v>
      </c>
      <c r="F7" s="33">
        <v>57.218996995231564</v>
      </c>
    </row>
    <row r="8" spans="2:11">
      <c r="B8" s="30"/>
      <c r="C8" s="30"/>
      <c r="D8" s="30"/>
      <c r="E8" s="30"/>
      <c r="F8" s="30"/>
    </row>
    <row r="9" spans="2:11">
      <c r="B9" s="30"/>
      <c r="C9" s="30" t="s">
        <v>119</v>
      </c>
      <c r="D9" s="33">
        <v>74.897032421586232</v>
      </c>
      <c r="E9" s="33">
        <v>67.946080554352534</v>
      </c>
      <c r="F9" s="33">
        <v>71.4648489708634</v>
      </c>
    </row>
    <row r="10" spans="2:11" ht="24.6">
      <c r="B10" s="30">
        <v>2024</v>
      </c>
      <c r="C10" s="139" t="s">
        <v>217</v>
      </c>
      <c r="D10" s="33">
        <v>75.543233927768611</v>
      </c>
      <c r="E10" s="33">
        <v>69.043033403551007</v>
      </c>
      <c r="F10" s="33">
        <v>72.299722201366464</v>
      </c>
    </row>
    <row r="11" spans="2:11" ht="24.6">
      <c r="B11" s="30"/>
      <c r="C11" s="139" t="s">
        <v>218</v>
      </c>
      <c r="D11" s="33">
        <v>77.54504432425513</v>
      </c>
      <c r="E11" s="33">
        <v>69.176513301208004</v>
      </c>
      <c r="F11" s="33">
        <v>73.425298562027791</v>
      </c>
    </row>
    <row r="13" spans="2:11">
      <c r="K13" s="38" t="s">
        <v>109</v>
      </c>
    </row>
    <row r="14" spans="2:11">
      <c r="K14" s="38" t="s">
        <v>254</v>
      </c>
    </row>
    <row r="15" spans="2:11">
      <c r="B15" s="107" t="s">
        <v>108</v>
      </c>
    </row>
    <row r="17" spans="1:31">
      <c r="B17" s="211"/>
      <c r="C17" s="211"/>
      <c r="D17" s="211"/>
      <c r="E17" s="211"/>
      <c r="F17" s="211"/>
      <c r="G17" s="211"/>
      <c r="H17" s="211"/>
      <c r="I17" s="211"/>
      <c r="J17" s="213"/>
    </row>
    <row r="18" spans="1:31">
      <c r="B18" s="221"/>
      <c r="C18" s="221">
        <v>1951</v>
      </c>
      <c r="D18" s="221"/>
      <c r="E18" s="221"/>
      <c r="F18" s="221" t="s">
        <v>69</v>
      </c>
      <c r="G18" s="221">
        <v>2024</v>
      </c>
      <c r="H18" s="222"/>
      <c r="I18" s="221"/>
      <c r="J18" s="213"/>
      <c r="L18" s="20"/>
      <c r="M18" s="20"/>
      <c r="N18" s="20"/>
      <c r="O18" s="20"/>
      <c r="P18" s="20"/>
      <c r="Q18" s="20"/>
      <c r="R18" s="20"/>
      <c r="S18" s="20"/>
      <c r="T18" s="20"/>
    </row>
    <row r="19" spans="1:31" ht="24.6">
      <c r="B19" s="221"/>
      <c r="C19" s="221" t="s">
        <v>119</v>
      </c>
      <c r="D19" s="223" t="s">
        <v>217</v>
      </c>
      <c r="E19" s="223" t="s">
        <v>218</v>
      </c>
      <c r="F19" s="221"/>
      <c r="G19" s="221" t="s">
        <v>119</v>
      </c>
      <c r="H19" s="223" t="s">
        <v>217</v>
      </c>
      <c r="I19" s="223" t="s">
        <v>218</v>
      </c>
      <c r="J19" s="213"/>
      <c r="L19" s="20"/>
      <c r="M19" s="20"/>
      <c r="N19" s="20"/>
      <c r="O19" s="20"/>
      <c r="P19" s="20"/>
      <c r="Q19" s="20"/>
      <c r="R19" s="20"/>
      <c r="S19" s="20"/>
      <c r="T19" s="20"/>
    </row>
    <row r="20" spans="1:31">
      <c r="B20" s="224" t="s">
        <v>110</v>
      </c>
      <c r="C20" s="225">
        <v>14.4</v>
      </c>
      <c r="D20" s="221">
        <v>6.2</v>
      </c>
      <c r="E20" s="225">
        <v>43.6</v>
      </c>
      <c r="F20" s="225"/>
      <c r="G20" s="225">
        <v>1.2975347631392884</v>
      </c>
      <c r="H20" s="226">
        <v>1.0709657236859849</v>
      </c>
      <c r="I20" s="225">
        <v>3.9</v>
      </c>
      <c r="J20" s="213"/>
      <c r="L20" s="20"/>
      <c r="M20" s="20"/>
      <c r="N20" s="20"/>
      <c r="O20" s="20"/>
      <c r="P20" s="20"/>
      <c r="Q20" s="20"/>
      <c r="R20" s="20"/>
      <c r="S20" s="20"/>
      <c r="T20" s="20"/>
    </row>
    <row r="21" spans="1:31">
      <c r="B21" s="224" t="s">
        <v>111</v>
      </c>
      <c r="C21" s="225">
        <v>32.9</v>
      </c>
      <c r="D21" s="221">
        <v>39.700000000000003</v>
      </c>
      <c r="E21" s="225">
        <v>27.8</v>
      </c>
      <c r="F21" s="225"/>
      <c r="G21" s="225">
        <v>14.404548668395003</v>
      </c>
      <c r="H21" s="226">
        <v>14.466759526442113</v>
      </c>
      <c r="I21" s="225">
        <v>16.8</v>
      </c>
      <c r="J21" s="213"/>
      <c r="L21" s="20"/>
      <c r="M21" s="20"/>
      <c r="N21" s="20"/>
      <c r="O21" s="58"/>
      <c r="P21" s="58"/>
      <c r="Q21" s="58"/>
      <c r="R21" s="58"/>
      <c r="S21" s="58"/>
      <c r="T21" s="58"/>
    </row>
    <row r="22" spans="1:31">
      <c r="B22" s="224" t="s">
        <v>87</v>
      </c>
      <c r="C22" s="225">
        <v>52.7</v>
      </c>
      <c r="D22" s="221">
        <v>54.1</v>
      </c>
      <c r="E22" s="225">
        <v>28.6</v>
      </c>
      <c r="F22" s="225"/>
      <c r="G22" s="225">
        <v>84.297916568465723</v>
      </c>
      <c r="H22" s="226">
        <v>84.462274749871909</v>
      </c>
      <c r="I22" s="225">
        <v>79.3</v>
      </c>
      <c r="J22" s="213"/>
      <c r="L22" s="20"/>
      <c r="M22" s="20"/>
      <c r="N22" s="20"/>
      <c r="O22" s="58"/>
      <c r="P22" s="58"/>
      <c r="Q22" s="58"/>
      <c r="R22" s="58"/>
      <c r="S22" s="58"/>
      <c r="T22" s="58"/>
    </row>
    <row r="23" spans="1:31">
      <c r="B23" s="211"/>
      <c r="C23" s="211"/>
      <c r="D23" s="211"/>
      <c r="E23" s="211"/>
      <c r="F23" s="211"/>
      <c r="G23" s="211"/>
      <c r="H23" s="211"/>
      <c r="I23" s="211"/>
      <c r="J23" s="213"/>
      <c r="L23" s="20"/>
      <c r="M23" s="20"/>
      <c r="N23" s="20"/>
      <c r="O23" s="58"/>
      <c r="P23" s="58"/>
      <c r="Q23" s="58"/>
      <c r="R23" s="58"/>
      <c r="S23" s="58"/>
      <c r="T23" s="58"/>
      <c r="U23" s="209"/>
      <c r="V23" s="209"/>
      <c r="W23" s="209"/>
      <c r="X23" s="209"/>
      <c r="Y23" s="209"/>
      <c r="Z23" s="209"/>
      <c r="AA23" s="209"/>
      <c r="AB23" s="209"/>
    </row>
    <row r="24" spans="1:31">
      <c r="A24" s="212"/>
      <c r="B24" s="211"/>
      <c r="C24" s="211"/>
      <c r="D24" s="211"/>
      <c r="E24" s="211"/>
      <c r="F24" s="211"/>
      <c r="G24" s="211"/>
      <c r="H24" s="211"/>
      <c r="I24" s="211"/>
      <c r="J24" s="213"/>
      <c r="K24" s="213"/>
      <c r="L24" s="211"/>
      <c r="M24" s="211"/>
      <c r="N24" s="211"/>
      <c r="O24" s="210"/>
      <c r="P24" s="210"/>
      <c r="Q24" s="210"/>
      <c r="R24" s="210"/>
      <c r="S24" s="210"/>
      <c r="T24" s="210"/>
      <c r="U24" s="213"/>
      <c r="V24" s="213"/>
      <c r="W24" s="213"/>
      <c r="X24" s="213"/>
      <c r="Y24" s="213"/>
      <c r="Z24" s="213"/>
      <c r="AA24" s="213"/>
      <c r="AB24" s="213"/>
      <c r="AC24" s="213"/>
      <c r="AD24" s="213"/>
      <c r="AE24" s="213"/>
    </row>
    <row r="25" spans="1:31">
      <c r="A25" s="212"/>
      <c r="B25" s="211"/>
      <c r="C25" s="211"/>
      <c r="D25" s="211"/>
      <c r="E25" s="211"/>
      <c r="F25" s="211"/>
      <c r="G25" s="211"/>
      <c r="H25" s="211"/>
      <c r="I25" s="211"/>
      <c r="J25" s="213"/>
      <c r="K25" s="213"/>
      <c r="L25" s="213"/>
      <c r="M25" s="213"/>
      <c r="N25" s="213"/>
      <c r="O25" s="213"/>
      <c r="P25" s="213"/>
      <c r="Q25" s="213"/>
      <c r="R25" s="213"/>
      <c r="S25" s="213"/>
      <c r="T25" s="213"/>
      <c r="U25" s="213"/>
      <c r="V25" s="213"/>
      <c r="W25" s="213"/>
      <c r="X25" s="213"/>
      <c r="Y25" s="213"/>
      <c r="Z25" s="213"/>
      <c r="AA25" s="213"/>
      <c r="AB25" s="213"/>
      <c r="AC25" s="213"/>
      <c r="AD25" s="213"/>
      <c r="AE25" s="213"/>
    </row>
    <row r="26" spans="1:31">
      <c r="A26" s="212"/>
      <c r="B26" s="211"/>
      <c r="C26" s="211"/>
      <c r="D26" s="211"/>
      <c r="E26" s="211"/>
      <c r="F26" s="211"/>
      <c r="G26" s="211"/>
      <c r="H26" s="211"/>
      <c r="I26" s="211"/>
      <c r="J26" s="213"/>
      <c r="K26" s="213"/>
      <c r="L26" s="211"/>
      <c r="M26" s="211"/>
      <c r="N26" s="211"/>
      <c r="O26" s="211"/>
      <c r="P26" s="211"/>
      <c r="Q26" s="211"/>
      <c r="R26" s="211"/>
      <c r="S26" s="211"/>
      <c r="T26" s="211"/>
      <c r="U26" s="213"/>
      <c r="V26" s="213"/>
      <c r="W26" s="213"/>
      <c r="X26" s="213"/>
      <c r="Y26" s="213"/>
      <c r="Z26" s="213"/>
      <c r="AA26" s="213"/>
      <c r="AB26" s="213"/>
      <c r="AC26" s="213"/>
      <c r="AD26" s="213"/>
      <c r="AE26" s="213"/>
    </row>
    <row r="27" spans="1:31">
      <c r="A27" s="211"/>
      <c r="B27" s="211"/>
      <c r="C27" s="211"/>
      <c r="D27" s="211"/>
      <c r="E27" s="211"/>
      <c r="F27" s="211"/>
      <c r="G27" s="211"/>
      <c r="H27" s="211"/>
      <c r="I27" s="211"/>
      <c r="J27" s="213"/>
      <c r="K27" s="213"/>
      <c r="L27" s="211"/>
      <c r="M27" s="211"/>
      <c r="N27" s="211"/>
      <c r="O27" s="211"/>
      <c r="P27" s="211"/>
      <c r="Q27" s="211"/>
      <c r="R27" s="211"/>
      <c r="S27" s="211"/>
      <c r="T27" s="211"/>
      <c r="U27" s="213"/>
      <c r="V27" s="213"/>
      <c r="W27" s="213"/>
      <c r="X27" s="213"/>
      <c r="Y27" s="213"/>
      <c r="Z27" s="213"/>
      <c r="AA27" s="213"/>
      <c r="AB27" s="213"/>
      <c r="AC27" s="213"/>
      <c r="AD27" s="213"/>
      <c r="AE27" s="213"/>
    </row>
    <row r="28" spans="1:31">
      <c r="A28" s="212"/>
      <c r="B28" s="211"/>
      <c r="C28" s="211"/>
      <c r="D28" s="211"/>
      <c r="E28" s="211"/>
      <c r="F28" s="211"/>
      <c r="G28" s="211"/>
      <c r="H28" s="211"/>
      <c r="I28" s="211"/>
      <c r="J28" s="213"/>
      <c r="K28" s="213"/>
      <c r="L28" s="211"/>
      <c r="M28" s="211"/>
      <c r="N28" s="211"/>
      <c r="O28" s="211"/>
      <c r="P28" s="211"/>
      <c r="Q28" s="211"/>
      <c r="R28" s="211"/>
      <c r="S28" s="211"/>
      <c r="T28" s="211"/>
      <c r="U28" s="213"/>
      <c r="V28" s="213"/>
      <c r="W28" s="213"/>
      <c r="X28" s="213"/>
      <c r="Y28" s="213"/>
      <c r="Z28" s="213"/>
      <c r="AA28" s="213"/>
      <c r="AB28" s="213"/>
      <c r="AC28" s="213"/>
      <c r="AD28" s="213"/>
      <c r="AE28" s="213"/>
    </row>
    <row r="29" spans="1:31">
      <c r="A29" s="212"/>
      <c r="B29" s="211"/>
      <c r="C29" s="211"/>
      <c r="D29" s="211"/>
      <c r="E29" s="211"/>
      <c r="F29" s="211"/>
      <c r="G29" s="211"/>
      <c r="H29" s="211"/>
      <c r="I29" s="211"/>
      <c r="J29" s="213"/>
      <c r="K29" s="213"/>
      <c r="L29" s="211"/>
      <c r="M29" s="211"/>
      <c r="N29" s="211"/>
      <c r="O29" s="211"/>
      <c r="P29" s="211"/>
      <c r="Q29" s="210"/>
      <c r="R29" s="210"/>
      <c r="S29" s="210"/>
      <c r="T29" s="210"/>
      <c r="U29" s="213"/>
      <c r="V29" s="213"/>
      <c r="W29" s="213"/>
      <c r="X29" s="213"/>
      <c r="Y29" s="213"/>
      <c r="Z29" s="213"/>
      <c r="AA29" s="213"/>
      <c r="AB29" s="213"/>
      <c r="AC29" s="213"/>
      <c r="AD29" s="213"/>
      <c r="AE29" s="213"/>
    </row>
    <row r="30" spans="1:31">
      <c r="A30" s="212"/>
      <c r="B30" s="211"/>
      <c r="C30" s="211"/>
      <c r="D30" s="211"/>
      <c r="E30" s="211"/>
      <c r="F30" s="211"/>
      <c r="G30" s="211"/>
      <c r="H30" s="211"/>
      <c r="I30" s="211"/>
      <c r="J30" s="213"/>
      <c r="K30" s="213"/>
      <c r="L30" s="211"/>
      <c r="M30" s="211"/>
      <c r="N30" s="211"/>
      <c r="O30" s="211"/>
      <c r="P30" s="211"/>
      <c r="Q30" s="210"/>
      <c r="R30" s="210"/>
      <c r="S30" s="210"/>
      <c r="T30" s="210"/>
      <c r="U30" s="213"/>
      <c r="V30" s="213"/>
      <c r="W30" s="213"/>
      <c r="X30" s="213"/>
      <c r="Y30" s="213"/>
      <c r="Z30" s="213"/>
      <c r="AA30" s="213"/>
      <c r="AB30" s="213"/>
      <c r="AC30" s="213"/>
      <c r="AD30" s="213"/>
      <c r="AE30" s="213"/>
    </row>
    <row r="31" spans="1:31">
      <c r="A31" s="212"/>
      <c r="B31" s="211"/>
      <c r="C31" s="211"/>
      <c r="D31" s="211"/>
      <c r="E31" s="211"/>
      <c r="F31" s="211"/>
      <c r="G31" s="211"/>
      <c r="H31" s="211"/>
      <c r="I31" s="211"/>
      <c r="J31" s="213"/>
      <c r="K31" s="213"/>
      <c r="L31" s="211"/>
      <c r="M31" s="211"/>
      <c r="N31" s="211"/>
      <c r="O31" s="211"/>
      <c r="P31" s="211"/>
      <c r="Q31" s="210"/>
      <c r="R31" s="210"/>
      <c r="S31" s="210"/>
      <c r="T31" s="210"/>
      <c r="U31" s="214"/>
      <c r="V31" s="213"/>
      <c r="W31" s="213"/>
      <c r="X31" s="213"/>
      <c r="Y31" s="213"/>
      <c r="Z31" s="213"/>
      <c r="AA31" s="213"/>
      <c r="AB31" s="213"/>
      <c r="AC31" s="213"/>
      <c r="AD31" s="213"/>
      <c r="AE31" s="213"/>
    </row>
    <row r="32" spans="1:31">
      <c r="A32" s="212"/>
      <c r="B32" s="211"/>
      <c r="C32" s="211"/>
      <c r="D32" s="211"/>
      <c r="E32" s="211"/>
      <c r="F32" s="211"/>
      <c r="G32" s="211"/>
      <c r="H32" s="211"/>
      <c r="I32" s="211"/>
      <c r="J32" s="213"/>
      <c r="K32" s="213"/>
      <c r="L32" s="211"/>
      <c r="M32" s="211"/>
      <c r="N32" s="211"/>
      <c r="O32" s="211"/>
      <c r="P32" s="211"/>
      <c r="Q32" s="210"/>
      <c r="R32" s="210"/>
      <c r="S32" s="210"/>
      <c r="T32" s="210"/>
      <c r="U32" s="213"/>
      <c r="V32" s="213"/>
      <c r="W32" s="213"/>
      <c r="X32" s="213"/>
      <c r="Y32" s="213"/>
      <c r="Z32" s="213"/>
      <c r="AA32" s="213"/>
      <c r="AB32" s="213"/>
      <c r="AC32" s="213"/>
      <c r="AD32" s="213"/>
      <c r="AE32" s="213"/>
    </row>
    <row r="33" spans="1:31">
      <c r="A33" s="212"/>
      <c r="B33" s="211"/>
      <c r="C33" s="211"/>
      <c r="D33" s="211"/>
      <c r="E33" s="211"/>
      <c r="F33" s="211"/>
      <c r="G33" s="211"/>
      <c r="H33" s="211"/>
      <c r="I33" s="211"/>
      <c r="J33" s="213"/>
      <c r="K33" s="213"/>
      <c r="L33" s="213"/>
      <c r="M33" s="213"/>
      <c r="N33" s="213"/>
      <c r="O33" s="213"/>
      <c r="P33" s="213"/>
      <c r="Q33" s="213"/>
      <c r="R33" s="213"/>
      <c r="S33" s="213"/>
      <c r="T33" s="213"/>
      <c r="U33" s="213"/>
      <c r="V33" s="213"/>
      <c r="W33" s="213"/>
      <c r="X33" s="213"/>
      <c r="Y33" s="213"/>
      <c r="Z33" s="213"/>
      <c r="AA33" s="213"/>
      <c r="AB33" s="213"/>
      <c r="AC33" s="213"/>
      <c r="AD33" s="213"/>
      <c r="AE33" s="213"/>
    </row>
    <row r="34" spans="1:31">
      <c r="A34" s="212"/>
      <c r="B34" s="211"/>
      <c r="C34" s="211"/>
      <c r="D34" s="211"/>
      <c r="E34" s="211"/>
      <c r="F34" s="211"/>
      <c r="G34" s="211"/>
      <c r="H34" s="211"/>
      <c r="I34" s="211"/>
      <c r="J34" s="213"/>
      <c r="K34" s="213"/>
      <c r="L34" s="213"/>
      <c r="M34" s="213"/>
      <c r="N34" s="213"/>
      <c r="O34" s="213"/>
      <c r="P34" s="213"/>
      <c r="Q34" s="213"/>
      <c r="R34" s="213"/>
      <c r="S34" s="213"/>
      <c r="T34" s="213"/>
      <c r="U34" s="213"/>
      <c r="V34" s="213"/>
      <c r="W34" s="213"/>
      <c r="X34" s="213"/>
      <c r="Y34" s="213"/>
      <c r="Z34" s="213"/>
      <c r="AA34" s="213"/>
      <c r="AB34" s="213"/>
      <c r="AC34" s="213"/>
      <c r="AD34" s="213"/>
      <c r="AE34" s="213"/>
    </row>
    <row r="35" spans="1:31">
      <c r="A35" s="212"/>
      <c r="B35" s="211"/>
      <c r="C35" s="211"/>
      <c r="D35" s="211"/>
      <c r="E35" s="211"/>
      <c r="F35" s="211"/>
      <c r="G35" s="211"/>
      <c r="H35" s="211"/>
      <c r="I35" s="211"/>
      <c r="J35" s="211"/>
      <c r="K35" s="211"/>
      <c r="L35" s="213"/>
      <c r="M35" s="213"/>
      <c r="N35" s="213"/>
      <c r="O35" s="213"/>
      <c r="P35" s="213"/>
      <c r="Q35" s="213"/>
      <c r="R35" s="213"/>
      <c r="S35" s="213"/>
      <c r="T35" s="213"/>
      <c r="U35" s="213"/>
      <c r="V35" s="213"/>
      <c r="W35" s="213"/>
      <c r="X35" s="213"/>
      <c r="Y35" s="213"/>
      <c r="Z35" s="213"/>
      <c r="AA35" s="213"/>
      <c r="AB35" s="213"/>
      <c r="AC35" s="213"/>
      <c r="AD35" s="213"/>
      <c r="AE35" s="213"/>
    </row>
    <row r="36" spans="1:31">
      <c r="A36" s="212"/>
      <c r="B36" s="211"/>
      <c r="C36" s="211"/>
      <c r="D36" s="211"/>
      <c r="E36" s="211"/>
      <c r="F36" s="211"/>
      <c r="G36" s="211"/>
      <c r="H36" s="211"/>
      <c r="I36" s="211"/>
      <c r="J36" s="211"/>
      <c r="K36" s="211"/>
      <c r="L36" s="213"/>
      <c r="M36" s="213"/>
      <c r="N36" s="213"/>
      <c r="O36" s="213"/>
      <c r="P36" s="213"/>
      <c r="Q36" s="213"/>
      <c r="R36" s="213"/>
      <c r="S36" s="213"/>
      <c r="T36" s="213"/>
      <c r="U36" s="213"/>
      <c r="V36" s="213"/>
      <c r="W36" s="213"/>
      <c r="X36" s="213"/>
      <c r="Y36" s="213"/>
      <c r="Z36" s="213"/>
      <c r="AA36" s="213"/>
      <c r="AB36" s="213"/>
      <c r="AC36" s="213"/>
      <c r="AD36" s="213"/>
      <c r="AE36" s="213"/>
    </row>
    <row r="37" spans="1:31">
      <c r="A37" s="212"/>
      <c r="B37" s="211"/>
      <c r="C37" s="211"/>
      <c r="D37" s="211"/>
      <c r="E37" s="211"/>
      <c r="F37" s="211"/>
      <c r="G37" s="211"/>
      <c r="H37" s="211"/>
      <c r="I37" s="211"/>
      <c r="J37" s="211"/>
      <c r="K37" s="211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W37" s="213"/>
      <c r="X37" s="213"/>
      <c r="Y37" s="213"/>
      <c r="Z37" s="213"/>
      <c r="AA37" s="213"/>
      <c r="AB37" s="213"/>
      <c r="AC37" s="213"/>
      <c r="AD37" s="213"/>
      <c r="AE37" s="213"/>
    </row>
    <row r="38" spans="1:31">
      <c r="A38" s="212"/>
      <c r="B38" s="211"/>
      <c r="C38" s="211"/>
      <c r="D38" s="211"/>
      <c r="E38" s="211"/>
      <c r="F38" s="211"/>
      <c r="G38" s="211"/>
      <c r="H38" s="211"/>
      <c r="I38" s="211"/>
      <c r="J38" s="211"/>
      <c r="K38" s="211"/>
      <c r="L38" s="213"/>
      <c r="M38" s="213"/>
      <c r="N38" s="213"/>
      <c r="O38" s="213"/>
      <c r="P38" s="213"/>
      <c r="Q38" s="213"/>
      <c r="R38" s="213"/>
      <c r="S38" s="213"/>
      <c r="T38" s="213"/>
      <c r="U38" s="213"/>
      <c r="V38" s="213"/>
      <c r="W38" s="213"/>
      <c r="X38" s="213"/>
      <c r="Y38" s="213"/>
      <c r="Z38" s="213"/>
      <c r="AA38" s="213"/>
      <c r="AB38" s="213"/>
      <c r="AC38" s="213"/>
      <c r="AD38" s="213"/>
      <c r="AE38" s="213"/>
    </row>
    <row r="39" spans="1:31">
      <c r="A39" s="212"/>
      <c r="B39" s="211"/>
      <c r="C39" s="211"/>
      <c r="D39" s="211"/>
      <c r="E39" s="211"/>
      <c r="F39" s="211"/>
      <c r="G39" s="211"/>
      <c r="H39" s="211"/>
      <c r="I39" s="211"/>
      <c r="J39" s="213"/>
      <c r="K39" s="213"/>
      <c r="L39" s="213"/>
      <c r="M39" s="213"/>
      <c r="N39" s="213"/>
      <c r="O39" s="213"/>
      <c r="P39" s="213"/>
      <c r="Q39" s="213"/>
      <c r="R39" s="213"/>
      <c r="S39" s="213"/>
      <c r="T39" s="213"/>
      <c r="U39" s="213"/>
      <c r="V39" s="213"/>
      <c r="W39" s="213"/>
      <c r="X39" s="213"/>
      <c r="Y39" s="213"/>
      <c r="Z39" s="213"/>
      <c r="AA39" s="213"/>
      <c r="AB39" s="213"/>
      <c r="AC39" s="213"/>
      <c r="AD39" s="213"/>
      <c r="AE39" s="213"/>
    </row>
    <row r="40" spans="1:31">
      <c r="A40" s="212"/>
      <c r="B40" s="211"/>
      <c r="C40" s="211"/>
      <c r="D40" s="211"/>
      <c r="E40" s="211"/>
      <c r="F40" s="211"/>
      <c r="G40" s="211"/>
      <c r="H40" s="211"/>
      <c r="I40" s="211"/>
      <c r="J40" s="213"/>
      <c r="K40" s="213"/>
      <c r="L40" s="213"/>
      <c r="M40" s="213"/>
      <c r="N40" s="213"/>
      <c r="O40" s="213"/>
      <c r="P40" s="213"/>
      <c r="Q40" s="213"/>
      <c r="R40" s="213"/>
      <c r="S40" s="213"/>
      <c r="T40" s="213"/>
      <c r="U40" s="213"/>
      <c r="V40" s="213"/>
      <c r="W40" s="213"/>
      <c r="X40" s="213"/>
      <c r="Y40" s="213"/>
      <c r="Z40" s="213"/>
      <c r="AA40" s="213"/>
      <c r="AB40" s="213"/>
      <c r="AC40" s="213"/>
      <c r="AD40" s="213"/>
      <c r="AE40" s="213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G15" sqref="G15"/>
    </sheetView>
  </sheetViews>
  <sheetFormatPr defaultRowHeight="14.4"/>
  <cols>
    <col min="1" max="1" width="3.33203125" style="8" customWidth="1"/>
    <col min="2" max="2" width="6.33203125" style="20" customWidth="1"/>
    <col min="3" max="5" width="9.5546875" style="20" customWidth="1"/>
  </cols>
  <sheetData>
    <row r="1" spans="2:12">
      <c r="B1" s="29"/>
      <c r="C1" s="29"/>
      <c r="D1" s="29"/>
    </row>
    <row r="2" spans="2:12">
      <c r="B2" s="141"/>
      <c r="C2" s="142" t="s">
        <v>102</v>
      </c>
      <c r="D2" s="142" t="s">
        <v>103</v>
      </c>
      <c r="E2" s="142" t="s">
        <v>104</v>
      </c>
      <c r="G2" s="56" t="s">
        <v>238</v>
      </c>
    </row>
    <row r="3" spans="2:12">
      <c r="B3" s="143">
        <v>1881</v>
      </c>
      <c r="C3" s="144" t="s">
        <v>128</v>
      </c>
      <c r="D3" s="32" t="s">
        <v>128</v>
      </c>
      <c r="E3" s="141" t="s">
        <v>128</v>
      </c>
    </row>
    <row r="4" spans="2:12">
      <c r="B4" s="143">
        <v>1901</v>
      </c>
      <c r="C4" s="144" t="s">
        <v>128</v>
      </c>
      <c r="D4" s="32" t="s">
        <v>128</v>
      </c>
      <c r="E4" s="141" t="s">
        <v>128</v>
      </c>
      <c r="L4" s="145"/>
    </row>
    <row r="5" spans="2:12">
      <c r="B5" s="143">
        <v>1911</v>
      </c>
      <c r="C5" s="144" t="s">
        <v>128</v>
      </c>
      <c r="D5" s="32" t="s">
        <v>128</v>
      </c>
      <c r="E5" s="141" t="s">
        <v>128</v>
      </c>
      <c r="L5" s="146"/>
    </row>
    <row r="6" spans="2:12">
      <c r="B6" s="143">
        <v>1921</v>
      </c>
      <c r="C6" s="34">
        <v>189020</v>
      </c>
      <c r="D6" s="34">
        <v>413344</v>
      </c>
      <c r="E6" s="141">
        <v>43521</v>
      </c>
      <c r="L6" s="147"/>
    </row>
    <row r="7" spans="2:12">
      <c r="B7" s="143">
        <v>1931</v>
      </c>
      <c r="C7" s="144">
        <v>184477</v>
      </c>
      <c r="D7" s="32">
        <v>427664</v>
      </c>
      <c r="E7" s="141">
        <v>47914</v>
      </c>
      <c r="L7" s="146"/>
    </row>
    <row r="8" spans="2:12">
      <c r="B8" s="143">
        <v>1936</v>
      </c>
      <c r="C8" s="144">
        <v>198197</v>
      </c>
      <c r="D8" s="32">
        <v>420247</v>
      </c>
      <c r="E8" s="141">
        <v>50565</v>
      </c>
      <c r="L8" s="146"/>
    </row>
    <row r="9" spans="2:12">
      <c r="B9" s="143">
        <v>1951</v>
      </c>
      <c r="C9" s="144">
        <v>184919</v>
      </c>
      <c r="D9" s="32">
        <v>483899</v>
      </c>
      <c r="E9" s="141">
        <v>59786</v>
      </c>
      <c r="L9" s="146"/>
    </row>
    <row r="10" spans="2:12">
      <c r="B10" s="148">
        <v>1961</v>
      </c>
      <c r="C10" s="144">
        <v>184159</v>
      </c>
      <c r="D10" s="32">
        <v>532362</v>
      </c>
      <c r="E10" s="141">
        <v>69446</v>
      </c>
      <c r="L10" s="146"/>
    </row>
    <row r="11" spans="2:12">
      <c r="B11" s="148">
        <v>1971</v>
      </c>
      <c r="C11" s="144">
        <v>220488</v>
      </c>
      <c r="D11" s="32">
        <v>530940</v>
      </c>
      <c r="E11" s="141">
        <v>90458</v>
      </c>
      <c r="L11" s="147"/>
    </row>
    <row r="12" spans="2:12">
      <c r="B12" s="143">
        <v>1981</v>
      </c>
      <c r="C12" s="149">
        <v>188785</v>
      </c>
      <c r="D12" s="34">
        <v>572429</v>
      </c>
      <c r="E12" s="141">
        <v>112199</v>
      </c>
    </row>
    <row r="13" spans="2:12">
      <c r="B13" s="148">
        <v>1991</v>
      </c>
      <c r="C13" s="144">
        <v>144427</v>
      </c>
      <c r="D13" s="32">
        <v>614424</v>
      </c>
      <c r="E13" s="141">
        <v>131509</v>
      </c>
    </row>
    <row r="14" spans="2:12">
      <c r="B14" s="148">
        <v>2001</v>
      </c>
      <c r="C14" s="144">
        <v>151112</v>
      </c>
      <c r="D14" s="32">
        <v>629283</v>
      </c>
      <c r="E14" s="141">
        <v>159621</v>
      </c>
    </row>
    <row r="15" spans="2:12">
      <c r="B15" s="148">
        <v>2011</v>
      </c>
      <c r="C15" s="144">
        <v>164050</v>
      </c>
      <c r="D15" s="32">
        <v>668999</v>
      </c>
      <c r="E15" s="141">
        <v>196426</v>
      </c>
      <c r="G15" s="38" t="s">
        <v>2</v>
      </c>
    </row>
    <row r="16" spans="2:12">
      <c r="B16" s="148">
        <v>2021</v>
      </c>
      <c r="C16" s="144">
        <v>156987</v>
      </c>
      <c r="D16" s="32">
        <v>685893</v>
      </c>
      <c r="E16" s="141">
        <v>230694</v>
      </c>
      <c r="G16" s="16"/>
    </row>
    <row r="17" spans="2:19">
      <c r="B17" s="148">
        <v>2024</v>
      </c>
      <c r="C17" s="144">
        <v>151042</v>
      </c>
      <c r="D17" s="32">
        <v>690270</v>
      </c>
      <c r="E17" s="141">
        <v>244940</v>
      </c>
    </row>
    <row r="21" spans="2:19">
      <c r="C21"/>
      <c r="D21"/>
      <c r="E21"/>
    </row>
    <row r="22" spans="2:19">
      <c r="C22"/>
      <c r="D22" s="150"/>
      <c r="E22" s="150"/>
      <c r="F22" s="150"/>
      <c r="G22" s="150"/>
      <c r="H22" s="150"/>
      <c r="I22" s="150"/>
      <c r="J22" s="151"/>
      <c r="R22" s="152"/>
      <c r="S22" s="152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0"/>
  <sheetViews>
    <sheetView topLeftCell="H10" zoomScale="91" zoomScaleNormal="91" workbookViewId="0">
      <selection activeCell="O27" sqref="O27"/>
    </sheetView>
  </sheetViews>
  <sheetFormatPr defaultRowHeight="14.4"/>
  <cols>
    <col min="13" max="13" width="3.88671875" customWidth="1"/>
  </cols>
  <sheetData>
    <row r="2" spans="1:27">
      <c r="A2" t="s">
        <v>5</v>
      </c>
      <c r="C2">
        <v>1921</v>
      </c>
      <c r="G2">
        <v>1951</v>
      </c>
      <c r="K2">
        <v>2024</v>
      </c>
      <c r="O2" s="56" t="s">
        <v>234</v>
      </c>
    </row>
    <row r="3" spans="1:27">
      <c r="B3" t="s">
        <v>122</v>
      </c>
      <c r="C3" t="s">
        <v>123</v>
      </c>
      <c r="D3" t="s">
        <v>124</v>
      </c>
      <c r="F3" t="s">
        <v>122</v>
      </c>
      <c r="G3" t="s">
        <v>123</v>
      </c>
      <c r="H3" t="s">
        <v>124</v>
      </c>
      <c r="J3" t="s">
        <v>122</v>
      </c>
      <c r="K3" t="s">
        <v>123</v>
      </c>
      <c r="L3" t="s">
        <v>124</v>
      </c>
    </row>
    <row r="4" spans="1:27">
      <c r="A4" t="s">
        <v>129</v>
      </c>
      <c r="B4">
        <v>28293</v>
      </c>
      <c r="C4">
        <v>27636</v>
      </c>
      <c r="D4">
        <v>55929</v>
      </c>
      <c r="F4">
        <v>26952</v>
      </c>
      <c r="G4">
        <v>25684</v>
      </c>
      <c r="H4">
        <v>52636</v>
      </c>
      <c r="J4">
        <v>23138</v>
      </c>
      <c r="K4">
        <v>21712</v>
      </c>
      <c r="L4">
        <v>44850</v>
      </c>
    </row>
    <row r="5" spans="1:27">
      <c r="A5" t="s">
        <v>130</v>
      </c>
      <c r="B5">
        <v>30865</v>
      </c>
      <c r="C5">
        <v>30578</v>
      </c>
      <c r="D5">
        <v>61443</v>
      </c>
      <c r="F5">
        <v>33458</v>
      </c>
      <c r="G5">
        <v>32372</v>
      </c>
      <c r="H5">
        <v>65830</v>
      </c>
      <c r="J5">
        <v>26217</v>
      </c>
      <c r="K5">
        <v>24723</v>
      </c>
      <c r="L5">
        <v>50940</v>
      </c>
      <c r="P5" t="s">
        <v>131</v>
      </c>
      <c r="U5" t="s">
        <v>132</v>
      </c>
      <c r="AA5" t="s">
        <v>133</v>
      </c>
    </row>
    <row r="6" spans="1:27">
      <c r="A6" t="s">
        <v>134</v>
      </c>
      <c r="B6">
        <v>35821</v>
      </c>
      <c r="C6">
        <v>35827</v>
      </c>
      <c r="D6">
        <v>71648</v>
      </c>
      <c r="F6">
        <v>33835</v>
      </c>
      <c r="G6">
        <v>32618</v>
      </c>
      <c r="H6">
        <v>66453</v>
      </c>
      <c r="J6">
        <v>28516</v>
      </c>
      <c r="K6">
        <v>26736</v>
      </c>
      <c r="L6">
        <v>55252</v>
      </c>
    </row>
    <row r="7" spans="1:27">
      <c r="A7" t="s">
        <v>135</v>
      </c>
      <c r="B7">
        <v>33825</v>
      </c>
      <c r="C7">
        <v>32183</v>
      </c>
      <c r="D7">
        <v>66008</v>
      </c>
      <c r="F7">
        <v>29049</v>
      </c>
      <c r="G7">
        <v>28146</v>
      </c>
      <c r="H7">
        <v>57195</v>
      </c>
      <c r="J7">
        <v>29975</v>
      </c>
      <c r="K7">
        <v>27535</v>
      </c>
      <c r="L7">
        <v>57510</v>
      </c>
    </row>
    <row r="8" spans="1:27">
      <c r="A8" t="s">
        <v>136</v>
      </c>
      <c r="B8">
        <v>35736</v>
      </c>
      <c r="C8">
        <v>28873</v>
      </c>
      <c r="D8">
        <v>64609</v>
      </c>
      <c r="F8">
        <v>30497</v>
      </c>
      <c r="G8">
        <v>29004</v>
      </c>
      <c r="H8">
        <v>59501</v>
      </c>
      <c r="J8">
        <v>31042</v>
      </c>
      <c r="K8">
        <v>28095</v>
      </c>
      <c r="L8">
        <v>59137</v>
      </c>
    </row>
    <row r="9" spans="1:27">
      <c r="A9" t="s">
        <v>137</v>
      </c>
      <c r="B9">
        <v>23188</v>
      </c>
      <c r="C9">
        <v>24800</v>
      </c>
      <c r="D9">
        <v>47988</v>
      </c>
      <c r="F9">
        <v>31593</v>
      </c>
      <c r="G9">
        <v>30744</v>
      </c>
      <c r="H9">
        <v>62337</v>
      </c>
      <c r="J9">
        <v>31972</v>
      </c>
      <c r="K9">
        <v>28956</v>
      </c>
      <c r="L9">
        <v>60928</v>
      </c>
    </row>
    <row r="10" spans="1:27">
      <c r="A10" t="s">
        <v>138</v>
      </c>
      <c r="B10">
        <v>20323</v>
      </c>
      <c r="C10">
        <v>23172</v>
      </c>
      <c r="D10">
        <v>43495</v>
      </c>
      <c r="F10">
        <v>23455</v>
      </c>
      <c r="G10">
        <v>25452</v>
      </c>
      <c r="H10">
        <v>48907</v>
      </c>
      <c r="J10">
        <v>32322</v>
      </c>
      <c r="K10">
        <v>29895</v>
      </c>
      <c r="L10">
        <v>62217</v>
      </c>
    </row>
    <row r="11" spans="1:27">
      <c r="A11" t="s">
        <v>139</v>
      </c>
      <c r="B11">
        <v>18680</v>
      </c>
      <c r="C11">
        <v>21316</v>
      </c>
      <c r="D11">
        <v>39996</v>
      </c>
      <c r="F11">
        <v>20850</v>
      </c>
      <c r="G11">
        <v>21951</v>
      </c>
      <c r="H11">
        <v>42801</v>
      </c>
      <c r="J11">
        <v>31721</v>
      </c>
      <c r="K11">
        <v>30544</v>
      </c>
      <c r="L11">
        <v>62265</v>
      </c>
    </row>
    <row r="12" spans="1:27">
      <c r="A12" t="s">
        <v>140</v>
      </c>
      <c r="B12">
        <v>18113</v>
      </c>
      <c r="C12">
        <v>19959</v>
      </c>
      <c r="D12">
        <v>38072</v>
      </c>
      <c r="F12">
        <v>27779</v>
      </c>
      <c r="G12">
        <v>28179</v>
      </c>
      <c r="H12">
        <v>55958</v>
      </c>
      <c r="J12">
        <v>33004</v>
      </c>
      <c r="K12">
        <v>32488</v>
      </c>
      <c r="L12">
        <v>65492</v>
      </c>
    </row>
    <row r="13" spans="1:27">
      <c r="A13" t="s">
        <v>141</v>
      </c>
      <c r="B13">
        <v>16307</v>
      </c>
      <c r="C13">
        <v>17483</v>
      </c>
      <c r="D13">
        <v>33790</v>
      </c>
      <c r="F13">
        <v>23835</v>
      </c>
      <c r="G13">
        <v>24402</v>
      </c>
      <c r="H13">
        <v>48237</v>
      </c>
      <c r="J13">
        <v>35629</v>
      </c>
      <c r="K13">
        <v>36591</v>
      </c>
      <c r="L13">
        <v>72220</v>
      </c>
    </row>
    <row r="14" spans="1:27">
      <c r="A14" t="s">
        <v>142</v>
      </c>
      <c r="B14">
        <v>14679</v>
      </c>
      <c r="C14">
        <v>15085</v>
      </c>
      <c r="D14">
        <v>29764</v>
      </c>
      <c r="F14">
        <v>20212</v>
      </c>
      <c r="G14">
        <v>21479</v>
      </c>
      <c r="H14">
        <v>41691</v>
      </c>
      <c r="J14">
        <v>41335</v>
      </c>
      <c r="K14">
        <v>42058</v>
      </c>
      <c r="L14">
        <v>83393</v>
      </c>
    </row>
    <row r="15" spans="1:27">
      <c r="A15" t="s">
        <v>143</v>
      </c>
      <c r="B15">
        <v>12932</v>
      </c>
      <c r="C15">
        <v>13856</v>
      </c>
      <c r="D15">
        <v>26788</v>
      </c>
      <c r="F15">
        <v>15593</v>
      </c>
      <c r="G15">
        <v>17864</v>
      </c>
      <c r="H15">
        <v>33457</v>
      </c>
      <c r="J15">
        <v>43907</v>
      </c>
      <c r="K15">
        <v>43690</v>
      </c>
      <c r="L15">
        <v>87597</v>
      </c>
    </row>
    <row r="16" spans="1:27">
      <c r="A16" t="s">
        <v>144</v>
      </c>
      <c r="B16">
        <v>11021</v>
      </c>
      <c r="C16">
        <v>11813</v>
      </c>
      <c r="D16">
        <v>22834</v>
      </c>
      <c r="F16">
        <v>12705</v>
      </c>
      <c r="G16">
        <v>15746</v>
      </c>
      <c r="H16">
        <v>28451</v>
      </c>
      <c r="J16">
        <v>39439</v>
      </c>
      <c r="K16">
        <v>40072</v>
      </c>
      <c r="L16">
        <v>79511</v>
      </c>
    </row>
    <row r="17" spans="1:15">
      <c r="A17" t="s">
        <v>145</v>
      </c>
      <c r="B17">
        <v>8920</v>
      </c>
      <c r="C17">
        <v>9723</v>
      </c>
      <c r="D17">
        <v>18643</v>
      </c>
      <c r="F17">
        <v>10639</v>
      </c>
      <c r="G17">
        <v>13782</v>
      </c>
      <c r="H17">
        <v>24421</v>
      </c>
      <c r="J17">
        <v>31455</v>
      </c>
      <c r="K17">
        <v>32871</v>
      </c>
      <c r="L17">
        <v>64326</v>
      </c>
    </row>
    <row r="18" spans="1:15">
      <c r="A18" t="s">
        <v>146</v>
      </c>
      <c r="B18">
        <v>6244</v>
      </c>
      <c r="C18">
        <v>6769</v>
      </c>
      <c r="D18">
        <v>13013</v>
      </c>
      <c r="F18">
        <v>8280</v>
      </c>
      <c r="G18">
        <v>10351</v>
      </c>
      <c r="H18">
        <v>18631</v>
      </c>
      <c r="J18">
        <v>25848</v>
      </c>
      <c r="K18">
        <v>28061</v>
      </c>
      <c r="L18">
        <v>53909</v>
      </c>
    </row>
    <row r="19" spans="1:15">
      <c r="A19" t="s">
        <v>147</v>
      </c>
      <c r="B19">
        <v>3706</v>
      </c>
      <c r="C19">
        <v>3858</v>
      </c>
      <c r="D19">
        <v>7564</v>
      </c>
      <c r="F19">
        <v>5167</v>
      </c>
      <c r="G19">
        <v>6168</v>
      </c>
      <c r="H19">
        <v>11335</v>
      </c>
      <c r="J19">
        <v>21790</v>
      </c>
      <c r="K19">
        <v>25447</v>
      </c>
      <c r="L19">
        <v>47237</v>
      </c>
    </row>
    <row r="20" spans="1:15">
      <c r="A20" t="s">
        <v>148</v>
      </c>
      <c r="B20">
        <v>1596</v>
      </c>
      <c r="C20">
        <v>1589</v>
      </c>
      <c r="D20">
        <v>3185</v>
      </c>
      <c r="F20">
        <v>2585</v>
      </c>
      <c r="G20">
        <v>2879</v>
      </c>
      <c r="H20">
        <v>5464</v>
      </c>
      <c r="J20">
        <v>16826</v>
      </c>
      <c r="K20">
        <v>22227</v>
      </c>
      <c r="L20">
        <v>39053</v>
      </c>
    </row>
    <row r="21" spans="1:15">
      <c r="A21" t="s">
        <v>149</v>
      </c>
      <c r="B21">
        <v>497</v>
      </c>
      <c r="C21">
        <v>443</v>
      </c>
      <c r="D21">
        <v>940</v>
      </c>
      <c r="F21">
        <v>800</v>
      </c>
      <c r="G21">
        <v>944</v>
      </c>
      <c r="H21">
        <v>1744</v>
      </c>
      <c r="J21">
        <v>9805</v>
      </c>
      <c r="K21">
        <v>15406</v>
      </c>
      <c r="L21">
        <v>25211</v>
      </c>
    </row>
    <row r="22" spans="1:15">
      <c r="A22" t="s">
        <v>150</v>
      </c>
      <c r="B22">
        <v>77</v>
      </c>
      <c r="C22">
        <v>74</v>
      </c>
      <c r="D22">
        <v>151</v>
      </c>
      <c r="F22">
        <v>125</v>
      </c>
      <c r="G22">
        <v>173</v>
      </c>
      <c r="H22">
        <v>298</v>
      </c>
      <c r="J22">
        <v>3705</v>
      </c>
      <c r="K22">
        <v>7999</v>
      </c>
      <c r="L22">
        <v>11704</v>
      </c>
    </row>
    <row r="23" spans="1:15">
      <c r="A23" t="s">
        <v>151</v>
      </c>
      <c r="B23">
        <v>11</v>
      </c>
      <c r="C23">
        <v>17</v>
      </c>
      <c r="D23">
        <v>28</v>
      </c>
      <c r="F23">
        <v>14</v>
      </c>
      <c r="G23">
        <v>30</v>
      </c>
      <c r="H23">
        <v>44</v>
      </c>
      <c r="J23">
        <v>695</v>
      </c>
      <c r="K23">
        <v>2376</v>
      </c>
      <c r="L23">
        <v>3071</v>
      </c>
    </row>
    <row r="24" spans="1:15">
      <c r="J24">
        <v>764</v>
      </c>
      <c r="K24">
        <v>2736</v>
      </c>
      <c r="L24">
        <v>3500</v>
      </c>
    </row>
    <row r="25" spans="1:15">
      <c r="A25" t="s">
        <v>152</v>
      </c>
      <c r="B25">
        <v>1815</v>
      </c>
      <c r="C25">
        <v>885</v>
      </c>
      <c r="D25">
        <v>930</v>
      </c>
    </row>
    <row r="27" spans="1:15">
      <c r="O27" s="38" t="s">
        <v>2</v>
      </c>
    </row>
    <row r="30" spans="1:15">
      <c r="B30" t="s">
        <v>122</v>
      </c>
      <c r="C30" t="s">
        <v>123</v>
      </c>
      <c r="F30" t="s">
        <v>122</v>
      </c>
      <c r="G30" t="s">
        <v>123</v>
      </c>
      <c r="J30" t="s">
        <v>122</v>
      </c>
      <c r="K30" t="s">
        <v>123</v>
      </c>
    </row>
    <row r="31" spans="1:15">
      <c r="A31" t="s">
        <v>129</v>
      </c>
      <c r="B31">
        <f>-100*B4/SUM($B$4:$C$23)</f>
        <v>-4.3804808263971466</v>
      </c>
      <c r="C31">
        <f>100*C4/SUM($B$4:$C$23)</f>
        <v>4.278760404280618</v>
      </c>
      <c r="E31" t="s">
        <v>129</v>
      </c>
      <c r="F31">
        <f>-100*F4/SUM($F$4:$G$23)</f>
        <v>-3.7155134265520249</v>
      </c>
      <c r="G31">
        <f>100*G4/SUM($F$4:$G$23)</f>
        <v>3.5407111475052764</v>
      </c>
      <c r="I31" t="s">
        <v>129</v>
      </c>
      <c r="J31">
        <f>-100*J4/SUM($J$4:$K$23)</f>
        <v>-2.1309182067427197</v>
      </c>
      <c r="K31">
        <f>100*K4/SUM($J$4:$K$23)</f>
        <v>1.9995892516551961</v>
      </c>
    </row>
    <row r="32" spans="1:15">
      <c r="A32" t="s">
        <v>130</v>
      </c>
      <c r="B32">
        <f t="shared" ref="B32:B50" si="0">-100*B5/SUM($B$4:$C$23)</f>
        <v>-4.7786922810146653</v>
      </c>
      <c r="C32">
        <f t="shared" ref="C32:C50" si="1">100*C5/SUM($B$4:$C$23)</f>
        <v>4.7342573325406265</v>
      </c>
      <c r="E32" t="s">
        <v>130</v>
      </c>
      <c r="F32">
        <f t="shared" ref="F32:F50" si="2">-100*F5/SUM($F$4:$G$23)</f>
        <v>-4.6124090318187019</v>
      </c>
      <c r="G32">
        <f t="shared" ref="G32:G50" si="3">100*G5/SUM($F$4:$G$23)</f>
        <v>4.4626966697960135</v>
      </c>
      <c r="I32" t="s">
        <v>130</v>
      </c>
      <c r="J32">
        <f t="shared" ref="J32:J50" si="4">-100*J5/SUM($J$4:$K$23)</f>
        <v>-2.4144819183237045</v>
      </c>
      <c r="K32">
        <f>100*K5/SUM($J$4:$K$23)</f>
        <v>2.2768904324185435</v>
      </c>
    </row>
    <row r="33" spans="1:11">
      <c r="A33" t="s">
        <v>134</v>
      </c>
      <c r="B33">
        <f t="shared" si="0"/>
        <v>-5.5460079766151411</v>
      </c>
      <c r="C33">
        <f t="shared" si="1"/>
        <v>5.5469369302417757</v>
      </c>
      <c r="E33" t="s">
        <v>134</v>
      </c>
      <c r="F33">
        <f t="shared" si="2"/>
        <v>-4.6643810027971124</v>
      </c>
      <c r="G33">
        <f t="shared" si="3"/>
        <v>4.4966094147845785</v>
      </c>
      <c r="I33" t="s">
        <v>134</v>
      </c>
      <c r="J33">
        <f>-100*J6/SUM($J$4:$K$23)</f>
        <v>-2.6262107175847262</v>
      </c>
      <c r="K33">
        <f t="shared" ref="K33:K50" si="5">100*K6/SUM($J$4:$K$23)</f>
        <v>2.4622797638289113</v>
      </c>
    </row>
    <row r="34" spans="1:11">
      <c r="A34" t="s">
        <v>135</v>
      </c>
      <c r="B34">
        <f t="shared" si="0"/>
        <v>-5.2369760701545776</v>
      </c>
      <c r="C34">
        <f t="shared" si="1"/>
        <v>4.9827524276654778</v>
      </c>
      <c r="E34" t="s">
        <v>135</v>
      </c>
      <c r="F34">
        <f t="shared" si="2"/>
        <v>-4.0045988990764982</v>
      </c>
      <c r="G34">
        <f t="shared" si="3"/>
        <v>3.8801143107648151</v>
      </c>
      <c r="I34" t="s">
        <v>135</v>
      </c>
      <c r="J34">
        <f t="shared" si="4"/>
        <v>-2.7605788420396324</v>
      </c>
      <c r="K34">
        <f t="shared" si="5"/>
        <v>2.5358645009361562</v>
      </c>
    </row>
    <row r="35" spans="1:11">
      <c r="A35" t="s">
        <v>136</v>
      </c>
      <c r="B35">
        <f t="shared" si="0"/>
        <v>-5.5328478002378123</v>
      </c>
      <c r="C35">
        <f t="shared" si="1"/>
        <v>4.4702796769718587</v>
      </c>
      <c r="E35" t="s">
        <v>136</v>
      </c>
      <c r="F35">
        <f t="shared" si="2"/>
        <v>-4.204215381773416</v>
      </c>
      <c r="G35">
        <f t="shared" si="3"/>
        <v>3.9983953481639558</v>
      </c>
      <c r="I35" t="s">
        <v>136</v>
      </c>
      <c r="J35">
        <f t="shared" si="4"/>
        <v>-2.8588453182516855</v>
      </c>
      <c r="K35">
        <f t="shared" si="5"/>
        <v>2.5874382841402328</v>
      </c>
    </row>
    <row r="36" spans="1:11">
      <c r="A36" t="s">
        <v>137</v>
      </c>
      <c r="B36">
        <f t="shared" si="0"/>
        <v>-3.590096115735236</v>
      </c>
      <c r="C36">
        <f t="shared" si="1"/>
        <v>3.8396749900911615</v>
      </c>
      <c r="E36" t="s">
        <v>137</v>
      </c>
      <c r="F36">
        <f t="shared" si="2"/>
        <v>-4.3553063106655587</v>
      </c>
      <c r="G36">
        <f t="shared" si="3"/>
        <v>4.238265983448926</v>
      </c>
      <c r="I36" t="s">
        <v>137</v>
      </c>
      <c r="J36">
        <f t="shared" si="4"/>
        <v>-2.9444946367870268</v>
      </c>
      <c r="K36">
        <f t="shared" si="5"/>
        <v>2.6667329758165006</v>
      </c>
    </row>
    <row r="37" spans="1:11">
      <c r="A37" t="s">
        <v>138</v>
      </c>
      <c r="B37">
        <f t="shared" si="0"/>
        <v>-3.1465207590170432</v>
      </c>
      <c r="C37">
        <f t="shared" si="1"/>
        <v>3.5876189060642094</v>
      </c>
      <c r="E37" t="s">
        <v>138</v>
      </c>
      <c r="F37">
        <f t="shared" si="2"/>
        <v>-3.2334285923040125</v>
      </c>
      <c r="G37">
        <f t="shared" si="3"/>
        <v>3.508728396133947</v>
      </c>
      <c r="I37" t="s">
        <v>138</v>
      </c>
      <c r="J37">
        <f t="shared" si="4"/>
        <v>-2.976728251289575</v>
      </c>
      <c r="K37">
        <f t="shared" si="5"/>
        <v>2.7532111587247647</v>
      </c>
    </row>
    <row r="38" spans="1:11">
      <c r="A38" t="s">
        <v>139</v>
      </c>
      <c r="B38">
        <f t="shared" si="0"/>
        <v>-2.8921422909235037</v>
      </c>
      <c r="C38">
        <f t="shared" si="1"/>
        <v>3.3002625842251287</v>
      </c>
      <c r="E38" t="s">
        <v>139</v>
      </c>
      <c r="F38">
        <f t="shared" si="2"/>
        <v>-2.8743119228112839</v>
      </c>
      <c r="G38">
        <f t="shared" si="3"/>
        <v>3.0260921351381529</v>
      </c>
      <c r="I38" t="s">
        <v>139</v>
      </c>
      <c r="J38">
        <f t="shared" si="4"/>
        <v>-2.9213785303866282</v>
      </c>
      <c r="K38">
        <f t="shared" si="5"/>
        <v>2.8129814896166319</v>
      </c>
    </row>
    <row r="39" spans="1:11">
      <c r="A39" t="s">
        <v>140</v>
      </c>
      <c r="B39">
        <f t="shared" si="0"/>
        <v>-2.8043561732065001</v>
      </c>
      <c r="C39">
        <f t="shared" si="1"/>
        <v>3.0901642390011892</v>
      </c>
      <c r="E39" t="s">
        <v>140</v>
      </c>
      <c r="F39">
        <f t="shared" si="2"/>
        <v>-3.8295209066558589</v>
      </c>
      <c r="G39">
        <f t="shared" si="3"/>
        <v>3.8846635814340127</v>
      </c>
      <c r="I39" t="s">
        <v>140</v>
      </c>
      <c r="J39">
        <f t="shared" si="4"/>
        <v>-3.0395377515488251</v>
      </c>
      <c r="K39">
        <f t="shared" si="5"/>
        <v>2.9920161941679262</v>
      </c>
    </row>
    <row r="40" spans="1:11">
      <c r="A40" t="s">
        <v>141</v>
      </c>
      <c r="B40">
        <f t="shared" si="0"/>
        <v>-2.5247411315893777</v>
      </c>
      <c r="C40">
        <f t="shared" si="1"/>
        <v>2.7068160424098298</v>
      </c>
      <c r="E40" t="s">
        <v>141</v>
      </c>
      <c r="F40">
        <f t="shared" si="2"/>
        <v>-3.2858141333432589</v>
      </c>
      <c r="G40">
        <f t="shared" si="3"/>
        <v>3.3639788748412927</v>
      </c>
      <c r="I40" t="s">
        <v>141</v>
      </c>
      <c r="J40">
        <f t="shared" si="4"/>
        <v>-3.2812898603179339</v>
      </c>
      <c r="K40">
        <f t="shared" si="5"/>
        <v>3.3698862521792226</v>
      </c>
    </row>
    <row r="41" spans="1:11">
      <c r="A41" t="s">
        <v>142</v>
      </c>
      <c r="B41">
        <f t="shared" si="0"/>
        <v>-2.2726850475624256</v>
      </c>
      <c r="C41">
        <f t="shared" si="1"/>
        <v>2.3355442429647244</v>
      </c>
      <c r="E41" t="s">
        <v>142</v>
      </c>
      <c r="F41">
        <f t="shared" si="2"/>
        <v>-2.7863593565401281</v>
      </c>
      <c r="G41">
        <f t="shared" si="3"/>
        <v>2.9610237788999312</v>
      </c>
      <c r="I41" t="s">
        <v>142</v>
      </c>
      <c r="J41">
        <f t="shared" si="4"/>
        <v>-3.8067898727508998</v>
      </c>
      <c r="K41">
        <f t="shared" si="5"/>
        <v>3.8733753107090196</v>
      </c>
    </row>
    <row r="42" spans="1:11">
      <c r="A42" t="s">
        <v>143</v>
      </c>
      <c r="B42">
        <f t="shared" si="0"/>
        <v>-2.0022047166072134</v>
      </c>
      <c r="C42">
        <f t="shared" si="1"/>
        <v>2.1452635751089972</v>
      </c>
      <c r="E42" t="s">
        <v>143</v>
      </c>
      <c r="F42">
        <f t="shared" si="2"/>
        <v>-2.1495993195393934</v>
      </c>
      <c r="G42">
        <f t="shared" si="3"/>
        <v>2.4626718555923635</v>
      </c>
      <c r="I42" t="s">
        <v>143</v>
      </c>
      <c r="J42">
        <f t="shared" si="4"/>
        <v>-4.043660891323908</v>
      </c>
      <c r="K42">
        <f t="shared" si="5"/>
        <v>4.0236760503323286</v>
      </c>
    </row>
    <row r="43" spans="1:11">
      <c r="A43" t="s">
        <v>144</v>
      </c>
      <c r="B43">
        <f t="shared" si="0"/>
        <v>-1.7063329865239794</v>
      </c>
      <c r="C43">
        <f t="shared" si="1"/>
        <v>1.828954865239794</v>
      </c>
      <c r="E43" t="s">
        <v>144</v>
      </c>
      <c r="F43">
        <f t="shared" si="2"/>
        <v>-1.7514692076411205</v>
      </c>
      <c r="G43">
        <f t="shared" si="3"/>
        <v>2.1706913926420373</v>
      </c>
      <c r="I43" t="s">
        <v>144</v>
      </c>
      <c r="J43">
        <f t="shared" si="4"/>
        <v>-3.6321757781885262</v>
      </c>
      <c r="K43">
        <f t="shared" si="5"/>
        <v>3.6904725724174199</v>
      </c>
    </row>
    <row r="44" spans="1:11">
      <c r="A44" t="s">
        <v>145</v>
      </c>
      <c r="B44">
        <f t="shared" si="0"/>
        <v>-1.3810443915973047</v>
      </c>
      <c r="C44">
        <f t="shared" si="1"/>
        <v>1.50536935196195</v>
      </c>
      <c r="E44" t="s">
        <v>145</v>
      </c>
      <c r="F44">
        <f t="shared" si="2"/>
        <v>-1.4666572924119543</v>
      </c>
      <c r="G44">
        <f t="shared" si="3"/>
        <v>1.8999408594813005</v>
      </c>
      <c r="I44" t="s">
        <v>145</v>
      </c>
      <c r="J44">
        <f t="shared" si="4"/>
        <v>-2.8968809833646922</v>
      </c>
      <c r="K44">
        <f t="shared" si="5"/>
        <v>3.0272889780378569</v>
      </c>
    </row>
    <row r="45" spans="1:11">
      <c r="A45" t="s">
        <v>146</v>
      </c>
      <c r="B45">
        <f t="shared" si="0"/>
        <v>-0.96673107411811332</v>
      </c>
      <c r="C45">
        <f t="shared" si="1"/>
        <v>1.0480145164486723</v>
      </c>
      <c r="E45" t="s">
        <v>146</v>
      </c>
      <c r="F45">
        <f t="shared" si="2"/>
        <v>-1.1414533679077905</v>
      </c>
      <c r="G45">
        <f t="shared" si="3"/>
        <v>1.4269545665716834</v>
      </c>
      <c r="I45" t="s">
        <v>146</v>
      </c>
      <c r="J45">
        <f t="shared" si="4"/>
        <v>-2.3804984790338759</v>
      </c>
      <c r="K45">
        <f t="shared" si="5"/>
        <v>2.5843070187314137</v>
      </c>
    </row>
    <row r="46" spans="1:11">
      <c r="A46" t="s">
        <v>147</v>
      </c>
      <c r="B46">
        <f t="shared" si="0"/>
        <v>-0.57378369005152596</v>
      </c>
      <c r="C46">
        <f t="shared" si="1"/>
        <v>0.59731718192627825</v>
      </c>
      <c r="E46" t="s">
        <v>147</v>
      </c>
      <c r="F46">
        <f t="shared" si="2"/>
        <v>-0.71230550144680593</v>
      </c>
      <c r="G46">
        <f t="shared" si="3"/>
        <v>0.85030004507913659</v>
      </c>
      <c r="I46" t="s">
        <v>147</v>
      </c>
      <c r="J46">
        <f t="shared" si="4"/>
        <v>-2.0067727428871924</v>
      </c>
      <c r="K46">
        <f t="shared" si="5"/>
        <v>2.3435679664180995</v>
      </c>
    </row>
    <row r="47" spans="1:11">
      <c r="A47" t="s">
        <v>148</v>
      </c>
      <c r="B47">
        <f t="shared" si="0"/>
        <v>-0.24710166468489894</v>
      </c>
      <c r="C47">
        <f t="shared" si="1"/>
        <v>0.2460178854538248</v>
      </c>
      <c r="E47" t="s">
        <v>148</v>
      </c>
      <c r="F47">
        <f t="shared" si="2"/>
        <v>-0.35635953575382107</v>
      </c>
      <c r="G47">
        <f t="shared" si="3"/>
        <v>0.39688940171576431</v>
      </c>
      <c r="I47" t="s">
        <v>148</v>
      </c>
      <c r="J47">
        <f t="shared" si="4"/>
        <v>-1.5496079931996283</v>
      </c>
      <c r="K47">
        <f t="shared" si="5"/>
        <v>2.0470187129946593</v>
      </c>
    </row>
    <row r="48" spans="1:11">
      <c r="A48" t="s">
        <v>149</v>
      </c>
      <c r="B48">
        <f t="shared" si="0"/>
        <v>-7.6948325406262383E-2</v>
      </c>
      <c r="C48">
        <f t="shared" si="1"/>
        <v>6.8587742766547763E-2</v>
      </c>
      <c r="E48" t="s">
        <v>149</v>
      </c>
      <c r="F48">
        <f t="shared" si="2"/>
        <v>-0.11028534955630825</v>
      </c>
      <c r="G48">
        <f t="shared" si="3"/>
        <v>0.13013671247644373</v>
      </c>
      <c r="I48" t="s">
        <v>149</v>
      </c>
      <c r="J48">
        <f t="shared" si="4"/>
        <v>-0.90300168627851873</v>
      </c>
      <c r="K48">
        <f t="shared" si="5"/>
        <v>1.41883161436072</v>
      </c>
    </row>
    <row r="49" spans="1:11">
      <c r="A49" t="s">
        <v>150</v>
      </c>
      <c r="B49">
        <f t="shared" si="0"/>
        <v>-1.19215715418153E-2</v>
      </c>
      <c r="C49">
        <f t="shared" si="1"/>
        <v>1.145709472849782E-2</v>
      </c>
      <c r="E49" t="s">
        <v>150</v>
      </c>
      <c r="F49">
        <f t="shared" si="2"/>
        <v>-1.7232085868173163E-2</v>
      </c>
      <c r="G49">
        <f t="shared" si="3"/>
        <v>2.3849206841551659E-2</v>
      </c>
      <c r="I49" t="s">
        <v>150</v>
      </c>
      <c r="J49">
        <f t="shared" si="4"/>
        <v>-0.34121583351982782</v>
      </c>
      <c r="K49">
        <f t="shared" si="5"/>
        <v>0.73667623544537186</v>
      </c>
    </row>
    <row r="50" spans="1:11">
      <c r="A50" t="s">
        <v>151</v>
      </c>
      <c r="B50">
        <f t="shared" si="0"/>
        <v>-1.7030816488307571E-3</v>
      </c>
      <c r="C50">
        <f t="shared" si="1"/>
        <v>2.6320352754657154E-3</v>
      </c>
      <c r="E50" t="s">
        <v>151</v>
      </c>
      <c r="F50">
        <f t="shared" si="2"/>
        <v>-1.9299936172353944E-3</v>
      </c>
      <c r="G50">
        <f t="shared" si="3"/>
        <v>4.1357006083615599E-3</v>
      </c>
      <c r="I50" t="s">
        <v>151</v>
      </c>
      <c r="J50">
        <f t="shared" si="4"/>
        <v>-6.4006748797916416E-2</v>
      </c>
      <c r="K50">
        <f t="shared" si="5"/>
        <v>0.21882019445158188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zoomScaleNormal="100" workbookViewId="0">
      <selection activeCell="F19" sqref="F19"/>
    </sheetView>
  </sheetViews>
  <sheetFormatPr defaultRowHeight="14.4"/>
  <cols>
    <col min="14" max="16" width="6" customWidth="1"/>
  </cols>
  <sheetData>
    <row r="1" spans="1:16" s="156" customFormat="1" ht="13.2">
      <c r="A1" s="153"/>
      <c r="B1" s="154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</row>
    <row r="2" spans="1:16" s="156" customFormat="1">
      <c r="A2" s="157"/>
      <c r="B2" s="158" t="s">
        <v>122</v>
      </c>
      <c r="C2" s="158" t="s">
        <v>123</v>
      </c>
      <c r="D2" s="158" t="s">
        <v>153</v>
      </c>
      <c r="E2"/>
      <c r="F2" s="56" t="s">
        <v>235</v>
      </c>
      <c r="G2"/>
      <c r="H2"/>
      <c r="I2"/>
      <c r="J2"/>
      <c r="K2"/>
      <c r="L2"/>
      <c r="M2"/>
      <c r="N2"/>
      <c r="O2"/>
      <c r="P2"/>
    </row>
    <row r="3" spans="1:16" s="161" customFormat="1" ht="13.2">
      <c r="A3" s="159">
        <v>1974</v>
      </c>
      <c r="B3" s="160">
        <v>68.400000000000006</v>
      </c>
      <c r="C3" s="160">
        <v>75.7</v>
      </c>
      <c r="D3" s="160">
        <v>72</v>
      </c>
    </row>
    <row r="4" spans="1:16">
      <c r="A4" s="162">
        <v>1975</v>
      </c>
      <c r="B4" s="160">
        <v>68.400000000000006</v>
      </c>
      <c r="C4" s="160">
        <v>75.5</v>
      </c>
      <c r="D4" s="160">
        <v>71.900000000000006</v>
      </c>
      <c r="N4" s="161"/>
      <c r="O4" s="161"/>
      <c r="P4" s="161"/>
    </row>
    <row r="5" spans="1:16">
      <c r="A5" s="159">
        <v>1976</v>
      </c>
      <c r="B5" s="160">
        <v>68.099999999999994</v>
      </c>
      <c r="C5" s="160">
        <v>76.099999999999994</v>
      </c>
      <c r="D5" s="160">
        <v>72</v>
      </c>
      <c r="N5" s="161"/>
      <c r="O5" s="161"/>
      <c r="P5" s="161"/>
    </row>
    <row r="6" spans="1:16">
      <c r="A6" s="162">
        <v>1977</v>
      </c>
      <c r="B6" s="160">
        <v>68.3</v>
      </c>
      <c r="C6" s="160">
        <v>76.400000000000006</v>
      </c>
      <c r="D6" s="160">
        <v>72.3</v>
      </c>
      <c r="N6" s="161"/>
      <c r="O6" s="161"/>
      <c r="P6" s="161"/>
    </row>
    <row r="7" spans="1:16">
      <c r="A7" s="159">
        <v>1978</v>
      </c>
      <c r="B7" s="160">
        <v>69</v>
      </c>
      <c r="C7" s="160">
        <v>77.2</v>
      </c>
      <c r="D7" s="160">
        <v>73</v>
      </c>
      <c r="N7" s="161"/>
      <c r="O7" s="161"/>
      <c r="P7" s="161"/>
    </row>
    <row r="8" spans="1:16">
      <c r="A8" s="162">
        <v>1979</v>
      </c>
      <c r="B8" s="160">
        <v>69.013999999999996</v>
      </c>
      <c r="C8" s="160">
        <v>77.463999999999999</v>
      </c>
      <c r="D8" s="160">
        <v>73.141999999999996</v>
      </c>
      <c r="N8" s="161"/>
      <c r="O8" s="161"/>
      <c r="P8" s="161"/>
    </row>
    <row r="9" spans="1:16">
      <c r="A9" s="159">
        <v>1980</v>
      </c>
      <c r="B9" s="160">
        <v>69.141999999999996</v>
      </c>
      <c r="C9" s="160">
        <v>78.058000000000007</v>
      </c>
      <c r="D9" s="160">
        <v>73.5</v>
      </c>
      <c r="N9" s="161"/>
      <c r="O9" s="161"/>
      <c r="P9" s="161"/>
    </row>
    <row r="10" spans="1:16">
      <c r="A10" s="162">
        <v>1981</v>
      </c>
      <c r="B10" s="160">
        <v>69.7</v>
      </c>
      <c r="C10" s="160">
        <v>78.2</v>
      </c>
      <c r="D10" s="160">
        <v>73.900000000000006</v>
      </c>
      <c r="N10" s="161"/>
      <c r="O10" s="161"/>
      <c r="P10" s="161"/>
    </row>
    <row r="11" spans="1:16">
      <c r="A11" s="159">
        <v>1982</v>
      </c>
      <c r="B11" s="160">
        <v>70.073999999999998</v>
      </c>
      <c r="C11" s="160">
        <v>78.304000000000002</v>
      </c>
      <c r="D11" s="160">
        <v>74.096000000000004</v>
      </c>
      <c r="N11" s="161"/>
      <c r="O11" s="161"/>
      <c r="P11" s="161"/>
    </row>
    <row r="12" spans="1:16">
      <c r="A12" s="162">
        <v>1983</v>
      </c>
      <c r="B12" s="160">
        <v>70.635999999999996</v>
      </c>
      <c r="C12" s="160">
        <v>78.037999999999997</v>
      </c>
      <c r="D12" s="160">
        <v>74.253</v>
      </c>
      <c r="N12" s="161"/>
      <c r="O12" s="161"/>
      <c r="P12" s="161"/>
    </row>
    <row r="13" spans="1:16">
      <c r="A13" s="159">
        <v>1984</v>
      </c>
      <c r="B13" s="160">
        <v>70.668000000000006</v>
      </c>
      <c r="C13" s="160">
        <v>78.427000000000007</v>
      </c>
      <c r="D13" s="160">
        <v>74.459999999999994</v>
      </c>
      <c r="N13" s="161"/>
      <c r="O13" s="161"/>
      <c r="P13" s="161"/>
    </row>
    <row r="14" spans="1:16">
      <c r="A14" s="162">
        <v>1985</v>
      </c>
      <c r="B14" s="160">
        <v>70.8</v>
      </c>
      <c r="C14" s="160">
        <v>78.900000000000006</v>
      </c>
      <c r="D14" s="160">
        <v>74.7</v>
      </c>
      <c r="N14" s="161"/>
      <c r="O14" s="161"/>
      <c r="P14" s="161"/>
    </row>
    <row r="15" spans="1:16">
      <c r="A15" s="159">
        <v>1986</v>
      </c>
      <c r="B15" s="160">
        <v>71.257999999999996</v>
      </c>
      <c r="C15" s="160">
        <v>79.209000000000003</v>
      </c>
      <c r="D15" s="160">
        <v>75.143000000000001</v>
      </c>
      <c r="N15" s="161"/>
      <c r="O15" s="161"/>
      <c r="P15" s="161"/>
    </row>
    <row r="16" spans="1:16">
      <c r="A16" s="162">
        <v>1987</v>
      </c>
      <c r="B16" s="160">
        <v>71.8</v>
      </c>
      <c r="C16" s="160">
        <v>79.8</v>
      </c>
      <c r="D16" s="160">
        <v>75.7</v>
      </c>
      <c r="N16" s="161"/>
      <c r="O16" s="161"/>
      <c r="P16" s="161"/>
    </row>
    <row r="17" spans="1:16">
      <c r="A17" s="159">
        <v>1988</v>
      </c>
      <c r="B17" s="160">
        <v>72.373999999999995</v>
      </c>
      <c r="C17" s="160">
        <v>80.016999999999996</v>
      </c>
      <c r="D17" s="160">
        <v>76.108999999999995</v>
      </c>
      <c r="N17" s="161"/>
      <c r="O17" s="161"/>
      <c r="P17" s="161"/>
    </row>
    <row r="18" spans="1:16">
      <c r="A18" s="162">
        <v>1989</v>
      </c>
      <c r="B18" s="160">
        <v>72.8</v>
      </c>
      <c r="C18" s="160">
        <v>80.5</v>
      </c>
      <c r="D18" s="160">
        <v>76.599999999999994</v>
      </c>
      <c r="N18" s="161"/>
      <c r="O18" s="161"/>
      <c r="P18" s="161"/>
    </row>
    <row r="19" spans="1:16">
      <c r="A19" s="159">
        <v>1990</v>
      </c>
      <c r="B19" s="160">
        <v>73.099999999999994</v>
      </c>
      <c r="C19" s="160">
        <v>81</v>
      </c>
      <c r="D19" s="160">
        <v>77</v>
      </c>
      <c r="F19" s="38" t="s">
        <v>242</v>
      </c>
      <c r="N19" s="161"/>
      <c r="O19" s="161"/>
      <c r="P19" s="161"/>
    </row>
    <row r="20" spans="1:16">
      <c r="A20" s="162">
        <v>1991</v>
      </c>
      <c r="B20" s="160">
        <v>73.44</v>
      </c>
      <c r="C20" s="160">
        <v>81.111999999999995</v>
      </c>
      <c r="D20" s="160">
        <v>77.19</v>
      </c>
      <c r="N20" s="161"/>
      <c r="O20" s="161"/>
      <c r="P20" s="161"/>
    </row>
    <row r="21" spans="1:16">
      <c r="A21" s="159">
        <v>1992</v>
      </c>
      <c r="B21" s="160">
        <v>73.739000000000004</v>
      </c>
      <c r="C21" s="160">
        <v>81.486999999999995</v>
      </c>
      <c r="D21" s="160">
        <v>77.524000000000001</v>
      </c>
      <c r="N21" s="161"/>
      <c r="O21" s="161"/>
      <c r="P21" s="161"/>
    </row>
    <row r="22" spans="1:16">
      <c r="A22" s="162">
        <v>1993</v>
      </c>
      <c r="B22" s="160">
        <v>74.2</v>
      </c>
      <c r="C22" s="160">
        <v>81.599999999999994</v>
      </c>
      <c r="D22" s="160">
        <v>77.8</v>
      </c>
      <c r="N22" s="161"/>
      <c r="O22" s="161"/>
      <c r="P22" s="161"/>
    </row>
    <row r="23" spans="1:16">
      <c r="A23" s="159">
        <v>1994</v>
      </c>
      <c r="B23" s="160">
        <v>74.305000000000007</v>
      </c>
      <c r="C23" s="160">
        <v>81.869</v>
      </c>
      <c r="D23" s="160">
        <v>78.001000000000005</v>
      </c>
      <c r="N23" s="161"/>
      <c r="O23" s="161"/>
      <c r="P23" s="161"/>
    </row>
    <row r="24" spans="1:16">
      <c r="A24" s="162">
        <v>1995</v>
      </c>
      <c r="B24" s="160">
        <v>74.7</v>
      </c>
      <c r="C24" s="160">
        <v>82.3</v>
      </c>
      <c r="D24" s="160">
        <v>78.400000000000006</v>
      </c>
      <c r="N24" s="161"/>
      <c r="O24" s="161"/>
      <c r="P24" s="161"/>
    </row>
    <row r="25" spans="1:16">
      <c r="A25" s="159">
        <v>1996</v>
      </c>
      <c r="B25" s="160">
        <v>74.900000000000006</v>
      </c>
      <c r="C25" s="160">
        <v>82.6</v>
      </c>
      <c r="D25" s="160">
        <v>78.7</v>
      </c>
      <c r="N25" s="161"/>
      <c r="O25" s="161"/>
      <c r="P25" s="161"/>
    </row>
    <row r="26" spans="1:16">
      <c r="A26" s="162">
        <v>1997</v>
      </c>
      <c r="B26" s="160">
        <v>75.8</v>
      </c>
      <c r="C26" s="160">
        <v>82.6</v>
      </c>
      <c r="D26" s="160">
        <v>79.099999999999994</v>
      </c>
      <c r="N26" s="161"/>
      <c r="O26" s="161"/>
      <c r="P26" s="161"/>
    </row>
    <row r="27" spans="1:16">
      <c r="A27" s="159">
        <v>1998</v>
      </c>
      <c r="B27" s="160">
        <v>75.7</v>
      </c>
      <c r="C27" s="160">
        <v>82.6</v>
      </c>
      <c r="D27" s="160">
        <v>79.099999999999994</v>
      </c>
      <c r="N27" s="161"/>
      <c r="O27" s="161"/>
      <c r="P27" s="161"/>
    </row>
    <row r="28" spans="1:16">
      <c r="A28" s="162">
        <v>1999</v>
      </c>
      <c r="B28" s="160">
        <v>76.099999999999994</v>
      </c>
      <c r="C28" s="160">
        <v>83.1</v>
      </c>
      <c r="D28" s="160">
        <v>79.599999999999994</v>
      </c>
      <c r="N28" s="161"/>
      <c r="O28" s="161"/>
      <c r="P28" s="161"/>
    </row>
    <row r="29" spans="1:16">
      <c r="A29" s="159">
        <v>2000</v>
      </c>
      <c r="B29" s="160">
        <v>76.869</v>
      </c>
      <c r="C29" s="160">
        <v>83.343999999999994</v>
      </c>
      <c r="D29" s="160">
        <v>80.033000000000001</v>
      </c>
      <c r="N29" s="161"/>
      <c r="O29" s="161"/>
      <c r="P29" s="161"/>
    </row>
    <row r="30" spans="1:16">
      <c r="A30" s="162">
        <v>2001</v>
      </c>
      <c r="B30" s="160">
        <v>77.2</v>
      </c>
      <c r="C30" s="160">
        <v>84.2</v>
      </c>
      <c r="D30" s="160">
        <v>80.599999999999994</v>
      </c>
      <c r="N30" s="161"/>
      <c r="O30" s="161"/>
      <c r="P30" s="161"/>
    </row>
    <row r="31" spans="1:16">
      <c r="A31" s="159">
        <v>2002</v>
      </c>
      <c r="B31" s="160">
        <v>77.7</v>
      </c>
      <c r="C31" s="160">
        <v>84.4</v>
      </c>
      <c r="D31" s="160">
        <v>81</v>
      </c>
      <c r="N31" s="161"/>
      <c r="O31" s="161"/>
      <c r="P31" s="161"/>
    </row>
    <row r="32" spans="1:16">
      <c r="A32" s="162">
        <v>2003</v>
      </c>
      <c r="B32" s="160">
        <v>77.5</v>
      </c>
      <c r="C32" s="160">
        <v>83.9</v>
      </c>
      <c r="D32" s="160">
        <v>80.599999999999994</v>
      </c>
      <c r="N32" s="161"/>
      <c r="O32" s="161"/>
      <c r="P32" s="161"/>
    </row>
    <row r="33" spans="1:16">
      <c r="A33" s="159">
        <v>2004</v>
      </c>
      <c r="B33" s="160">
        <v>78</v>
      </c>
      <c r="C33" s="160">
        <v>84.3</v>
      </c>
      <c r="D33" s="160">
        <v>81.099999999999994</v>
      </c>
      <c r="N33" s="161"/>
      <c r="O33" s="161"/>
      <c r="P33" s="161"/>
    </row>
    <row r="34" spans="1:16">
      <c r="A34" s="162">
        <v>2005</v>
      </c>
      <c r="B34" s="160">
        <v>78.5</v>
      </c>
      <c r="C34" s="160">
        <v>84.4</v>
      </c>
      <c r="D34" s="160">
        <v>81.400000000000006</v>
      </c>
      <c r="N34" s="161"/>
      <c r="O34" s="161"/>
      <c r="P34" s="161"/>
    </row>
    <row r="35" spans="1:16">
      <c r="A35" s="159">
        <v>2006</v>
      </c>
      <c r="B35" s="160">
        <v>78.8</v>
      </c>
      <c r="C35" s="160">
        <v>84.6</v>
      </c>
      <c r="D35" s="160">
        <v>81.599999999999994</v>
      </c>
      <c r="N35" s="161"/>
      <c r="O35" s="161"/>
      <c r="P35" s="161"/>
    </row>
    <row r="36" spans="1:16">
      <c r="A36" s="162">
        <v>2007</v>
      </c>
      <c r="B36" s="160">
        <v>79.2</v>
      </c>
      <c r="C36" s="160">
        <v>84.9</v>
      </c>
      <c r="D36" s="160">
        <v>82</v>
      </c>
      <c r="N36" s="161"/>
      <c r="O36" s="161"/>
      <c r="P36" s="161"/>
    </row>
    <row r="37" spans="1:16">
      <c r="A37" s="159">
        <v>2008</v>
      </c>
      <c r="B37" s="160">
        <v>79.2</v>
      </c>
      <c r="C37" s="160">
        <v>85.1</v>
      </c>
      <c r="D37" s="160">
        <v>82.1</v>
      </c>
      <c r="N37" s="161"/>
      <c r="O37" s="161"/>
      <c r="P37" s="161"/>
    </row>
    <row r="38" spans="1:16">
      <c r="A38" s="162">
        <v>2009</v>
      </c>
      <c r="B38" s="160">
        <v>79.8</v>
      </c>
      <c r="C38" s="160">
        <v>85.3</v>
      </c>
      <c r="D38" s="160">
        <v>82.5</v>
      </c>
      <c r="N38" s="161"/>
      <c r="O38" s="161"/>
      <c r="P38" s="161"/>
    </row>
    <row r="39" spans="1:16">
      <c r="A39" s="159">
        <v>2010</v>
      </c>
      <c r="B39" s="160">
        <v>80.099999999999994</v>
      </c>
      <c r="C39" s="160">
        <v>85.3</v>
      </c>
      <c r="D39" s="160">
        <v>82.6</v>
      </c>
      <c r="N39" s="161"/>
      <c r="O39" s="161"/>
      <c r="P39" s="161"/>
    </row>
    <row r="40" spans="1:16">
      <c r="A40" s="162">
        <v>2011</v>
      </c>
      <c r="B40" s="160">
        <v>80.599999999999994</v>
      </c>
      <c r="C40" s="160">
        <v>85.7</v>
      </c>
      <c r="D40" s="160">
        <v>83.1</v>
      </c>
      <c r="N40" s="161"/>
      <c r="O40" s="161"/>
      <c r="P40" s="161"/>
    </row>
    <row r="41" spans="1:16">
      <c r="A41" s="159">
        <v>2012</v>
      </c>
      <c r="B41" s="160">
        <v>80.8</v>
      </c>
      <c r="C41" s="160">
        <v>85.5</v>
      </c>
      <c r="D41" s="160">
        <v>83.1</v>
      </c>
      <c r="N41" s="161"/>
      <c r="O41" s="161"/>
      <c r="P41" s="161"/>
    </row>
    <row r="42" spans="1:16">
      <c r="A42" s="162">
        <v>2013</v>
      </c>
      <c r="B42" s="160">
        <v>80.900000000000006</v>
      </c>
      <c r="C42" s="160">
        <v>85.8</v>
      </c>
      <c r="D42" s="160">
        <v>83.3</v>
      </c>
      <c r="N42" s="161"/>
      <c r="O42" s="161"/>
      <c r="P42" s="161"/>
    </row>
    <row r="43" spans="1:16">
      <c r="A43" s="159">
        <v>2014</v>
      </c>
      <c r="B43" s="160">
        <v>81.2</v>
      </c>
      <c r="C43" s="160">
        <v>85.9</v>
      </c>
      <c r="D43" s="160">
        <v>83.5</v>
      </c>
      <c r="N43" s="161"/>
      <c r="O43" s="161"/>
      <c r="P43" s="161"/>
    </row>
    <row r="44" spans="1:16">
      <c r="A44" s="162">
        <v>2015</v>
      </c>
      <c r="B44" s="160">
        <v>81</v>
      </c>
      <c r="C44" s="160">
        <v>85.8</v>
      </c>
      <c r="D44" s="160">
        <v>83.4</v>
      </c>
      <c r="N44" s="161"/>
      <c r="O44" s="161"/>
      <c r="P44" s="161"/>
    </row>
    <row r="45" spans="1:16">
      <c r="A45" s="159">
        <v>2016</v>
      </c>
      <c r="B45" s="160">
        <v>81.2</v>
      </c>
      <c r="C45" s="160">
        <v>86.2</v>
      </c>
      <c r="D45" s="160">
        <v>83.6</v>
      </c>
      <c r="N45" s="161"/>
      <c r="O45" s="161"/>
      <c r="P45" s="161"/>
    </row>
    <row r="46" spans="1:16">
      <c r="A46" s="162">
        <v>2017</v>
      </c>
      <c r="B46" s="160">
        <v>81.5</v>
      </c>
      <c r="C46" s="160">
        <v>86.2</v>
      </c>
      <c r="D46" s="160">
        <v>83.8</v>
      </c>
      <c r="N46" s="161"/>
      <c r="O46" s="161"/>
      <c r="P46" s="161"/>
    </row>
    <row r="47" spans="1:16">
      <c r="A47" s="159">
        <v>2018</v>
      </c>
      <c r="B47" s="160">
        <v>82</v>
      </c>
      <c r="C47" s="160">
        <v>86.2</v>
      </c>
      <c r="D47" s="160">
        <v>84</v>
      </c>
      <c r="N47" s="161"/>
      <c r="O47" s="161"/>
      <c r="P47" s="161"/>
    </row>
    <row r="48" spans="1:16">
      <c r="A48" s="162">
        <v>2019</v>
      </c>
      <c r="B48" s="160">
        <v>81.900000000000006</v>
      </c>
      <c r="C48" s="160">
        <v>86.5</v>
      </c>
      <c r="D48" s="160">
        <v>84.2</v>
      </c>
      <c r="N48" s="161"/>
      <c r="O48" s="161"/>
      <c r="P48" s="161"/>
    </row>
    <row r="49" spans="1:16">
      <c r="A49" s="159">
        <v>2020</v>
      </c>
      <c r="B49" s="160">
        <v>80.5</v>
      </c>
      <c r="C49" s="160">
        <v>85.2</v>
      </c>
      <c r="D49" s="160">
        <v>82.8</v>
      </c>
      <c r="N49" s="161"/>
      <c r="O49" s="161"/>
      <c r="P49" s="161"/>
    </row>
    <row r="50" spans="1:16">
      <c r="A50" s="162">
        <v>2021</v>
      </c>
      <c r="B50" s="160">
        <v>81.400000000000006</v>
      </c>
      <c r="C50" s="160">
        <v>86</v>
      </c>
      <c r="D50" s="160">
        <v>83.6</v>
      </c>
      <c r="N50" s="161"/>
      <c r="O50" s="161"/>
      <c r="P50" s="161"/>
    </row>
    <row r="51" spans="1:16">
      <c r="A51" s="159">
        <v>2022</v>
      </c>
      <c r="B51" s="160">
        <v>81.7</v>
      </c>
      <c r="C51" s="160">
        <v>86</v>
      </c>
      <c r="D51" s="160">
        <v>83.8</v>
      </c>
      <c r="N51" s="161"/>
      <c r="O51" s="161"/>
      <c r="P51" s="161"/>
    </row>
    <row r="52" spans="1:16">
      <c r="A52" s="162">
        <v>2023</v>
      </c>
      <c r="B52" s="160">
        <v>82.3</v>
      </c>
      <c r="C52" s="160">
        <v>86.5</v>
      </c>
      <c r="D52" s="160">
        <v>84.4</v>
      </c>
      <c r="N52" s="161"/>
      <c r="O52" s="161"/>
      <c r="P52" s="161"/>
    </row>
    <row r="53" spans="1:16">
      <c r="A53" s="159">
        <v>2024</v>
      </c>
      <c r="B53" s="160">
        <v>82.8</v>
      </c>
      <c r="C53" s="160">
        <v>86.8</v>
      </c>
      <c r="D53" s="160">
        <v>84.7</v>
      </c>
      <c r="N53" s="161"/>
      <c r="O53" s="161"/>
      <c r="P53" s="161"/>
    </row>
    <row r="54" spans="1:16">
      <c r="A54" s="162">
        <v>2025</v>
      </c>
      <c r="B54" s="160">
        <v>82.8</v>
      </c>
      <c r="C54" s="160">
        <v>86.8</v>
      </c>
      <c r="D54" s="160">
        <v>84.8</v>
      </c>
      <c r="N54" s="161"/>
      <c r="O54" s="161"/>
      <c r="P54" s="161"/>
    </row>
    <row r="55" spans="1:16">
      <c r="A55" t="s">
        <v>154</v>
      </c>
      <c r="N55" s="161"/>
      <c r="O55" s="161"/>
      <c r="P55" s="161"/>
    </row>
    <row r="56" spans="1:16">
      <c r="N56" s="161"/>
      <c r="O56" s="161"/>
      <c r="P56" s="161"/>
    </row>
    <row r="57" spans="1:16">
      <c r="N57" s="161"/>
      <c r="O57" s="161"/>
      <c r="P57" s="161"/>
    </row>
    <row r="58" spans="1:16">
      <c r="N58" s="161"/>
      <c r="O58" s="161"/>
      <c r="P58" s="161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zoomScaleNormal="100" workbookViewId="0">
      <selection activeCell="F19" sqref="F19"/>
    </sheetView>
  </sheetViews>
  <sheetFormatPr defaultRowHeight="14.4"/>
  <sheetData>
    <row r="2" spans="1:6">
      <c r="B2" t="s">
        <v>155</v>
      </c>
      <c r="C2" t="s">
        <v>156</v>
      </c>
      <c r="F2" s="56" t="s">
        <v>236</v>
      </c>
    </row>
    <row r="3" spans="1:6">
      <c r="A3">
        <v>1952</v>
      </c>
      <c r="B3">
        <v>2.52</v>
      </c>
      <c r="C3">
        <v>31.14</v>
      </c>
    </row>
    <row r="4" spans="1:6">
      <c r="A4">
        <v>1953</v>
      </c>
      <c r="B4">
        <v>2.48</v>
      </c>
      <c r="C4">
        <v>31.13</v>
      </c>
    </row>
    <row r="5" spans="1:6">
      <c r="A5">
        <v>1954</v>
      </c>
      <c r="B5">
        <v>2.4300000000000002</v>
      </c>
      <c r="C5">
        <v>31</v>
      </c>
    </row>
    <row r="6" spans="1:6">
      <c r="A6">
        <v>1955</v>
      </c>
      <c r="B6">
        <v>2.4500000000000002</v>
      </c>
      <c r="C6">
        <v>30.93</v>
      </c>
    </row>
    <row r="7" spans="1:6">
      <c r="A7">
        <v>1956</v>
      </c>
      <c r="B7">
        <v>2.4900000000000002</v>
      </c>
      <c r="C7">
        <v>30.82</v>
      </c>
    </row>
    <row r="8" spans="1:6">
      <c r="A8">
        <v>1957</v>
      </c>
      <c r="B8">
        <v>2.54</v>
      </c>
      <c r="C8">
        <v>30.73</v>
      </c>
    </row>
    <row r="9" spans="1:6">
      <c r="A9">
        <v>1958</v>
      </c>
      <c r="B9">
        <v>2.5</v>
      </c>
      <c r="C9">
        <v>30.71</v>
      </c>
    </row>
    <row r="10" spans="1:6">
      <c r="A10">
        <v>1959</v>
      </c>
      <c r="B10">
        <v>2.63</v>
      </c>
      <c r="C10">
        <v>30.57</v>
      </c>
    </row>
    <row r="11" spans="1:6">
      <c r="A11">
        <v>1960</v>
      </c>
      <c r="B11">
        <v>2.67</v>
      </c>
      <c r="C11">
        <v>30.39</v>
      </c>
    </row>
    <row r="12" spans="1:6">
      <c r="A12">
        <v>1961</v>
      </c>
      <c r="B12">
        <v>2.66</v>
      </c>
      <c r="C12">
        <v>30.43</v>
      </c>
    </row>
    <row r="13" spans="1:6">
      <c r="A13">
        <v>1962</v>
      </c>
      <c r="B13">
        <v>2.71</v>
      </c>
      <c r="C13">
        <v>30.36</v>
      </c>
    </row>
    <row r="14" spans="1:6">
      <c r="A14">
        <v>1963</v>
      </c>
      <c r="B14">
        <v>2.9</v>
      </c>
      <c r="C14">
        <v>30.31</v>
      </c>
    </row>
    <row r="15" spans="1:6">
      <c r="A15">
        <v>1964</v>
      </c>
      <c r="B15">
        <v>3.01</v>
      </c>
      <c r="C15">
        <v>30.07</v>
      </c>
    </row>
    <row r="16" spans="1:6">
      <c r="A16">
        <v>1965</v>
      </c>
      <c r="B16">
        <v>3.02</v>
      </c>
      <c r="C16">
        <v>30.08</v>
      </c>
    </row>
    <row r="17" spans="1:6">
      <c r="A17">
        <v>1966</v>
      </c>
      <c r="B17">
        <v>2.87</v>
      </c>
      <c r="C17">
        <v>30.01</v>
      </c>
    </row>
    <row r="18" spans="1:6">
      <c r="A18">
        <v>1967</v>
      </c>
      <c r="B18">
        <v>2.77</v>
      </c>
      <c r="C18">
        <v>29.76</v>
      </c>
    </row>
    <row r="19" spans="1:6">
      <c r="A19">
        <v>1968</v>
      </c>
      <c r="B19">
        <v>2.71</v>
      </c>
      <c r="C19">
        <v>29.66</v>
      </c>
      <c r="F19" s="38" t="s">
        <v>243</v>
      </c>
    </row>
    <row r="20" spans="1:6">
      <c r="A20">
        <v>1969</v>
      </c>
      <c r="B20">
        <v>2.71</v>
      </c>
      <c r="C20">
        <v>29.57</v>
      </c>
    </row>
    <row r="21" spans="1:6">
      <c r="A21">
        <v>1970</v>
      </c>
      <c r="B21">
        <v>2.5499999999999998</v>
      </c>
      <c r="C21">
        <v>29.29</v>
      </c>
    </row>
    <row r="22" spans="1:6">
      <c r="A22">
        <v>1971</v>
      </c>
      <c r="B22">
        <v>2.5099999999999998</v>
      </c>
      <c r="C22">
        <v>29.21</v>
      </c>
    </row>
    <row r="23" spans="1:6">
      <c r="A23">
        <v>1972</v>
      </c>
      <c r="B23">
        <v>2.39</v>
      </c>
      <c r="C23">
        <v>28.97</v>
      </c>
    </row>
    <row r="24" spans="1:6">
      <c r="A24">
        <v>1973</v>
      </c>
      <c r="B24">
        <v>2.3199999999999998</v>
      </c>
      <c r="C24">
        <v>28.94</v>
      </c>
    </row>
    <row r="25" spans="1:6">
      <c r="A25">
        <v>1974</v>
      </c>
      <c r="B25">
        <v>2.2599999999999998</v>
      </c>
      <c r="C25">
        <v>28.74</v>
      </c>
    </row>
    <row r="26" spans="1:6">
      <c r="A26">
        <v>1975</v>
      </c>
      <c r="B26">
        <v>2.1</v>
      </c>
      <c r="C26">
        <v>28.6</v>
      </c>
    </row>
    <row r="27" spans="1:6">
      <c r="A27">
        <v>1976</v>
      </c>
      <c r="B27">
        <v>1.93</v>
      </c>
      <c r="C27">
        <v>28.58</v>
      </c>
    </row>
    <row r="28" spans="1:6">
      <c r="A28">
        <v>1977</v>
      </c>
      <c r="B28">
        <v>1.83</v>
      </c>
      <c r="C28">
        <v>28.5</v>
      </c>
    </row>
    <row r="29" spans="1:6">
      <c r="A29">
        <v>1978</v>
      </c>
      <c r="B29">
        <v>1.76</v>
      </c>
      <c r="C29">
        <v>28.49</v>
      </c>
    </row>
    <row r="30" spans="1:6">
      <c r="A30">
        <v>1979</v>
      </c>
      <c r="B30">
        <v>1.64</v>
      </c>
      <c r="C30">
        <v>28.42</v>
      </c>
    </row>
    <row r="31" spans="1:6">
      <c r="A31">
        <v>1980</v>
      </c>
      <c r="B31">
        <v>1.67</v>
      </c>
      <c r="C31">
        <v>28.49</v>
      </c>
    </row>
    <row r="32" spans="1:6">
      <c r="A32">
        <v>1981</v>
      </c>
      <c r="B32">
        <v>1.6</v>
      </c>
      <c r="C32">
        <v>28.6</v>
      </c>
    </row>
    <row r="33" spans="1:3">
      <c r="A33">
        <v>1982</v>
      </c>
      <c r="B33">
        <v>1.61</v>
      </c>
      <c r="C33">
        <v>28.61</v>
      </c>
    </row>
    <row r="34" spans="1:3">
      <c r="A34">
        <v>1983</v>
      </c>
      <c r="B34">
        <v>1.53</v>
      </c>
      <c r="C34">
        <v>28.7</v>
      </c>
    </row>
    <row r="35" spans="1:3">
      <c r="A35">
        <v>1984</v>
      </c>
      <c r="B35">
        <v>1.46</v>
      </c>
      <c r="C35">
        <v>28.86</v>
      </c>
    </row>
    <row r="36" spans="1:3">
      <c r="A36">
        <v>1985</v>
      </c>
      <c r="B36">
        <v>1.45</v>
      </c>
      <c r="C36">
        <v>28.94</v>
      </c>
    </row>
    <row r="37" spans="1:3">
      <c r="A37">
        <v>1986</v>
      </c>
      <c r="B37">
        <v>1.39</v>
      </c>
      <c r="C37">
        <v>29.04</v>
      </c>
    </row>
    <row r="38" spans="1:3">
      <c r="A38">
        <v>1987</v>
      </c>
      <c r="B38">
        <v>1.38</v>
      </c>
      <c r="C38">
        <v>29.11</v>
      </c>
    </row>
    <row r="39" spans="1:3">
      <c r="A39">
        <v>1988</v>
      </c>
      <c r="B39">
        <v>1.4</v>
      </c>
      <c r="C39">
        <v>29.4</v>
      </c>
    </row>
    <row r="40" spans="1:3">
      <c r="A40">
        <v>1989</v>
      </c>
      <c r="B40">
        <v>1.38</v>
      </c>
      <c r="C40">
        <v>29.46</v>
      </c>
    </row>
    <row r="41" spans="1:3">
      <c r="A41">
        <v>1990</v>
      </c>
      <c r="B41">
        <v>1.4</v>
      </c>
      <c r="C41">
        <v>29.58</v>
      </c>
    </row>
    <row r="42" spans="1:3">
      <c r="A42">
        <v>1991</v>
      </c>
      <c r="B42">
        <v>1.41</v>
      </c>
      <c r="C42">
        <v>29.79</v>
      </c>
    </row>
    <row r="43" spans="1:3">
      <c r="A43">
        <v>1992</v>
      </c>
      <c r="B43">
        <v>1.42</v>
      </c>
      <c r="C43">
        <v>29.81</v>
      </c>
    </row>
    <row r="44" spans="1:3">
      <c r="A44">
        <v>1993</v>
      </c>
      <c r="B44">
        <v>1.34</v>
      </c>
      <c r="C44">
        <v>29.83</v>
      </c>
    </row>
    <row r="45" spans="1:3">
      <c r="A45">
        <v>1994</v>
      </c>
      <c r="B45">
        <v>1.34</v>
      </c>
      <c r="C45">
        <v>30.12</v>
      </c>
    </row>
    <row r="46" spans="1:3">
      <c r="A46">
        <v>1995</v>
      </c>
      <c r="B46">
        <v>1.34</v>
      </c>
      <c r="C46">
        <v>30.24</v>
      </c>
    </row>
    <row r="47" spans="1:3">
      <c r="A47">
        <v>1996</v>
      </c>
      <c r="B47">
        <v>1.39</v>
      </c>
      <c r="C47">
        <v>30.41</v>
      </c>
    </row>
    <row r="48" spans="1:3">
      <c r="A48">
        <v>1997</v>
      </c>
      <c r="B48">
        <v>1.42</v>
      </c>
      <c r="C48">
        <v>30.48</v>
      </c>
    </row>
    <row r="49" spans="1:3">
      <c r="A49">
        <v>1998</v>
      </c>
      <c r="B49">
        <v>1.41</v>
      </c>
      <c r="C49">
        <v>30.44</v>
      </c>
    </row>
    <row r="50" spans="1:3">
      <c r="A50">
        <v>1999</v>
      </c>
      <c r="B50">
        <v>1.45</v>
      </c>
      <c r="C50">
        <v>30.58</v>
      </c>
    </row>
    <row r="51" spans="1:3">
      <c r="A51">
        <v>2000</v>
      </c>
      <c r="B51">
        <v>1.46</v>
      </c>
      <c r="C51">
        <v>30.67</v>
      </c>
    </row>
    <row r="52" spans="1:3">
      <c r="A52">
        <v>2001</v>
      </c>
      <c r="B52">
        <v>1.46</v>
      </c>
      <c r="C52">
        <v>30.65</v>
      </c>
    </row>
    <row r="53" spans="1:3">
      <c r="A53">
        <v>2002</v>
      </c>
      <c r="B53">
        <v>1.45</v>
      </c>
      <c r="C53">
        <v>30.74</v>
      </c>
    </row>
    <row r="54" spans="1:3">
      <c r="A54">
        <v>2003</v>
      </c>
      <c r="B54">
        <v>1.46</v>
      </c>
      <c r="C54">
        <v>30.93</v>
      </c>
    </row>
    <row r="55" spans="1:3">
      <c r="A55">
        <v>2004</v>
      </c>
      <c r="B55">
        <v>1.55</v>
      </c>
      <c r="C55">
        <v>30.94</v>
      </c>
    </row>
    <row r="56" spans="1:3">
      <c r="A56">
        <v>2005</v>
      </c>
      <c r="B56">
        <v>1.55</v>
      </c>
      <c r="C56">
        <v>30.9</v>
      </c>
    </row>
    <row r="57" spans="1:3">
      <c r="A57">
        <v>2006</v>
      </c>
      <c r="B57">
        <v>1.54</v>
      </c>
      <c r="C57">
        <v>31.01</v>
      </c>
    </row>
    <row r="58" spans="1:3">
      <c r="A58">
        <v>2007</v>
      </c>
      <c r="B58">
        <v>1.57</v>
      </c>
      <c r="C58">
        <v>31.02</v>
      </c>
    </row>
    <row r="59" spans="1:3">
      <c r="A59">
        <v>2008</v>
      </c>
      <c r="B59">
        <v>1.61</v>
      </c>
      <c r="C59">
        <v>31.1</v>
      </c>
    </row>
    <row r="60" spans="1:3">
      <c r="A60">
        <v>2009</v>
      </c>
      <c r="B60">
        <v>1.58</v>
      </c>
      <c r="C60">
        <v>31.2</v>
      </c>
    </row>
    <row r="61" spans="1:3">
      <c r="A61">
        <v>2010</v>
      </c>
      <c r="B61">
        <v>1.63</v>
      </c>
      <c r="C61">
        <v>31.26</v>
      </c>
    </row>
    <row r="62" spans="1:3">
      <c r="A62">
        <v>2011</v>
      </c>
      <c r="B62">
        <v>1.61</v>
      </c>
      <c r="C62">
        <v>31.37</v>
      </c>
    </row>
    <row r="63" spans="1:3">
      <c r="A63">
        <v>2012</v>
      </c>
      <c r="B63">
        <v>1.64</v>
      </c>
      <c r="C63">
        <v>31.43</v>
      </c>
    </row>
    <row r="64" spans="1:3">
      <c r="A64">
        <v>2013</v>
      </c>
      <c r="B64">
        <v>1.63</v>
      </c>
      <c r="C64">
        <v>31.55</v>
      </c>
    </row>
    <row r="65" spans="1:3">
      <c r="A65">
        <v>2014</v>
      </c>
      <c r="B65">
        <v>1.65</v>
      </c>
      <c r="C65">
        <v>31.65</v>
      </c>
    </row>
    <row r="66" spans="1:3">
      <c r="A66">
        <v>2015</v>
      </c>
      <c r="B66">
        <v>1.64</v>
      </c>
      <c r="C66">
        <v>31.68</v>
      </c>
    </row>
    <row r="67" spans="1:3">
      <c r="A67">
        <v>2016</v>
      </c>
      <c r="B67">
        <v>1.64</v>
      </c>
      <c r="C67">
        <v>31.74</v>
      </c>
    </row>
    <row r="68" spans="1:3">
      <c r="A68">
        <v>2017</v>
      </c>
      <c r="B68">
        <v>1.62</v>
      </c>
      <c r="C68">
        <v>31.87</v>
      </c>
    </row>
    <row r="69" spans="1:3">
      <c r="A69">
        <v>2018</v>
      </c>
      <c r="B69">
        <v>1.59</v>
      </c>
      <c r="C69">
        <v>31.9</v>
      </c>
    </row>
    <row r="70" spans="1:3">
      <c r="A70">
        <v>2019</v>
      </c>
      <c r="B70">
        <v>1.57</v>
      </c>
      <c r="C70">
        <v>32.020000000000003</v>
      </c>
    </row>
    <row r="71" spans="1:3">
      <c r="A71">
        <v>2020</v>
      </c>
      <c r="B71">
        <v>1.54</v>
      </c>
      <c r="C71">
        <v>31.98</v>
      </c>
    </row>
    <row r="72" spans="1:3">
      <c r="A72">
        <v>2021</v>
      </c>
      <c r="B72">
        <v>1.57</v>
      </c>
      <c r="C72">
        <v>32.08</v>
      </c>
    </row>
    <row r="73" spans="1:3">
      <c r="A73">
        <v>2022</v>
      </c>
      <c r="B73">
        <v>1.51</v>
      </c>
      <c r="C73">
        <v>32.11</v>
      </c>
    </row>
    <row r="74" spans="1:3">
      <c r="A74">
        <v>2023</v>
      </c>
      <c r="B74">
        <v>1.43</v>
      </c>
      <c r="C74">
        <v>32.18</v>
      </c>
    </row>
    <row r="75" spans="1:3">
      <c r="A75">
        <v>2024</v>
      </c>
      <c r="B75">
        <v>1.39</v>
      </c>
      <c r="C75">
        <v>32.25</v>
      </c>
    </row>
    <row r="76" spans="1:3">
      <c r="A76">
        <v>2025</v>
      </c>
      <c r="B76">
        <v>1.4</v>
      </c>
      <c r="C76">
        <v>32.28</v>
      </c>
    </row>
    <row r="77" spans="1:3">
      <c r="A77" t="s">
        <v>157</v>
      </c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zoomScaleNormal="100" workbookViewId="0">
      <selection activeCell="M16" sqref="M16:M17"/>
    </sheetView>
  </sheetViews>
  <sheetFormatPr defaultRowHeight="14.4"/>
  <cols>
    <col min="1" max="5" width="7.33203125" style="176" customWidth="1"/>
    <col min="6" max="10" width="8.5546875" style="176" customWidth="1"/>
    <col min="11" max="11" width="9" style="176" customWidth="1"/>
  </cols>
  <sheetData>
    <row r="2" spans="1:13">
      <c r="A2" s="242" t="s">
        <v>158</v>
      </c>
      <c r="B2" s="244" t="s">
        <v>159</v>
      </c>
      <c r="C2" s="244"/>
      <c r="D2" s="244"/>
      <c r="E2" s="163"/>
      <c r="F2" s="244" t="s">
        <v>160</v>
      </c>
      <c r="G2" s="244"/>
      <c r="H2" s="244"/>
      <c r="I2" s="244"/>
      <c r="J2" s="245" t="s">
        <v>161</v>
      </c>
      <c r="K2" s="164"/>
    </row>
    <row r="3" spans="1:13" ht="40.799999999999997">
      <c r="A3" s="243"/>
      <c r="B3" s="165" t="s">
        <v>162</v>
      </c>
      <c r="C3" s="165" t="s">
        <v>163</v>
      </c>
      <c r="D3" s="165" t="s">
        <v>72</v>
      </c>
      <c r="E3" s="165"/>
      <c r="F3" s="166" t="s">
        <v>164</v>
      </c>
      <c r="G3" s="166" t="s">
        <v>66</v>
      </c>
      <c r="H3" s="166" t="s">
        <v>67</v>
      </c>
      <c r="I3" s="166" t="s">
        <v>165</v>
      </c>
      <c r="J3" s="246"/>
      <c r="K3" s="164"/>
      <c r="M3" s="56" t="s">
        <v>246</v>
      </c>
    </row>
    <row r="4" spans="1:13">
      <c r="A4" s="167">
        <v>1951</v>
      </c>
      <c r="B4" s="168">
        <v>5859</v>
      </c>
      <c r="C4" s="168">
        <v>56450</v>
      </c>
      <c r="D4" s="168">
        <v>62309</v>
      </c>
      <c r="E4" s="168"/>
      <c r="F4" s="168">
        <v>514651</v>
      </c>
      <c r="G4" s="168">
        <v>43963</v>
      </c>
      <c r="H4" s="168">
        <v>21464</v>
      </c>
      <c r="I4" s="168">
        <v>5465</v>
      </c>
      <c r="J4" s="169">
        <v>647852</v>
      </c>
      <c r="K4" s="170">
        <f>+D4+F4+G4+H4+I4-J4</f>
        <v>0</v>
      </c>
    </row>
    <row r="5" spans="1:13">
      <c r="A5" s="167">
        <v>1961</v>
      </c>
      <c r="B5" s="168">
        <v>4391</v>
      </c>
      <c r="C5" s="168">
        <v>70715</v>
      </c>
      <c r="D5" s="168">
        <v>75106</v>
      </c>
      <c r="E5" s="168"/>
      <c r="F5" s="168">
        <v>517341</v>
      </c>
      <c r="G5" s="168">
        <v>75276</v>
      </c>
      <c r="H5" s="168">
        <v>28558</v>
      </c>
      <c r="I5" s="168">
        <v>7194</v>
      </c>
      <c r="J5" s="169">
        <v>703475</v>
      </c>
      <c r="K5" s="170">
        <f t="shared" ref="K5:K12" si="0">+D5+F5+G5+H5+I5-J5</f>
        <v>0</v>
      </c>
      <c r="M5" s="171"/>
    </row>
    <row r="6" spans="1:13">
      <c r="A6" s="167">
        <v>1971</v>
      </c>
      <c r="B6" s="172">
        <v>2720</v>
      </c>
      <c r="C6" s="172">
        <v>103644</v>
      </c>
      <c r="D6" s="172">
        <v>106364</v>
      </c>
      <c r="E6" s="172"/>
      <c r="F6" s="172">
        <v>459107</v>
      </c>
      <c r="G6" s="172">
        <v>133786</v>
      </c>
      <c r="H6" s="172">
        <v>43216</v>
      </c>
      <c r="I6" s="172">
        <v>9787</v>
      </c>
      <c r="J6" s="173">
        <v>752260</v>
      </c>
      <c r="K6" s="170">
        <f t="shared" si="0"/>
        <v>0</v>
      </c>
    </row>
    <row r="7" spans="1:13">
      <c r="A7" s="167">
        <v>1981</v>
      </c>
      <c r="B7" s="172">
        <v>2697</v>
      </c>
      <c r="C7" s="172">
        <v>76676</v>
      </c>
      <c r="D7" s="172">
        <v>79373</v>
      </c>
      <c r="E7" s="172"/>
      <c r="F7" s="172">
        <v>390148</v>
      </c>
      <c r="G7" s="172">
        <v>247506</v>
      </c>
      <c r="H7" s="172">
        <v>76048</v>
      </c>
      <c r="I7" s="172">
        <v>18135</v>
      </c>
      <c r="J7" s="173">
        <v>811210</v>
      </c>
      <c r="K7" s="170">
        <f t="shared" si="0"/>
        <v>0</v>
      </c>
    </row>
    <row r="8" spans="1:13">
      <c r="A8" s="167">
        <v>1991</v>
      </c>
      <c r="B8" s="173">
        <v>2485</v>
      </c>
      <c r="C8" s="173">
        <v>55874</v>
      </c>
      <c r="D8" s="173">
        <v>58359</v>
      </c>
      <c r="E8" s="173"/>
      <c r="F8" s="173">
        <v>289954</v>
      </c>
      <c r="G8" s="173">
        <v>302282</v>
      </c>
      <c r="H8" s="173">
        <v>157387</v>
      </c>
      <c r="I8" s="173">
        <v>26670</v>
      </c>
      <c r="J8" s="173">
        <v>834652</v>
      </c>
      <c r="K8" s="170">
        <f t="shared" si="0"/>
        <v>0</v>
      </c>
    </row>
    <row r="9" spans="1:13">
      <c r="A9" s="167">
        <v>2001</v>
      </c>
      <c r="B9" s="173">
        <v>2501</v>
      </c>
      <c r="C9" s="173">
        <v>56714</v>
      </c>
      <c r="D9" s="173">
        <v>59215</v>
      </c>
      <c r="E9" s="173"/>
      <c r="F9" s="173">
        <v>229722</v>
      </c>
      <c r="G9" s="173">
        <v>299721</v>
      </c>
      <c r="H9" s="173">
        <v>229935</v>
      </c>
      <c r="I9" s="173">
        <v>58959</v>
      </c>
      <c r="J9" s="173">
        <v>877552</v>
      </c>
      <c r="K9" s="170">
        <f t="shared" si="0"/>
        <v>0</v>
      </c>
    </row>
    <row r="10" spans="1:13">
      <c r="A10" s="167">
        <v>2011</v>
      </c>
      <c r="B10" s="173">
        <v>2882</v>
      </c>
      <c r="C10" s="173">
        <v>58444</v>
      </c>
      <c r="D10" s="173">
        <v>61326</v>
      </c>
      <c r="E10" s="173"/>
      <c r="F10" s="173">
        <v>184473</v>
      </c>
      <c r="G10" s="173">
        <v>281885</v>
      </c>
      <c r="H10" s="173">
        <v>336680</v>
      </c>
      <c r="I10" s="173">
        <v>100978</v>
      </c>
      <c r="J10" s="173">
        <v>965342</v>
      </c>
      <c r="K10" s="170">
        <f t="shared" si="0"/>
        <v>0</v>
      </c>
    </row>
    <row r="11" spans="1:13">
      <c r="A11" s="167">
        <v>2021</v>
      </c>
      <c r="B11" s="172">
        <v>2479</v>
      </c>
      <c r="C11" s="172">
        <v>28260</v>
      </c>
      <c r="D11" s="172">
        <v>30739</v>
      </c>
      <c r="E11" s="172"/>
      <c r="F11" s="172">
        <v>128526</v>
      </c>
      <c r="G11" s="172">
        <v>244829</v>
      </c>
      <c r="H11" s="128">
        <v>432790</v>
      </c>
      <c r="I11" s="128">
        <v>146557</v>
      </c>
      <c r="J11" s="172">
        <v>983441</v>
      </c>
      <c r="K11" s="170">
        <f t="shared" si="0"/>
        <v>0</v>
      </c>
    </row>
    <row r="12" spans="1:13">
      <c r="A12" s="174">
        <v>2024</v>
      </c>
      <c r="B12" s="175">
        <v>2374</v>
      </c>
      <c r="C12" s="175">
        <v>30009</v>
      </c>
      <c r="D12" s="175">
        <v>32383</v>
      </c>
      <c r="E12" s="175"/>
      <c r="F12" s="175">
        <v>116215</v>
      </c>
      <c r="G12" s="175">
        <v>252083</v>
      </c>
      <c r="H12" s="215">
        <v>440322</v>
      </c>
      <c r="I12" s="215">
        <v>160062</v>
      </c>
      <c r="J12" s="175">
        <v>1001065</v>
      </c>
      <c r="K12" s="170">
        <f t="shared" si="0"/>
        <v>0</v>
      </c>
    </row>
    <row r="15" spans="1:13">
      <c r="A15" s="176" t="s">
        <v>167</v>
      </c>
    </row>
    <row r="16" spans="1:13">
      <c r="M16" s="38" t="s">
        <v>168</v>
      </c>
    </row>
    <row r="17" spans="1:13">
      <c r="M17" s="38" t="s">
        <v>244</v>
      </c>
    </row>
    <row r="18" spans="1:13">
      <c r="M18" s="176"/>
    </row>
    <row r="19" spans="1:13">
      <c r="B19" s="176" t="s">
        <v>162</v>
      </c>
      <c r="C19" s="176" t="s">
        <v>169</v>
      </c>
      <c r="D19" s="176" t="s">
        <v>66</v>
      </c>
      <c r="E19" s="176" t="s">
        <v>67</v>
      </c>
      <c r="F19" s="176" t="s">
        <v>68</v>
      </c>
    </row>
    <row r="20" spans="1:13">
      <c r="A20" s="167">
        <v>1951</v>
      </c>
      <c r="B20" s="177">
        <f>B4*100/$J4</f>
        <v>0.90437322104431261</v>
      </c>
      <c r="C20" s="177">
        <f>(C4+F4)*100/$J4</f>
        <v>88.153004081179034</v>
      </c>
      <c r="D20" s="177">
        <f>G4*100/$J4</f>
        <v>6.7859634607904278</v>
      </c>
      <c r="E20" s="177">
        <f>H4*100/$J4</f>
        <v>3.3131023752338495</v>
      </c>
      <c r="F20" s="177">
        <f>I4*100/$J4</f>
        <v>0.84355686175237554</v>
      </c>
      <c r="G20" s="177"/>
    </row>
    <row r="21" spans="1:13">
      <c r="A21" s="167">
        <v>1961</v>
      </c>
      <c r="B21" s="177">
        <f t="shared" ref="B21:B28" si="1">B5*100/$J5</f>
        <v>0.62418707132449625</v>
      </c>
      <c r="C21" s="177">
        <f t="shared" ref="C21:C28" si="2">(C5+F5)*100/$J5</f>
        <v>83.593020363196985</v>
      </c>
      <c r="D21" s="177">
        <f t="shared" ref="D21:F28" si="3">G5*100/$J5</f>
        <v>10.700593482355449</v>
      </c>
      <c r="E21" s="177">
        <f t="shared" si="3"/>
        <v>4.0595614627385483</v>
      </c>
      <c r="F21" s="177">
        <f>I5*100/$J5</f>
        <v>1.0226376203845198</v>
      </c>
      <c r="G21" s="177"/>
    </row>
    <row r="22" spans="1:13">
      <c r="A22" s="167">
        <v>1971</v>
      </c>
      <c r="B22" s="177">
        <f t="shared" si="1"/>
        <v>0.36157711429558931</v>
      </c>
      <c r="C22" s="177">
        <f t="shared" si="2"/>
        <v>74.808045090793073</v>
      </c>
      <c r="D22" s="177">
        <f t="shared" si="3"/>
        <v>17.784542578363865</v>
      </c>
      <c r="E22" s="177">
        <f t="shared" si="3"/>
        <v>5.7448222688963924</v>
      </c>
      <c r="F22" s="177">
        <f t="shared" si="3"/>
        <v>1.3010129476510781</v>
      </c>
      <c r="G22" s="177"/>
    </row>
    <row r="23" spans="1:13">
      <c r="A23" s="167">
        <v>1981</v>
      </c>
      <c r="B23" s="177">
        <f t="shared" si="1"/>
        <v>0.33246631575054547</v>
      </c>
      <c r="C23" s="177">
        <f t="shared" si="2"/>
        <v>57.546627876875284</v>
      </c>
      <c r="D23" s="177">
        <f t="shared" si="3"/>
        <v>30.510718556230817</v>
      </c>
      <c r="E23" s="177">
        <f t="shared" si="3"/>
        <v>9.374637886613824</v>
      </c>
      <c r="F23" s="177">
        <f t="shared" si="3"/>
        <v>2.2355493645295299</v>
      </c>
      <c r="G23" s="177"/>
    </row>
    <row r="24" spans="1:13">
      <c r="A24" s="167">
        <v>1991</v>
      </c>
      <c r="B24" s="177">
        <f t="shared" si="1"/>
        <v>0.29772887383005131</v>
      </c>
      <c r="C24" s="177">
        <f t="shared" si="2"/>
        <v>41.433795162534807</v>
      </c>
      <c r="D24" s="177">
        <f t="shared" si="3"/>
        <v>36.216530961406669</v>
      </c>
      <c r="E24" s="177">
        <f t="shared" si="3"/>
        <v>18.856601314080599</v>
      </c>
      <c r="F24" s="177">
        <f t="shared" si="3"/>
        <v>3.1953436881478749</v>
      </c>
      <c r="G24" s="177"/>
    </row>
    <row r="25" spans="1:13">
      <c r="A25" s="167">
        <v>2001</v>
      </c>
      <c r="B25" s="177">
        <f t="shared" si="1"/>
        <v>0.28499735628202089</v>
      </c>
      <c r="C25" s="177">
        <f t="shared" si="2"/>
        <v>32.640344959614929</v>
      </c>
      <c r="D25" s="177">
        <f t="shared" si="3"/>
        <v>34.154215362736338</v>
      </c>
      <c r="E25" s="177">
        <f t="shared" si="3"/>
        <v>26.201866100242494</v>
      </c>
      <c r="F25" s="177">
        <f t="shared" si="3"/>
        <v>6.7185762211242182</v>
      </c>
      <c r="G25" s="177"/>
    </row>
    <row r="26" spans="1:13">
      <c r="A26" s="167">
        <v>2011</v>
      </c>
      <c r="B26" s="177">
        <f t="shared" si="1"/>
        <v>0.29854704343123989</v>
      </c>
      <c r="C26" s="177">
        <f t="shared" si="2"/>
        <v>25.163827949058469</v>
      </c>
      <c r="D26" s="177">
        <f t="shared" si="3"/>
        <v>29.200532039422299</v>
      </c>
      <c r="E26" s="177">
        <f t="shared" si="3"/>
        <v>34.876758703133191</v>
      </c>
      <c r="F26" s="177">
        <f t="shared" si="3"/>
        <v>10.460334264954804</v>
      </c>
      <c r="G26" s="177"/>
    </row>
    <row r="27" spans="1:13">
      <c r="A27" s="167">
        <v>2021</v>
      </c>
      <c r="B27" s="177">
        <f t="shared" si="1"/>
        <v>0.25207409493807964</v>
      </c>
      <c r="C27" s="177">
        <f t="shared" si="2"/>
        <v>15.942593404179814</v>
      </c>
      <c r="D27" s="177">
        <f t="shared" si="3"/>
        <v>24.895138600078702</v>
      </c>
      <c r="E27" s="177">
        <f t="shared" si="3"/>
        <v>44.007723900061109</v>
      </c>
      <c r="F27" s="177">
        <f t="shared" si="3"/>
        <v>14.902470000742291</v>
      </c>
      <c r="G27" s="177"/>
    </row>
    <row r="28" spans="1:13">
      <c r="A28" s="174">
        <v>2024</v>
      </c>
      <c r="B28" s="177">
        <f t="shared" si="1"/>
        <v>0.23714743797855284</v>
      </c>
      <c r="C28" s="177">
        <f t="shared" si="2"/>
        <v>14.606843711447308</v>
      </c>
      <c r="D28" s="177">
        <f t="shared" si="3"/>
        <v>25.181481721966104</v>
      </c>
      <c r="E28" s="177">
        <f t="shared" si="3"/>
        <v>43.985355596289949</v>
      </c>
      <c r="F28" s="177">
        <f t="shared" si="3"/>
        <v>15.989171532318082</v>
      </c>
      <c r="G28" s="177"/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topLeftCell="C6" zoomScale="85" zoomScaleNormal="85" workbookViewId="0">
      <selection activeCell="K25" sqref="K25:K27"/>
    </sheetView>
  </sheetViews>
  <sheetFormatPr defaultRowHeight="14.4"/>
  <cols>
    <col min="1" max="1" width="14.88671875" customWidth="1"/>
    <col min="3" max="3" width="9" customWidth="1"/>
    <col min="4" max="4" width="8.88671875" customWidth="1"/>
    <col min="5" max="5" width="9.88671875" customWidth="1"/>
    <col min="6" max="6" width="10.109375" customWidth="1"/>
    <col min="8" max="8" width="11.109375" customWidth="1"/>
    <col min="9" max="9" width="10.44140625" customWidth="1"/>
    <col min="10" max="10" width="4" customWidth="1"/>
  </cols>
  <sheetData>
    <row r="3" spans="1:11">
      <c r="A3" s="178"/>
      <c r="B3" s="18"/>
      <c r="C3" s="18"/>
      <c r="D3" s="18"/>
      <c r="E3" s="18"/>
      <c r="F3" s="18"/>
      <c r="G3" s="18"/>
      <c r="H3" s="18"/>
      <c r="I3" s="18"/>
    </row>
    <row r="4" spans="1:11" ht="46.2" customHeight="1">
      <c r="B4" s="179" t="s">
        <v>170</v>
      </c>
      <c r="C4" s="179"/>
      <c r="D4" s="179"/>
      <c r="E4" s="180"/>
      <c r="F4" s="247" t="s">
        <v>171</v>
      </c>
      <c r="G4" s="247"/>
      <c r="H4" s="247"/>
      <c r="I4" s="181"/>
    </row>
    <row r="5" spans="1:11" ht="34.200000000000003">
      <c r="A5" s="182" t="s">
        <v>172</v>
      </c>
      <c r="B5" s="183" t="s">
        <v>173</v>
      </c>
      <c r="C5" s="183" t="s">
        <v>174</v>
      </c>
      <c r="D5" s="183" t="s">
        <v>175</v>
      </c>
      <c r="E5" s="183"/>
      <c r="F5" s="183" t="s">
        <v>176</v>
      </c>
      <c r="G5" s="183" t="s">
        <v>177</v>
      </c>
      <c r="H5" s="183" t="s">
        <v>174</v>
      </c>
      <c r="I5" s="184"/>
    </row>
    <row r="6" spans="1:11">
      <c r="A6" s="185">
        <v>1961</v>
      </c>
      <c r="B6" s="186">
        <v>86.114999999999995</v>
      </c>
      <c r="C6" s="186">
        <v>62.136000000000003</v>
      </c>
      <c r="D6" s="186">
        <v>50.506999999999998</v>
      </c>
      <c r="E6" s="187"/>
      <c r="F6" s="188">
        <v>532.16</v>
      </c>
      <c r="G6" s="189">
        <v>1134.96</v>
      </c>
      <c r="H6" s="189">
        <v>1016.17</v>
      </c>
      <c r="I6" s="190"/>
      <c r="K6" t="s">
        <v>245</v>
      </c>
    </row>
    <row r="7" spans="1:11">
      <c r="A7" s="185">
        <v>1970</v>
      </c>
      <c r="B7" s="186">
        <v>75.712000000000003</v>
      </c>
      <c r="C7" s="186">
        <v>60.262999999999998</v>
      </c>
      <c r="D7" s="186">
        <v>48.183</v>
      </c>
      <c r="E7" s="191"/>
      <c r="F7" s="188">
        <v>454.83</v>
      </c>
      <c r="G7" s="189">
        <v>1120.78</v>
      </c>
      <c r="H7" s="189">
        <v>1010.77</v>
      </c>
      <c r="I7" s="190"/>
    </row>
    <row r="8" spans="1:11">
      <c r="A8" s="185">
        <v>1982</v>
      </c>
      <c r="B8" s="186">
        <v>64.543999999999997</v>
      </c>
      <c r="C8" s="186">
        <v>52.500999999999998</v>
      </c>
      <c r="D8" s="186">
        <v>28.672000000000001</v>
      </c>
      <c r="E8" s="191"/>
      <c r="F8" s="188">
        <v>408.76</v>
      </c>
      <c r="G8" s="189">
        <v>1108.55</v>
      </c>
      <c r="H8" s="192">
        <v>974.04</v>
      </c>
      <c r="I8" s="190"/>
    </row>
    <row r="9" spans="1:11">
      <c r="A9" s="185">
        <v>1990</v>
      </c>
      <c r="B9" s="186">
        <v>63.503999999999998</v>
      </c>
      <c r="C9" s="186">
        <v>54.012999999999998</v>
      </c>
      <c r="D9" s="186">
        <v>23.879000000000001</v>
      </c>
      <c r="E9" s="191"/>
      <c r="F9" s="188">
        <v>422.37</v>
      </c>
      <c r="G9" s="189">
        <v>1102.3399999999999</v>
      </c>
      <c r="H9" s="192">
        <v>977.72</v>
      </c>
      <c r="I9" s="190"/>
    </row>
    <row r="10" spans="1:11">
      <c r="A10" s="185">
        <v>2000</v>
      </c>
      <c r="B10" s="190">
        <v>61.253</v>
      </c>
      <c r="C10" s="186">
        <v>51.030999999999999</v>
      </c>
      <c r="D10" s="186">
        <v>17.620999999999999</v>
      </c>
      <c r="E10" s="191"/>
      <c r="F10" s="188">
        <v>414.4</v>
      </c>
      <c r="G10" s="189">
        <v>1079.6500000000001</v>
      </c>
      <c r="H10" s="192">
        <v>942.96</v>
      </c>
      <c r="I10" s="190"/>
    </row>
    <row r="11" spans="1:11">
      <c r="A11" s="185">
        <v>2010</v>
      </c>
      <c r="B11" s="190">
        <v>36.692999999999998</v>
      </c>
      <c r="C11" s="190">
        <v>35.146999999999998</v>
      </c>
      <c r="D11" s="190">
        <v>12.359</v>
      </c>
      <c r="E11" s="193"/>
      <c r="F11" s="188">
        <v>377.75</v>
      </c>
      <c r="G11" s="192">
        <v>892.94</v>
      </c>
      <c r="H11" s="192">
        <v>856.76</v>
      </c>
      <c r="I11" s="190"/>
    </row>
    <row r="12" spans="1:11">
      <c r="A12" s="185">
        <v>2020</v>
      </c>
      <c r="B12" s="186">
        <v>34.259</v>
      </c>
      <c r="C12" s="186">
        <v>31.013999999999999</v>
      </c>
      <c r="D12" s="194">
        <v>14.102</v>
      </c>
      <c r="E12" s="195"/>
      <c r="F12" s="188">
        <v>325.87</v>
      </c>
      <c r="G12" s="192">
        <v>832.26</v>
      </c>
      <c r="H12" s="192">
        <v>732.76</v>
      </c>
      <c r="I12" s="190"/>
    </row>
    <row r="13" spans="1:11">
      <c r="I13" s="190"/>
    </row>
    <row r="14" spans="1:11">
      <c r="I14" s="190"/>
    </row>
    <row r="15" spans="1:11" ht="34.200000000000003">
      <c r="A15" s="182" t="s">
        <v>172</v>
      </c>
      <c r="B15" s="183" t="s">
        <v>179</v>
      </c>
      <c r="C15" s="183" t="s">
        <v>174</v>
      </c>
      <c r="D15" s="183" t="s">
        <v>175</v>
      </c>
      <c r="E15" s="182" t="s">
        <v>172</v>
      </c>
      <c r="F15" s="183" t="s">
        <v>180</v>
      </c>
      <c r="H15" s="183" t="s">
        <v>181</v>
      </c>
      <c r="I15" s="183" t="s">
        <v>182</v>
      </c>
    </row>
    <row r="16" spans="1:11">
      <c r="A16" s="185">
        <v>1961</v>
      </c>
      <c r="B16" s="196">
        <v>86.114999999999995</v>
      </c>
      <c r="C16" s="196">
        <v>62.136000000000003</v>
      </c>
      <c r="D16" s="196">
        <v>50.506999999999998</v>
      </c>
      <c r="E16" s="185">
        <v>1961</v>
      </c>
      <c r="F16" s="196">
        <f>+F6</f>
        <v>532.16</v>
      </c>
      <c r="G16" s="196">
        <f>+G6</f>
        <v>1134.96</v>
      </c>
      <c r="H16" s="197">
        <f>+G16-F16</f>
        <v>602.80000000000007</v>
      </c>
      <c r="I16" s="196">
        <f t="shared" ref="I16:I22" si="0">+H6</f>
        <v>1016.17</v>
      </c>
    </row>
    <row r="17" spans="1:11">
      <c r="A17" s="185">
        <v>1970</v>
      </c>
      <c r="B17" s="196">
        <v>75.712000000000003</v>
      </c>
      <c r="C17" s="196">
        <v>60.262999999999998</v>
      </c>
      <c r="D17" s="196">
        <v>48.183</v>
      </c>
      <c r="E17" s="185">
        <v>1970</v>
      </c>
      <c r="F17" s="196">
        <f t="shared" ref="F17:G22" si="1">+F7</f>
        <v>454.83</v>
      </c>
      <c r="G17" s="196">
        <f t="shared" si="1"/>
        <v>1120.78</v>
      </c>
      <c r="H17" s="197">
        <f t="shared" ref="H17:H22" si="2">+G17-F17</f>
        <v>665.95</v>
      </c>
      <c r="I17" s="196">
        <f t="shared" si="0"/>
        <v>1010.77</v>
      </c>
    </row>
    <row r="18" spans="1:11">
      <c r="A18" s="185">
        <v>1982</v>
      </c>
      <c r="B18" s="196">
        <v>64.543999999999997</v>
      </c>
      <c r="C18" s="196">
        <v>52.500999999999998</v>
      </c>
      <c r="D18" s="196">
        <v>28.672000000000001</v>
      </c>
      <c r="E18" s="185">
        <v>1982</v>
      </c>
      <c r="F18" s="196">
        <f t="shared" si="1"/>
        <v>408.76</v>
      </c>
      <c r="G18" s="196">
        <f t="shared" si="1"/>
        <v>1108.55</v>
      </c>
      <c r="H18" s="197">
        <f t="shared" si="2"/>
        <v>699.79</v>
      </c>
      <c r="I18" s="196">
        <f t="shared" si="0"/>
        <v>974.04</v>
      </c>
    </row>
    <row r="19" spans="1:11">
      <c r="A19" s="185">
        <v>1990</v>
      </c>
      <c r="B19" s="196">
        <v>63.503999999999998</v>
      </c>
      <c r="C19" s="196">
        <v>54.012999999999998</v>
      </c>
      <c r="D19" s="196">
        <v>23.879000000000001</v>
      </c>
      <c r="E19" s="185">
        <v>1990</v>
      </c>
      <c r="F19" s="196">
        <f t="shared" si="1"/>
        <v>422.37</v>
      </c>
      <c r="G19" s="196">
        <f t="shared" si="1"/>
        <v>1102.3399999999999</v>
      </c>
      <c r="H19" s="197">
        <f t="shared" si="2"/>
        <v>679.96999999999991</v>
      </c>
      <c r="I19" s="196">
        <f t="shared" si="0"/>
        <v>977.72</v>
      </c>
    </row>
    <row r="20" spans="1:11">
      <c r="A20" s="185">
        <v>2000</v>
      </c>
      <c r="B20" s="196">
        <v>61.253</v>
      </c>
      <c r="C20" s="196">
        <v>51.030999999999999</v>
      </c>
      <c r="D20" s="196">
        <v>17.620999999999999</v>
      </c>
      <c r="E20" s="185">
        <v>2000</v>
      </c>
      <c r="F20" s="196">
        <f t="shared" si="1"/>
        <v>414.4</v>
      </c>
      <c r="G20" s="196">
        <f t="shared" si="1"/>
        <v>1079.6500000000001</v>
      </c>
      <c r="H20" s="197">
        <f t="shared" si="2"/>
        <v>665.25000000000011</v>
      </c>
      <c r="I20" s="196">
        <f t="shared" si="0"/>
        <v>942.96</v>
      </c>
    </row>
    <row r="21" spans="1:11">
      <c r="A21" s="185">
        <v>2010</v>
      </c>
      <c r="B21" s="196">
        <v>36.692999999999998</v>
      </c>
      <c r="C21" s="196">
        <v>35.146999999999998</v>
      </c>
      <c r="D21" s="196">
        <v>12.359</v>
      </c>
      <c r="E21" s="185">
        <v>2010</v>
      </c>
      <c r="F21" s="196">
        <f t="shared" si="1"/>
        <v>377.75</v>
      </c>
      <c r="G21" s="196">
        <f t="shared" si="1"/>
        <v>892.94</v>
      </c>
      <c r="H21" s="197">
        <f t="shared" si="2"/>
        <v>515.19000000000005</v>
      </c>
      <c r="I21" s="196">
        <f t="shared" si="0"/>
        <v>856.76</v>
      </c>
    </row>
    <row r="22" spans="1:11">
      <c r="A22" s="185">
        <v>2020</v>
      </c>
      <c r="B22" s="196">
        <v>34.259</v>
      </c>
      <c r="C22" s="196">
        <v>31.013999999999999</v>
      </c>
      <c r="D22" s="196">
        <v>14.102</v>
      </c>
      <c r="E22" s="185">
        <v>2020</v>
      </c>
      <c r="F22" s="196">
        <f t="shared" si="1"/>
        <v>325.87</v>
      </c>
      <c r="G22" s="196">
        <f t="shared" si="1"/>
        <v>832.26</v>
      </c>
      <c r="H22" s="197">
        <f t="shared" si="2"/>
        <v>506.39</v>
      </c>
      <c r="I22" s="196">
        <f t="shared" si="0"/>
        <v>732.76</v>
      </c>
    </row>
    <row r="23" spans="1:11">
      <c r="I23" s="190"/>
    </row>
    <row r="24" spans="1:11">
      <c r="I24" s="190"/>
    </row>
    <row r="25" spans="1:11">
      <c r="I25" s="190"/>
      <c r="K25" s="38" t="s">
        <v>183</v>
      </c>
    </row>
    <row r="26" spans="1:11">
      <c r="I26" s="190"/>
      <c r="K26" s="38" t="s">
        <v>184</v>
      </c>
    </row>
    <row r="27" spans="1:11">
      <c r="I27" s="190"/>
      <c r="K27" s="38" t="s">
        <v>185</v>
      </c>
    </row>
  </sheetData>
  <mergeCells count="1">
    <mergeCell ref="F4:H4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zoomScaleNormal="100" workbookViewId="0">
      <selection activeCell="J23" sqref="J23"/>
    </sheetView>
  </sheetViews>
  <sheetFormatPr defaultRowHeight="14.4"/>
  <cols>
    <col min="2" max="4" width="8.6640625" style="146"/>
  </cols>
  <sheetData>
    <row r="2" spans="1:8">
      <c r="B2" s="146" t="s">
        <v>193</v>
      </c>
      <c r="H2" s="56" t="s">
        <v>247</v>
      </c>
    </row>
    <row r="3" spans="1:8">
      <c r="B3" s="146" t="s">
        <v>70</v>
      </c>
      <c r="C3" s="146" t="s">
        <v>71</v>
      </c>
      <c r="D3" s="146" t="s">
        <v>72</v>
      </c>
    </row>
    <row r="4" spans="1:8">
      <c r="A4" s="200">
        <v>1977</v>
      </c>
      <c r="B4" s="201">
        <v>79</v>
      </c>
      <c r="C4" s="201">
        <v>34.5</v>
      </c>
      <c r="D4" s="201">
        <v>56.5</v>
      </c>
    </row>
    <row r="5" spans="1:8">
      <c r="A5" s="200">
        <v>1978</v>
      </c>
      <c r="B5" s="201">
        <v>78.7</v>
      </c>
      <c r="C5" s="201">
        <v>36</v>
      </c>
      <c r="D5" s="201">
        <v>56.9</v>
      </c>
    </row>
    <row r="6" spans="1:8">
      <c r="A6" s="200">
        <v>1979</v>
      </c>
      <c r="B6" s="201">
        <v>79.400000000000006</v>
      </c>
      <c r="C6" s="201">
        <v>37.1</v>
      </c>
      <c r="D6" s="201">
        <v>58.2</v>
      </c>
    </row>
    <row r="7" spans="1:8">
      <c r="A7" s="200">
        <v>1980</v>
      </c>
      <c r="B7" s="201">
        <v>79.7</v>
      </c>
      <c r="C7" s="201">
        <v>38.299999999999997</v>
      </c>
      <c r="D7" s="201">
        <v>58.9</v>
      </c>
    </row>
    <row r="8" spans="1:8">
      <c r="A8" s="202">
        <v>1981</v>
      </c>
      <c r="B8" s="201">
        <v>80.400000000000006</v>
      </c>
      <c r="C8" s="201">
        <v>38</v>
      </c>
      <c r="D8" s="201">
        <v>58.9</v>
      </c>
    </row>
    <row r="9" spans="1:8">
      <c r="A9" s="200">
        <v>1982</v>
      </c>
      <c r="B9" s="201">
        <v>79.5</v>
      </c>
      <c r="C9" s="201">
        <v>37.299999999999997</v>
      </c>
      <c r="D9" s="201">
        <v>58.3</v>
      </c>
    </row>
    <row r="10" spans="1:8">
      <c r="A10" s="200">
        <v>1983</v>
      </c>
      <c r="B10" s="201">
        <v>77.599999999999994</v>
      </c>
      <c r="C10" s="201">
        <v>39.1</v>
      </c>
      <c r="D10" s="201">
        <v>58.3</v>
      </c>
    </row>
    <row r="11" spans="1:8">
      <c r="A11" s="200">
        <v>1984</v>
      </c>
      <c r="B11" s="201">
        <v>75.5</v>
      </c>
      <c r="C11" s="201">
        <v>39.1</v>
      </c>
      <c r="D11" s="201">
        <v>57.3</v>
      </c>
    </row>
    <row r="12" spans="1:8">
      <c r="A12" s="200">
        <v>1985</v>
      </c>
      <c r="B12" s="201">
        <v>74.2</v>
      </c>
      <c r="C12" s="201">
        <v>39.1</v>
      </c>
      <c r="D12" s="201">
        <v>56.7</v>
      </c>
    </row>
    <row r="13" spans="1:8">
      <c r="A13" s="200">
        <v>1986</v>
      </c>
      <c r="B13" s="201">
        <v>74.400000000000006</v>
      </c>
      <c r="C13" s="201">
        <v>38.700000000000003</v>
      </c>
      <c r="D13" s="201">
        <v>56.7</v>
      </c>
    </row>
    <row r="14" spans="1:8">
      <c r="A14" s="200">
        <v>1987</v>
      </c>
      <c r="B14" s="201">
        <v>75.099999999999994</v>
      </c>
      <c r="C14" s="201">
        <v>40.5</v>
      </c>
      <c r="D14" s="201">
        <v>57.8</v>
      </c>
    </row>
    <row r="15" spans="1:8">
      <c r="A15" s="200">
        <v>1988</v>
      </c>
      <c r="B15" s="201">
        <v>75.599999999999994</v>
      </c>
      <c r="C15" s="201">
        <v>42.4</v>
      </c>
      <c r="D15" s="201">
        <v>59.3</v>
      </c>
    </row>
    <row r="16" spans="1:8">
      <c r="A16" s="200">
        <v>1989</v>
      </c>
      <c r="B16" s="201">
        <v>75.900000000000006</v>
      </c>
      <c r="C16" s="201">
        <v>43.4</v>
      </c>
      <c r="D16" s="201">
        <v>59.6</v>
      </c>
    </row>
    <row r="17" spans="1:24">
      <c r="A17" s="200">
        <v>1990</v>
      </c>
      <c r="B17" s="201">
        <v>76.900000000000006</v>
      </c>
      <c r="C17" s="201">
        <v>45.3</v>
      </c>
      <c r="D17" s="201">
        <v>61.1</v>
      </c>
    </row>
    <row r="18" spans="1:24">
      <c r="A18" s="202">
        <v>1991</v>
      </c>
      <c r="B18" s="201">
        <v>76.2</v>
      </c>
      <c r="C18" s="201">
        <v>46.8</v>
      </c>
      <c r="D18" s="201">
        <v>61.6</v>
      </c>
    </row>
    <row r="19" spans="1:24">
      <c r="A19" s="200" t="s">
        <v>194</v>
      </c>
      <c r="B19" s="201">
        <v>76.099999999999994</v>
      </c>
      <c r="C19" s="201">
        <v>45.8</v>
      </c>
      <c r="D19" s="201">
        <v>61.1</v>
      </c>
    </row>
    <row r="20" spans="1:24">
      <c r="A20" s="203">
        <v>1993</v>
      </c>
      <c r="B20" s="201">
        <v>76.3</v>
      </c>
      <c r="C20" s="201">
        <v>46.8</v>
      </c>
      <c r="D20" s="201">
        <v>61.7</v>
      </c>
    </row>
    <row r="21" spans="1:24">
      <c r="A21" s="203">
        <v>1994</v>
      </c>
      <c r="B21" s="201">
        <v>75.400000000000006</v>
      </c>
      <c r="C21" s="201">
        <v>48</v>
      </c>
      <c r="D21" s="201">
        <v>61.8</v>
      </c>
      <c r="H21" s="38" t="s">
        <v>195</v>
      </c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</row>
    <row r="22" spans="1:24" ht="14.4" customHeight="1">
      <c r="A22" s="203">
        <v>1995</v>
      </c>
      <c r="B22" s="201">
        <v>74.900000000000006</v>
      </c>
      <c r="C22" s="201">
        <v>47.7</v>
      </c>
      <c r="D22" s="201">
        <v>61.4</v>
      </c>
      <c r="H22" s="38" t="s">
        <v>196</v>
      </c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</row>
    <row r="23" spans="1:24">
      <c r="A23" s="203">
        <v>1996</v>
      </c>
      <c r="B23" s="201">
        <v>75.599999999999994</v>
      </c>
      <c r="C23" s="201">
        <v>50.2</v>
      </c>
      <c r="D23" s="201">
        <v>63</v>
      </c>
      <c r="J23" s="38"/>
    </row>
    <row r="24" spans="1:24">
      <c r="A24" s="203">
        <v>1997</v>
      </c>
      <c r="B24" s="201">
        <v>75.099999999999994</v>
      </c>
      <c r="C24" s="201">
        <v>50.7</v>
      </c>
      <c r="D24" s="201">
        <v>63</v>
      </c>
    </row>
    <row r="25" spans="1:24">
      <c r="A25" s="203">
        <v>1998</v>
      </c>
      <c r="B25" s="201">
        <v>75.5</v>
      </c>
      <c r="C25" s="201">
        <v>52.1</v>
      </c>
      <c r="D25" s="201">
        <v>63.9</v>
      </c>
    </row>
    <row r="26" spans="1:24">
      <c r="A26" s="203">
        <v>1999</v>
      </c>
      <c r="B26" s="201">
        <v>76.099999999999994</v>
      </c>
      <c r="C26" s="201">
        <v>52.3</v>
      </c>
      <c r="D26" s="201">
        <v>64.3</v>
      </c>
    </row>
    <row r="27" spans="1:24">
      <c r="A27" s="203">
        <v>2000</v>
      </c>
      <c r="B27" s="201">
        <v>76.900000000000006</v>
      </c>
      <c r="C27" s="201">
        <v>54.7</v>
      </c>
      <c r="D27" s="201">
        <v>65.900000000000006</v>
      </c>
    </row>
    <row r="28" spans="1:24">
      <c r="A28" s="204">
        <v>2001</v>
      </c>
      <c r="B28" s="201">
        <v>76.900000000000006</v>
      </c>
      <c r="C28" s="201">
        <v>54.6</v>
      </c>
      <c r="D28" s="201">
        <v>65.900000000000006</v>
      </c>
    </row>
    <row r="29" spans="1:24">
      <c r="A29" s="203">
        <v>2002</v>
      </c>
      <c r="B29" s="201">
        <v>77.2</v>
      </c>
      <c r="C29" s="201">
        <v>55.2</v>
      </c>
      <c r="D29" s="201">
        <v>66.3</v>
      </c>
    </row>
    <row r="30" spans="1:24">
      <c r="A30" s="203">
        <v>2003</v>
      </c>
      <c r="B30" s="201">
        <v>77.400000000000006</v>
      </c>
      <c r="C30" s="201">
        <v>56.8</v>
      </c>
      <c r="D30" s="201">
        <v>67.2</v>
      </c>
    </row>
    <row r="31" spans="1:24">
      <c r="A31" s="203" t="s">
        <v>197</v>
      </c>
      <c r="B31" s="201">
        <v>76.900000000000006</v>
      </c>
      <c r="C31" s="201">
        <v>57.6</v>
      </c>
      <c r="D31" s="201">
        <v>67.400000000000006</v>
      </c>
    </row>
    <row r="32" spans="1:24">
      <c r="A32" s="203">
        <v>2005</v>
      </c>
      <c r="B32" s="201">
        <v>76.900000000000006</v>
      </c>
      <c r="C32" s="201">
        <v>56.9</v>
      </c>
      <c r="D32" s="201">
        <v>67</v>
      </c>
    </row>
    <row r="33" spans="1:4">
      <c r="A33" s="203">
        <v>2006</v>
      </c>
      <c r="B33" s="201">
        <v>77.7</v>
      </c>
      <c r="C33" s="201">
        <v>56.9</v>
      </c>
      <c r="D33" s="201">
        <v>67.400000000000006</v>
      </c>
    </row>
    <row r="34" spans="1:4">
      <c r="A34" s="203">
        <v>2007</v>
      </c>
      <c r="B34" s="201">
        <v>77.8</v>
      </c>
      <c r="C34" s="201">
        <v>57.9</v>
      </c>
      <c r="D34" s="201">
        <v>68</v>
      </c>
    </row>
    <row r="35" spans="1:4">
      <c r="A35" s="203">
        <v>2008</v>
      </c>
      <c r="B35" s="201">
        <v>77.2</v>
      </c>
      <c r="C35" s="201">
        <v>59.7</v>
      </c>
      <c r="D35" s="201">
        <v>68.5</v>
      </c>
    </row>
    <row r="36" spans="1:4">
      <c r="A36" s="203">
        <v>2009</v>
      </c>
      <c r="B36" s="201">
        <v>76.7</v>
      </c>
      <c r="C36" s="201">
        <v>60</v>
      </c>
      <c r="D36" s="201">
        <v>68.400000000000006</v>
      </c>
    </row>
    <row r="37" spans="1:4">
      <c r="A37" s="203">
        <v>2010</v>
      </c>
      <c r="B37" s="201">
        <v>76.599999999999994</v>
      </c>
      <c r="C37" s="201">
        <v>60.1</v>
      </c>
      <c r="D37" s="201">
        <v>68.400000000000006</v>
      </c>
    </row>
    <row r="38" spans="1:4">
      <c r="A38" s="205" t="s">
        <v>198</v>
      </c>
      <c r="B38" s="201">
        <v>76.400000000000006</v>
      </c>
      <c r="C38" s="201">
        <v>60.4</v>
      </c>
      <c r="D38" s="201">
        <v>68.400000000000006</v>
      </c>
    </row>
    <row r="39" spans="1:4">
      <c r="A39" s="206" t="s">
        <v>199</v>
      </c>
      <c r="B39" s="201">
        <v>75.599999999999994</v>
      </c>
      <c r="C39" s="201">
        <v>61.4</v>
      </c>
      <c r="D39" s="201">
        <v>68.5</v>
      </c>
    </row>
    <row r="40" spans="1:4">
      <c r="A40" s="206" t="s">
        <v>200</v>
      </c>
      <c r="B40" s="201">
        <v>75.8</v>
      </c>
      <c r="C40" s="201">
        <v>61</v>
      </c>
      <c r="D40" s="201">
        <v>68.400000000000006</v>
      </c>
    </row>
    <row r="41" spans="1:4">
      <c r="A41" s="206" t="s">
        <v>201</v>
      </c>
      <c r="B41" s="201">
        <v>75.3</v>
      </c>
      <c r="C41" s="201">
        <v>61.3</v>
      </c>
      <c r="D41" s="201">
        <v>68.3</v>
      </c>
    </row>
    <row r="42" spans="1:4">
      <c r="A42" s="206" t="s">
        <v>202</v>
      </c>
      <c r="B42" s="201">
        <v>75.3</v>
      </c>
      <c r="C42" s="201">
        <v>62</v>
      </c>
      <c r="D42" s="201">
        <v>68.7</v>
      </c>
    </row>
    <row r="43" spans="1:4">
      <c r="A43" s="206" t="s">
        <v>203</v>
      </c>
      <c r="B43" s="201">
        <v>75.924404754919806</v>
      </c>
      <c r="C43" s="201">
        <v>62.677066178622852</v>
      </c>
      <c r="D43" s="201">
        <v>69.326553662332913</v>
      </c>
    </row>
    <row r="44" spans="1:4">
      <c r="A44" s="206" t="s">
        <v>204</v>
      </c>
      <c r="B44" s="201">
        <v>76.371951665841962</v>
      </c>
      <c r="C44" s="201">
        <v>63.97846286527772</v>
      </c>
      <c r="D44" s="201">
        <v>70.202185800384356</v>
      </c>
    </row>
    <row r="45" spans="1:4">
      <c r="A45" s="206" t="s">
        <v>205</v>
      </c>
      <c r="B45" s="201">
        <v>76.750952999999996</v>
      </c>
      <c r="C45" s="201">
        <v>65.205630999999997</v>
      </c>
      <c r="D45" s="201">
        <v>71.002972</v>
      </c>
    </row>
    <row r="46" spans="1:4">
      <c r="A46" s="206" t="s">
        <v>206</v>
      </c>
      <c r="B46" s="201">
        <v>77.390749</v>
      </c>
      <c r="C46" s="201">
        <v>65.342478999999997</v>
      </c>
      <c r="D46" s="201">
        <v>71.392151999999996</v>
      </c>
    </row>
    <row r="47" spans="1:4">
      <c r="A47" s="206" t="s">
        <v>207</v>
      </c>
      <c r="B47" s="201">
        <v>75.737353999999996</v>
      </c>
      <c r="C47" s="201">
        <v>62.655828</v>
      </c>
      <c r="D47" s="201">
        <v>69.224650999999994</v>
      </c>
    </row>
    <row r="48" spans="1:4">
      <c r="A48" s="206" t="s">
        <v>208</v>
      </c>
      <c r="B48" s="201">
        <v>75.346402999999995</v>
      </c>
      <c r="C48" s="201">
        <v>62.588388999999999</v>
      </c>
      <c r="D48" s="201">
        <v>69.002645000000001</v>
      </c>
    </row>
    <row r="49" spans="1:4">
      <c r="A49" s="206" t="s">
        <v>209</v>
      </c>
      <c r="B49" s="201">
        <v>77.241797000000005</v>
      </c>
      <c r="C49" s="201">
        <v>66.229656000000006</v>
      </c>
      <c r="D49" s="201">
        <v>71.778008999999997</v>
      </c>
    </row>
    <row r="50" spans="1:4">
      <c r="A50" s="206" t="s">
        <v>210</v>
      </c>
      <c r="B50" s="201">
        <v>77.595157</v>
      </c>
      <c r="C50" s="201">
        <v>66.905213000000003</v>
      </c>
      <c r="D50" s="201">
        <v>72.293154999999999</v>
      </c>
    </row>
    <row r="51" spans="1:4">
      <c r="A51" s="206" t="s">
        <v>211</v>
      </c>
      <c r="B51" s="201">
        <v>78.084614000000002</v>
      </c>
      <c r="C51" s="201">
        <v>67.192193000000003</v>
      </c>
      <c r="D51" s="201">
        <v>72.685468999999998</v>
      </c>
    </row>
    <row r="52" spans="1:4">
      <c r="A52" s="206" t="s">
        <v>212</v>
      </c>
      <c r="B52" s="201">
        <v>77.799062000000006</v>
      </c>
      <c r="C52" s="201">
        <v>67.883562999999995</v>
      </c>
      <c r="D52" s="201">
        <v>72.892426</v>
      </c>
    </row>
  </sheetData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3F34324AFC374A90081A7E8DDF7E57" ma:contentTypeVersion="10" ma:contentTypeDescription="Creare un nuovo documento." ma:contentTypeScope="" ma:versionID="60a599e8f071c0259e8dba3e31b7e142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1696fdb493449c64b530b4b30da01a8c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8530CC-BF7D-4513-AAA1-C8073ED43E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5B3BAE-2A6A-425D-ABDC-55C75D7DC325}">
  <ds:schemaRefs>
    <ds:schemaRef ds:uri="http://purl.org/dc/terms/"/>
    <ds:schemaRef ds:uri="633c7600-75e8-4485-bf3a-2b882dd4d974"/>
    <ds:schemaRef ds:uri="http://schemas.microsoft.com/office/infopath/2007/PartnerControls"/>
    <ds:schemaRef ds:uri="http://schemas.openxmlformats.org/package/2006/metadata/core-properties"/>
    <ds:schemaRef ds:uri="3a1ff754-36f3-4d66-bfea-29f5a64ff94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2026-10-05T14:02:09Z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