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omments1.xml" ContentType="application/vnd.openxmlformats-officedocument.spreadsheetml.comments+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Questa_cartella_di_lavoro" defaultThemeVersion="164011"/>
  <mc:AlternateContent xmlns:mc="http://schemas.openxmlformats.org/markup-compatibility/2006">
    <mc:Choice Requires="x15">
      <x15ac:absPath xmlns:x15ac="http://schemas.microsoft.com/office/spreadsheetml/2010/11/ac" url="C:\Users\UTENTE\Documents\OneDrive - ISTAT\Documents\Cartelle personali\2025\Istat_100\STORIE\10. ambiente&amp;energia\"/>
    </mc:Choice>
  </mc:AlternateContent>
  <bookViews>
    <workbookView xWindow="-45120" yWindow="-90" windowWidth="29040" windowHeight="15720"/>
  </bookViews>
  <sheets>
    <sheet name="INDICE" sheetId="10" r:id="rId1"/>
    <sheet name="1" sheetId="18" r:id="rId2"/>
    <sheet name="2" sheetId="19" r:id="rId3"/>
    <sheet name="3" sheetId="21" r:id="rId4"/>
    <sheet name="4" sheetId="20" r:id="rId5"/>
    <sheet name="5" sheetId="22" r:id="rId6"/>
    <sheet name="6" sheetId="23" r:id="rId7"/>
    <sheet name="7" sheetId="24" r:id="rId8"/>
    <sheet name="8" sheetId="26" r:id="rId9"/>
    <sheet name="9" sheetId="27" r:id="rId10"/>
  </sheets>
  <definedNames>
    <definedName name="_2015">#REF!</definedName>
    <definedName name="_xlnm._FilterDatabase" localSheetId="1" hidden="1">'1'!$A$8:$C$12</definedName>
    <definedName name="_xlnm._FilterDatabase" localSheetId="3" hidden="1">'3'!#REF!</definedName>
    <definedName name="_xlnm._FilterDatabase" localSheetId="4" hidden="1">'4'!#REF!</definedName>
    <definedName name="_xlnm._FilterDatabase" localSheetId="5" hidden="1">'5'!#REF!</definedName>
    <definedName name="_xlnm._FilterDatabase" localSheetId="6" hidden="1">'6'!#REF!</definedName>
    <definedName name="_Hlk228375875" localSheetId="0">INDICE!$C$17</definedName>
    <definedName name="appo_contatore" localSheetId="3">#REF!</definedName>
    <definedName name="appo_contatore" localSheetId="4">#REF!</definedName>
    <definedName name="appo_contatore" localSheetId="5">#REF!</definedName>
    <definedName name="appo_contatore" localSheetId="6">#REF!</definedName>
    <definedName name="appo_contatore">#REF!</definedName>
    <definedName name="appoFonte" localSheetId="3">#REF!</definedName>
    <definedName name="appoFonte" localSheetId="4">#REF!</definedName>
    <definedName name="appoFonte" localSheetId="5">#REF!</definedName>
    <definedName name="appoFonte" localSheetId="6">#REF!</definedName>
    <definedName name="appoFonte">#REF!</definedName>
    <definedName name="appoTitolo" localSheetId="3">#REF!</definedName>
    <definedName name="appoTitolo" localSheetId="4">#REF!</definedName>
    <definedName name="appoTitolo" localSheetId="5">#REF!</definedName>
    <definedName name="appoTitolo" localSheetId="6">#REF!</definedName>
    <definedName name="appoTitolo">#REF!</definedName>
    <definedName name="box" localSheetId="3">#REF!</definedName>
    <definedName name="box" localSheetId="4">#REF!</definedName>
    <definedName name="box" localSheetId="5">#REF!</definedName>
    <definedName name="box" localSheetId="6">#REF!</definedName>
    <definedName name="box">#REF!</definedName>
    <definedName name="Fonte" localSheetId="3">#REF!</definedName>
    <definedName name="Fonte" localSheetId="4">#REF!</definedName>
    <definedName name="Fonte" localSheetId="5">#REF!</definedName>
    <definedName name="Fonte" localSheetId="6">#REF!</definedName>
    <definedName name="Fonte">#REF!</definedName>
    <definedName name="fonte1">#REF!</definedName>
    <definedName name="InputDir" localSheetId="3">#REF!</definedName>
    <definedName name="InputDir" localSheetId="4">#REF!</definedName>
    <definedName name="InputDir" localSheetId="5">#REF!</definedName>
    <definedName name="InputDir" localSheetId="6">#REF!</definedName>
    <definedName name="InputDir">#REF!</definedName>
    <definedName name="Lcolonna1" localSheetId="3">#REF!</definedName>
    <definedName name="Lcolonna1" localSheetId="4">#REF!</definedName>
    <definedName name="Lcolonna1" localSheetId="5">#REF!</definedName>
    <definedName name="Lcolonna1" localSheetId="6">#REF!</definedName>
    <definedName name="Lcolonna1">#REF!</definedName>
    <definedName name="nota4" localSheetId="3">#REF!</definedName>
    <definedName name="nota4" localSheetId="4">#REF!</definedName>
    <definedName name="nota4" localSheetId="5">#REF!</definedName>
    <definedName name="nota4" localSheetId="6">#REF!</definedName>
    <definedName name="nota4">#REF!</definedName>
    <definedName name="numtestata" localSheetId="3">#REF!</definedName>
    <definedName name="numtestata" localSheetId="4">#REF!</definedName>
    <definedName name="numtestata" localSheetId="5">#REF!</definedName>
    <definedName name="numtestata" localSheetId="6">#REF!</definedName>
    <definedName name="numtestata">#REF!</definedName>
    <definedName name="OuputDir" localSheetId="3">#REF!</definedName>
    <definedName name="OuputDir" localSheetId="4">#REF!</definedName>
    <definedName name="OuputDir" localSheetId="5">#REF!</definedName>
    <definedName name="OuputDir" localSheetId="6">#REF!</definedName>
    <definedName name="OuputDir">#REF!</definedName>
    <definedName name="OutputDir" localSheetId="3">#REF!</definedName>
    <definedName name="OutputDir" localSheetId="4">#REF!</definedName>
    <definedName name="OutputDir" localSheetId="5">#REF!</definedName>
    <definedName name="OutputDir" localSheetId="6">#REF!</definedName>
    <definedName name="OutputDir">#REF!</definedName>
    <definedName name="yi" localSheetId="3">#REF!</definedName>
    <definedName name="yi" localSheetId="4">#REF!</definedName>
    <definedName name="yi" localSheetId="5">#REF!</definedName>
    <definedName name="yi" localSheetId="6">#REF!</definedName>
    <definedName name="yi">#REF!</definedName>
    <definedName name="ys" localSheetId="5">#REF!</definedName>
    <definedName name="ys" localSheetId="6">#REF!</definedName>
    <definedName name="y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6" i="20" l="1"/>
  <c r="H26" i="20" s="1"/>
  <c r="G42" i="20"/>
  <c r="H42" i="20" s="1"/>
  <c r="B108" i="20"/>
  <c r="C8" i="20" s="1"/>
  <c r="F108" i="20"/>
  <c r="G18" i="20" s="1"/>
  <c r="H18" i="20" s="1"/>
  <c r="J11" i="21"/>
  <c r="J12" i="21" s="1"/>
  <c r="J13" i="21" s="1"/>
  <c r="J14" i="21" s="1"/>
  <c r="J15" i="21" s="1"/>
  <c r="J16" i="21" s="1"/>
  <c r="J17" i="21" s="1"/>
  <c r="J18" i="21" s="1"/>
  <c r="J19" i="21" s="1"/>
  <c r="J20" i="21" s="1"/>
  <c r="J21" i="21" s="1"/>
  <c r="J22" i="21" s="1"/>
  <c r="J23" i="21" s="1"/>
  <c r="J24" i="21" s="1"/>
  <c r="J25" i="21" s="1"/>
  <c r="J26" i="21" s="1"/>
  <c r="J27" i="21" s="1"/>
  <c r="J28" i="21" s="1"/>
  <c r="J29" i="21" s="1"/>
  <c r="J30" i="21" s="1"/>
  <c r="J31" i="21" s="1"/>
  <c r="J32" i="21" s="1"/>
  <c r="J33" i="21" s="1"/>
  <c r="J34" i="21" s="1"/>
  <c r="J35" i="21" s="1"/>
  <c r="J36" i="21" s="1"/>
  <c r="J37" i="21" s="1"/>
  <c r="J38" i="21" s="1"/>
  <c r="J39" i="21" s="1"/>
  <c r="J40" i="21" s="1"/>
  <c r="J41" i="21" s="1"/>
  <c r="J42" i="21" s="1"/>
  <c r="J43" i="21" s="1"/>
  <c r="J44" i="21" s="1"/>
  <c r="J45" i="21" s="1"/>
  <c r="J46" i="21" s="1"/>
  <c r="J47" i="21" s="1"/>
  <c r="J48" i="21" s="1"/>
  <c r="J49" i="21" s="1"/>
  <c r="J50" i="21" s="1"/>
  <c r="J51" i="21" s="1"/>
  <c r="J52" i="21" s="1"/>
  <c r="J53" i="21" s="1"/>
  <c r="J54" i="21" s="1"/>
  <c r="J55" i="21" s="1"/>
  <c r="J56" i="21" s="1"/>
  <c r="J57" i="21" s="1"/>
  <c r="J58" i="21" s="1"/>
  <c r="J59" i="21" s="1"/>
  <c r="J60" i="21" s="1"/>
  <c r="J61" i="21" s="1"/>
  <c r="J62" i="21" s="1"/>
  <c r="J63" i="21" s="1"/>
  <c r="J64" i="21" s="1"/>
  <c r="J65" i="21" s="1"/>
  <c r="J66" i="21" s="1"/>
  <c r="J67" i="21" s="1"/>
  <c r="J68" i="21" s="1"/>
  <c r="J69" i="21" s="1"/>
  <c r="J70" i="21" s="1"/>
  <c r="J71" i="21" s="1"/>
  <c r="J72" i="21" s="1"/>
  <c r="J73" i="21" s="1"/>
  <c r="J74" i="21" s="1"/>
  <c r="J75" i="21" s="1"/>
  <c r="J76" i="21" s="1"/>
  <c r="J77" i="21" s="1"/>
  <c r="J78" i="21" s="1"/>
  <c r="J79" i="21" s="1"/>
  <c r="J80" i="21" s="1"/>
  <c r="J81" i="21" s="1"/>
  <c r="J82" i="21" s="1"/>
  <c r="J83" i="21" s="1"/>
  <c r="J84" i="21" s="1"/>
  <c r="J85" i="21" s="1"/>
  <c r="J86" i="21" s="1"/>
  <c r="J87" i="21" s="1"/>
  <c r="J88" i="21" s="1"/>
  <c r="J89" i="21" s="1"/>
  <c r="J90" i="21" s="1"/>
  <c r="J91" i="21" s="1"/>
  <c r="J92" i="21" s="1"/>
  <c r="J93" i="21" s="1"/>
  <c r="J94" i="21" s="1"/>
  <c r="J95" i="21" s="1"/>
  <c r="J96" i="21" s="1"/>
  <c r="J97" i="21" s="1"/>
  <c r="J98" i="21" s="1"/>
  <c r="J99" i="21" s="1"/>
  <c r="J100" i="21" s="1"/>
  <c r="J101" i="21" s="1"/>
  <c r="J102" i="21" s="1"/>
  <c r="J103" i="21" s="1"/>
  <c r="J104" i="21" s="1"/>
  <c r="J105" i="21" s="1"/>
  <c r="J106" i="21" s="1"/>
  <c r="J107" i="21" s="1"/>
  <c r="J108" i="21" s="1"/>
  <c r="J109" i="21" s="1"/>
  <c r="J110" i="21" s="1"/>
  <c r="J111" i="21" s="1"/>
  <c r="J112" i="21" s="1"/>
  <c r="J113" i="21" s="1"/>
  <c r="J114" i="21" s="1"/>
  <c r="J115" i="21" s="1"/>
  <c r="J116" i="21" s="1"/>
  <c r="J117" i="21" s="1"/>
  <c r="J118" i="21" s="1"/>
  <c r="J119" i="21" s="1"/>
  <c r="J120" i="21" s="1"/>
  <c r="J121" i="21" s="1"/>
  <c r="J122" i="21" s="1"/>
  <c r="J123" i="21" s="1"/>
  <c r="J124" i="21" s="1"/>
  <c r="J125" i="21" s="1"/>
  <c r="J126" i="21" s="1"/>
  <c r="J127" i="21" s="1"/>
  <c r="J128" i="21" s="1"/>
  <c r="J129" i="21" s="1"/>
  <c r="J130" i="21" s="1"/>
  <c r="J131" i="21" s="1"/>
  <c r="J132" i="21" s="1"/>
  <c r="J133" i="21" s="1"/>
  <c r="J134" i="21" s="1"/>
  <c r="J135" i="21" s="1"/>
  <c r="J136" i="21" s="1"/>
  <c r="J137" i="21" s="1"/>
  <c r="J138" i="21" s="1"/>
  <c r="J139" i="21" s="1"/>
  <c r="J140" i="21" s="1"/>
  <c r="J141" i="21" s="1"/>
  <c r="J142" i="21" s="1"/>
  <c r="J143" i="21" s="1"/>
  <c r="J144" i="21" s="1"/>
  <c r="J145" i="21" s="1"/>
  <c r="J146" i="21" s="1"/>
  <c r="J147" i="21" s="1"/>
  <c r="J148" i="21" s="1"/>
  <c r="J149" i="21" s="1"/>
  <c r="J150" i="21" s="1"/>
  <c r="J151" i="21" s="1"/>
  <c r="J152" i="21" s="1"/>
  <c r="J153" i="21" s="1"/>
  <c r="J154" i="21" s="1"/>
  <c r="J155" i="21" s="1"/>
  <c r="J156" i="21" s="1"/>
  <c r="J157" i="21" s="1"/>
  <c r="J158" i="21" s="1"/>
  <c r="J159" i="21" s="1"/>
  <c r="J160" i="21" s="1"/>
  <c r="J161" i="21" s="1"/>
  <c r="J162" i="21" s="1"/>
  <c r="J163" i="21" s="1"/>
  <c r="J164" i="21" s="1"/>
  <c r="J165" i="21" s="1"/>
  <c r="J166" i="21" s="1"/>
  <c r="J10" i="21"/>
  <c r="M9" i="21"/>
  <c r="M10" i="21" s="1"/>
  <c r="M11" i="21" s="1"/>
  <c r="M12" i="21" s="1"/>
  <c r="M13" i="21" s="1"/>
  <c r="M14" i="21" s="1"/>
  <c r="M15" i="21" s="1"/>
  <c r="M16" i="21" s="1"/>
  <c r="M17" i="21" s="1"/>
  <c r="M18" i="21" s="1"/>
  <c r="M19" i="21" s="1"/>
  <c r="M20" i="21" s="1"/>
  <c r="M21" i="21" s="1"/>
  <c r="M22" i="21" s="1"/>
  <c r="M23" i="21" s="1"/>
  <c r="M24" i="21" s="1"/>
  <c r="M25" i="21" s="1"/>
  <c r="M26" i="21" s="1"/>
  <c r="M27" i="21" s="1"/>
  <c r="M28" i="21" s="1"/>
  <c r="M29" i="21" s="1"/>
  <c r="M30" i="21" s="1"/>
  <c r="M31" i="21" s="1"/>
  <c r="M32" i="21" s="1"/>
  <c r="M33" i="21" s="1"/>
  <c r="M34" i="21" s="1"/>
  <c r="M35" i="21" s="1"/>
  <c r="M36" i="21" s="1"/>
  <c r="M37" i="21" s="1"/>
  <c r="M38" i="21" s="1"/>
  <c r="M39" i="21" s="1"/>
  <c r="M40" i="21" s="1"/>
  <c r="M41" i="21" s="1"/>
  <c r="M42" i="21" s="1"/>
  <c r="M43" i="21" s="1"/>
  <c r="M44" i="21" s="1"/>
  <c r="M45" i="21" s="1"/>
  <c r="M46" i="21" s="1"/>
  <c r="M47" i="21" s="1"/>
  <c r="M48" i="21" s="1"/>
  <c r="M49" i="21" s="1"/>
  <c r="M50" i="21" s="1"/>
  <c r="M51" i="21" s="1"/>
  <c r="M52" i="21" s="1"/>
  <c r="M53" i="21" s="1"/>
  <c r="M54" i="21" s="1"/>
  <c r="M55" i="21" s="1"/>
  <c r="M56" i="21" s="1"/>
  <c r="M57" i="21" s="1"/>
  <c r="M58" i="21" s="1"/>
  <c r="M59" i="21" s="1"/>
  <c r="M60" i="21" s="1"/>
  <c r="M61" i="21" s="1"/>
  <c r="M62" i="21" s="1"/>
  <c r="M63" i="21" s="1"/>
  <c r="M64" i="21" s="1"/>
  <c r="M65" i="21" s="1"/>
  <c r="M66" i="21" s="1"/>
  <c r="M67" i="21" s="1"/>
  <c r="M68" i="21" s="1"/>
  <c r="M69" i="21" s="1"/>
  <c r="M70" i="21" s="1"/>
  <c r="M71" i="21" s="1"/>
  <c r="M72" i="21" s="1"/>
  <c r="M73" i="21" s="1"/>
  <c r="M74" i="21" s="1"/>
  <c r="M75" i="21" s="1"/>
  <c r="M76" i="21" s="1"/>
  <c r="M77" i="21" s="1"/>
  <c r="M78" i="21" s="1"/>
  <c r="M79" i="21" s="1"/>
  <c r="M80" i="21" s="1"/>
  <c r="M81" i="21" s="1"/>
  <c r="M82" i="21" s="1"/>
  <c r="M83" i="21" s="1"/>
  <c r="M84" i="21" s="1"/>
  <c r="M85" i="21" s="1"/>
  <c r="M86" i="21" s="1"/>
  <c r="M87" i="21" s="1"/>
  <c r="M88" i="21" s="1"/>
  <c r="M89" i="21" s="1"/>
  <c r="M90" i="21" s="1"/>
  <c r="M91" i="21" s="1"/>
  <c r="M92" i="21" s="1"/>
  <c r="M93" i="21" s="1"/>
  <c r="M94" i="21" s="1"/>
  <c r="M95" i="21" s="1"/>
  <c r="M96" i="21" s="1"/>
  <c r="M97" i="21" s="1"/>
  <c r="M98" i="21" s="1"/>
  <c r="M99" i="21" s="1"/>
  <c r="M100" i="21" s="1"/>
  <c r="M101" i="21" s="1"/>
  <c r="M102" i="21" s="1"/>
  <c r="M103" i="21" s="1"/>
  <c r="M104" i="21" s="1"/>
  <c r="M105" i="21" s="1"/>
  <c r="M106" i="21" s="1"/>
  <c r="M107" i="21" s="1"/>
  <c r="M108" i="21" s="1"/>
  <c r="M109" i="21" s="1"/>
  <c r="M110" i="21" s="1"/>
  <c r="M111" i="21" s="1"/>
  <c r="M112" i="21" s="1"/>
  <c r="M113" i="21" s="1"/>
  <c r="M114" i="21" s="1"/>
  <c r="M115" i="21" s="1"/>
  <c r="M116" i="21" s="1"/>
  <c r="M117" i="21" s="1"/>
  <c r="M118" i="21" s="1"/>
  <c r="M119" i="21" s="1"/>
  <c r="M120" i="21" s="1"/>
  <c r="M121" i="21" s="1"/>
  <c r="M122" i="21" s="1"/>
  <c r="M123" i="21" s="1"/>
  <c r="M124" i="21" s="1"/>
  <c r="M125" i="21" s="1"/>
  <c r="M126" i="21" s="1"/>
  <c r="M127" i="21" s="1"/>
  <c r="M128" i="21" s="1"/>
  <c r="M129" i="21" s="1"/>
  <c r="M130" i="21" s="1"/>
  <c r="M131" i="21" s="1"/>
  <c r="M132" i="21" s="1"/>
  <c r="M133" i="21" s="1"/>
  <c r="M134" i="21" s="1"/>
  <c r="M135" i="21" s="1"/>
  <c r="M136" i="21" s="1"/>
  <c r="M137" i="21" s="1"/>
  <c r="M138" i="21" s="1"/>
  <c r="M139" i="21" s="1"/>
  <c r="M140" i="21" s="1"/>
  <c r="M141" i="21" s="1"/>
  <c r="M142" i="21" s="1"/>
  <c r="M143" i="21" s="1"/>
  <c r="M144" i="21" s="1"/>
  <c r="M145" i="21" s="1"/>
  <c r="M146" i="21" s="1"/>
  <c r="M147" i="21" s="1"/>
  <c r="M148" i="21" s="1"/>
  <c r="M149" i="21" s="1"/>
  <c r="M150" i="21" s="1"/>
  <c r="M151" i="21" s="1"/>
  <c r="M152" i="21" s="1"/>
  <c r="M153" i="21" s="1"/>
  <c r="M154" i="21" s="1"/>
  <c r="M155" i="21" s="1"/>
  <c r="M156" i="21" s="1"/>
  <c r="M157" i="21" s="1"/>
  <c r="M158" i="21" s="1"/>
  <c r="M159" i="21" s="1"/>
  <c r="M160" i="21" s="1"/>
  <c r="M161" i="21" s="1"/>
  <c r="M162" i="21" s="1"/>
  <c r="M163" i="21" s="1"/>
  <c r="M164" i="21" s="1"/>
  <c r="M165" i="21" s="1"/>
  <c r="M166" i="21" s="1"/>
  <c r="L9" i="21"/>
  <c r="L10" i="21" s="1"/>
  <c r="L11" i="21" s="1"/>
  <c r="L12" i="21" s="1"/>
  <c r="L13" i="21" s="1"/>
  <c r="L14" i="21" s="1"/>
  <c r="L15" i="21" s="1"/>
  <c r="L16" i="21" s="1"/>
  <c r="L17" i="21" s="1"/>
  <c r="L18" i="21" s="1"/>
  <c r="L19" i="21" s="1"/>
  <c r="L20" i="21" s="1"/>
  <c r="L21" i="21" s="1"/>
  <c r="L22" i="21" s="1"/>
  <c r="L23" i="21" s="1"/>
  <c r="L24" i="21" s="1"/>
  <c r="L25" i="21" s="1"/>
  <c r="L26" i="21" s="1"/>
  <c r="L27" i="21" s="1"/>
  <c r="L28" i="21" s="1"/>
  <c r="L29" i="21" s="1"/>
  <c r="L30" i="21" s="1"/>
  <c r="L31" i="21" s="1"/>
  <c r="L32" i="21" s="1"/>
  <c r="L33" i="21" s="1"/>
  <c r="L34" i="21" s="1"/>
  <c r="L35" i="21" s="1"/>
  <c r="L36" i="21" s="1"/>
  <c r="L37" i="21" s="1"/>
  <c r="L38" i="21" s="1"/>
  <c r="L39" i="21" s="1"/>
  <c r="L40" i="21" s="1"/>
  <c r="L41" i="21" s="1"/>
  <c r="L42" i="21" s="1"/>
  <c r="L43" i="21" s="1"/>
  <c r="L44" i="21" s="1"/>
  <c r="L45" i="21" s="1"/>
  <c r="L46" i="21" s="1"/>
  <c r="L47" i="21" s="1"/>
  <c r="L48" i="21" s="1"/>
  <c r="L49" i="21" s="1"/>
  <c r="L50" i="21" s="1"/>
  <c r="L51" i="21" s="1"/>
  <c r="L52" i="21" s="1"/>
  <c r="L53" i="21" s="1"/>
  <c r="L54" i="21" s="1"/>
  <c r="L55" i="21" s="1"/>
  <c r="L56" i="21" s="1"/>
  <c r="L57" i="21" s="1"/>
  <c r="L58" i="21" s="1"/>
  <c r="L59" i="21" s="1"/>
  <c r="L60" i="21" s="1"/>
  <c r="L61" i="21" s="1"/>
  <c r="L62" i="21" s="1"/>
  <c r="L63" i="21" s="1"/>
  <c r="L64" i="21" s="1"/>
  <c r="L65" i="21" s="1"/>
  <c r="L66" i="21" s="1"/>
  <c r="L67" i="21" s="1"/>
  <c r="L68" i="21" s="1"/>
  <c r="L69" i="21" s="1"/>
  <c r="L70" i="21" s="1"/>
  <c r="L71" i="21" s="1"/>
  <c r="L72" i="21" s="1"/>
  <c r="L73" i="21" s="1"/>
  <c r="L74" i="21" s="1"/>
  <c r="L75" i="21" s="1"/>
  <c r="L76" i="21" s="1"/>
  <c r="L77" i="21" s="1"/>
  <c r="L78" i="21" s="1"/>
  <c r="L79" i="21" s="1"/>
  <c r="L80" i="21" s="1"/>
  <c r="L81" i="21" s="1"/>
  <c r="L82" i="21" s="1"/>
  <c r="L83" i="21" s="1"/>
  <c r="L84" i="21" s="1"/>
  <c r="L85" i="21" s="1"/>
  <c r="L86" i="21" s="1"/>
  <c r="L87" i="21" s="1"/>
  <c r="L88" i="21" s="1"/>
  <c r="L89" i="21" s="1"/>
  <c r="L90" i="21" s="1"/>
  <c r="L91" i="21" s="1"/>
  <c r="L92" i="21" s="1"/>
  <c r="L93" i="21" s="1"/>
  <c r="L94" i="21" s="1"/>
  <c r="L95" i="21" s="1"/>
  <c r="L96" i="21" s="1"/>
  <c r="L97" i="21" s="1"/>
  <c r="L98" i="21" s="1"/>
  <c r="L99" i="21" s="1"/>
  <c r="L100" i="21" s="1"/>
  <c r="L101" i="21" s="1"/>
  <c r="L102" i="21" s="1"/>
  <c r="L103" i="21" s="1"/>
  <c r="L104" i="21" s="1"/>
  <c r="L105" i="21" s="1"/>
  <c r="L106" i="21" s="1"/>
  <c r="L107" i="21" s="1"/>
  <c r="L108" i="21" s="1"/>
  <c r="L109" i="21" s="1"/>
  <c r="L110" i="21" s="1"/>
  <c r="L111" i="21" s="1"/>
  <c r="L112" i="21" s="1"/>
  <c r="L113" i="21" s="1"/>
  <c r="L114" i="21" s="1"/>
  <c r="L115" i="21" s="1"/>
  <c r="L116" i="21" s="1"/>
  <c r="L117" i="21" s="1"/>
  <c r="L118" i="21" s="1"/>
  <c r="L119" i="21" s="1"/>
  <c r="L120" i="21" s="1"/>
  <c r="L121" i="21" s="1"/>
  <c r="L122" i="21" s="1"/>
  <c r="L123" i="21" s="1"/>
  <c r="L124" i="21" s="1"/>
  <c r="L125" i="21" s="1"/>
  <c r="L126" i="21" s="1"/>
  <c r="L127" i="21" s="1"/>
  <c r="L128" i="21" s="1"/>
  <c r="L129" i="21" s="1"/>
  <c r="L130" i="21" s="1"/>
  <c r="L131" i="21" s="1"/>
  <c r="L132" i="21" s="1"/>
  <c r="L133" i="21" s="1"/>
  <c r="L134" i="21" s="1"/>
  <c r="L135" i="21" s="1"/>
  <c r="L136" i="21" s="1"/>
  <c r="L137" i="21" s="1"/>
  <c r="L138" i="21" s="1"/>
  <c r="L139" i="21" s="1"/>
  <c r="L140" i="21" s="1"/>
  <c r="L141" i="21" s="1"/>
  <c r="L142" i="21" s="1"/>
  <c r="L143" i="21" s="1"/>
  <c r="L144" i="21" s="1"/>
  <c r="L145" i="21" s="1"/>
  <c r="L146" i="21" s="1"/>
  <c r="L147" i="21" s="1"/>
  <c r="L148" i="21" s="1"/>
  <c r="L149" i="21" s="1"/>
  <c r="L150" i="21" s="1"/>
  <c r="L151" i="21" s="1"/>
  <c r="L152" i="21" s="1"/>
  <c r="L153" i="21" s="1"/>
  <c r="L154" i="21" s="1"/>
  <c r="L155" i="21" s="1"/>
  <c r="L156" i="21" s="1"/>
  <c r="L157" i="21" s="1"/>
  <c r="L158" i="21" s="1"/>
  <c r="L159" i="21" s="1"/>
  <c r="L160" i="21" s="1"/>
  <c r="L161" i="21" s="1"/>
  <c r="L162" i="21" s="1"/>
  <c r="L163" i="21" s="1"/>
  <c r="L164" i="21" s="1"/>
  <c r="L165" i="21" s="1"/>
  <c r="L166" i="21" s="1"/>
  <c r="K9" i="21"/>
  <c r="K10" i="21" s="1"/>
  <c r="K11" i="21" s="1"/>
  <c r="K12" i="21" s="1"/>
  <c r="K13" i="21" s="1"/>
  <c r="K14" i="21" s="1"/>
  <c r="K15" i="21" s="1"/>
  <c r="K16" i="21" s="1"/>
  <c r="K17" i="21" s="1"/>
  <c r="K18" i="21" s="1"/>
  <c r="K19" i="21" s="1"/>
  <c r="K20" i="21" s="1"/>
  <c r="K21" i="21" s="1"/>
  <c r="K22" i="21" s="1"/>
  <c r="K23" i="21" s="1"/>
  <c r="K24" i="21" s="1"/>
  <c r="K25" i="21" s="1"/>
  <c r="K26" i="21" s="1"/>
  <c r="K27" i="21" s="1"/>
  <c r="K28" i="21" s="1"/>
  <c r="K29" i="21" s="1"/>
  <c r="K30" i="21" s="1"/>
  <c r="K31" i="21" s="1"/>
  <c r="K32" i="21" s="1"/>
  <c r="K33" i="21" s="1"/>
  <c r="K34" i="21" s="1"/>
  <c r="K35" i="21" s="1"/>
  <c r="K36" i="21" s="1"/>
  <c r="K37" i="21" s="1"/>
  <c r="K38" i="21" s="1"/>
  <c r="K39" i="21" s="1"/>
  <c r="K40" i="21" s="1"/>
  <c r="K41" i="21" s="1"/>
  <c r="K42" i="21" s="1"/>
  <c r="K43" i="21" s="1"/>
  <c r="K44" i="21" s="1"/>
  <c r="K45" i="21" s="1"/>
  <c r="K46" i="21" s="1"/>
  <c r="K47" i="21" s="1"/>
  <c r="K48" i="21" s="1"/>
  <c r="K49" i="21" s="1"/>
  <c r="K50" i="21" s="1"/>
  <c r="K51" i="21" s="1"/>
  <c r="K52" i="21" s="1"/>
  <c r="K53" i="21" s="1"/>
  <c r="K54" i="21" s="1"/>
  <c r="K55" i="21" s="1"/>
  <c r="K56" i="21" s="1"/>
  <c r="K57" i="21" s="1"/>
  <c r="K58" i="21" s="1"/>
  <c r="K59" i="21" s="1"/>
  <c r="K60" i="21" s="1"/>
  <c r="K61" i="21" s="1"/>
  <c r="K62" i="21" s="1"/>
  <c r="K63" i="21" s="1"/>
  <c r="K64" i="21" s="1"/>
  <c r="K65" i="21" s="1"/>
  <c r="K66" i="21" s="1"/>
  <c r="K67" i="21" s="1"/>
  <c r="K68" i="21" s="1"/>
  <c r="K69" i="21" s="1"/>
  <c r="K70" i="21" s="1"/>
  <c r="K71" i="21" s="1"/>
  <c r="K72" i="21" s="1"/>
  <c r="K73" i="21" s="1"/>
  <c r="K74" i="21" s="1"/>
  <c r="K75" i="21" s="1"/>
  <c r="K76" i="21" s="1"/>
  <c r="K77" i="21" s="1"/>
  <c r="K78" i="21" s="1"/>
  <c r="K79" i="21" s="1"/>
  <c r="K80" i="21" s="1"/>
  <c r="K81" i="21" s="1"/>
  <c r="K82" i="21" s="1"/>
  <c r="K83" i="21" s="1"/>
  <c r="K84" i="21" s="1"/>
  <c r="K85" i="21" s="1"/>
  <c r="K86" i="21" s="1"/>
  <c r="K87" i="21" s="1"/>
  <c r="K88" i="21" s="1"/>
  <c r="K89" i="21" s="1"/>
  <c r="K90" i="21" s="1"/>
  <c r="K91" i="21" s="1"/>
  <c r="K92" i="21" s="1"/>
  <c r="K93" i="21" s="1"/>
  <c r="K94" i="21" s="1"/>
  <c r="K95" i="21" s="1"/>
  <c r="K96" i="21" s="1"/>
  <c r="K97" i="21" s="1"/>
  <c r="K98" i="21" s="1"/>
  <c r="K99" i="21" s="1"/>
  <c r="K100" i="21" s="1"/>
  <c r="K101" i="21" s="1"/>
  <c r="K102" i="21" s="1"/>
  <c r="K103" i="21" s="1"/>
  <c r="K104" i="21" s="1"/>
  <c r="K105" i="21" s="1"/>
  <c r="K106" i="21" s="1"/>
  <c r="K107" i="21" s="1"/>
  <c r="K108" i="21" s="1"/>
  <c r="K109" i="21" s="1"/>
  <c r="K110" i="21" s="1"/>
  <c r="K111" i="21" s="1"/>
  <c r="K112" i="21" s="1"/>
  <c r="K113" i="21" s="1"/>
  <c r="K114" i="21" s="1"/>
  <c r="K115" i="21" s="1"/>
  <c r="K116" i="21" s="1"/>
  <c r="K117" i="21" s="1"/>
  <c r="K118" i="21" s="1"/>
  <c r="K119" i="21" s="1"/>
  <c r="K120" i="21" s="1"/>
  <c r="K121" i="21" s="1"/>
  <c r="K122" i="21" s="1"/>
  <c r="K123" i="21" s="1"/>
  <c r="K124" i="21" s="1"/>
  <c r="K125" i="21" s="1"/>
  <c r="K126" i="21" s="1"/>
  <c r="K127" i="21" s="1"/>
  <c r="K128" i="21" s="1"/>
  <c r="K129" i="21" s="1"/>
  <c r="K130" i="21" s="1"/>
  <c r="K131" i="21" s="1"/>
  <c r="K132" i="21" s="1"/>
  <c r="K133" i="21" s="1"/>
  <c r="K134" i="21" s="1"/>
  <c r="K135" i="21" s="1"/>
  <c r="K136" i="21" s="1"/>
  <c r="K137" i="21" s="1"/>
  <c r="K138" i="21" s="1"/>
  <c r="K139" i="21" s="1"/>
  <c r="K140" i="21" s="1"/>
  <c r="K141" i="21" s="1"/>
  <c r="K142" i="21" s="1"/>
  <c r="K143" i="21" s="1"/>
  <c r="K144" i="21" s="1"/>
  <c r="K145" i="21" s="1"/>
  <c r="K146" i="21" s="1"/>
  <c r="K147" i="21" s="1"/>
  <c r="K148" i="21" s="1"/>
  <c r="K149" i="21" s="1"/>
  <c r="K150" i="21" s="1"/>
  <c r="K151" i="21" s="1"/>
  <c r="K152" i="21" s="1"/>
  <c r="K153" i="21" s="1"/>
  <c r="K154" i="21" s="1"/>
  <c r="K155" i="21" s="1"/>
  <c r="K156" i="21" s="1"/>
  <c r="K157" i="21" s="1"/>
  <c r="K158" i="21" s="1"/>
  <c r="K159" i="21" s="1"/>
  <c r="K160" i="21" s="1"/>
  <c r="K161" i="21" s="1"/>
  <c r="K162" i="21" s="1"/>
  <c r="K163" i="21" s="1"/>
  <c r="K164" i="21" s="1"/>
  <c r="K165" i="21" s="1"/>
  <c r="K166" i="21" s="1"/>
  <c r="J9" i="21"/>
  <c r="M8" i="21"/>
  <c r="L8" i="21"/>
  <c r="K8" i="21"/>
  <c r="J8" i="21"/>
  <c r="H164" i="21"/>
  <c r="G164" i="21"/>
  <c r="M7" i="21"/>
  <c r="K7" i="21"/>
  <c r="J7" i="21"/>
  <c r="L7" i="21"/>
  <c r="I164" i="21"/>
  <c r="I163" i="21"/>
  <c r="H163" i="21"/>
  <c r="G163" i="21"/>
  <c r="F163" i="21"/>
  <c r="I162" i="21"/>
  <c r="H162" i="21"/>
  <c r="G162" i="21"/>
  <c r="F162" i="21"/>
  <c r="I161" i="21"/>
  <c r="H161" i="21"/>
  <c r="G161" i="21"/>
  <c r="F161" i="21"/>
  <c r="I160" i="21"/>
  <c r="H160" i="21"/>
  <c r="G160" i="21"/>
  <c r="F160" i="21"/>
  <c r="I159" i="21"/>
  <c r="H159" i="21"/>
  <c r="G159" i="21"/>
  <c r="F159" i="21"/>
  <c r="I158" i="21"/>
  <c r="H158" i="21"/>
  <c r="G158" i="21"/>
  <c r="F158" i="21"/>
  <c r="I157" i="21"/>
  <c r="H157" i="21"/>
  <c r="G157" i="21"/>
  <c r="F157" i="21"/>
  <c r="I156" i="21"/>
  <c r="H156" i="21"/>
  <c r="G156" i="21"/>
  <c r="F156" i="21"/>
  <c r="I155" i="21"/>
  <c r="H155" i="21"/>
  <c r="G155" i="21"/>
  <c r="F155" i="21"/>
  <c r="I154" i="21"/>
  <c r="H154" i="21"/>
  <c r="G154" i="21"/>
  <c r="F154" i="21"/>
  <c r="I153" i="21"/>
  <c r="H153" i="21"/>
  <c r="G153" i="21"/>
  <c r="F153" i="21"/>
  <c r="I152" i="21"/>
  <c r="H152" i="21"/>
  <c r="G152" i="21"/>
  <c r="F152" i="21"/>
  <c r="I151" i="21"/>
  <c r="H151" i="21"/>
  <c r="G151" i="21"/>
  <c r="F151" i="21"/>
  <c r="I150" i="21"/>
  <c r="H150" i="21"/>
  <c r="G150" i="21"/>
  <c r="F150" i="21"/>
  <c r="I149" i="21"/>
  <c r="H149" i="21"/>
  <c r="G149" i="21"/>
  <c r="F149" i="21"/>
  <c r="I148" i="21"/>
  <c r="H148" i="21"/>
  <c r="G148" i="21"/>
  <c r="F148" i="21"/>
  <c r="I147" i="21"/>
  <c r="H147" i="21"/>
  <c r="G147" i="21"/>
  <c r="F147" i="21"/>
  <c r="I146" i="21"/>
  <c r="H146" i="21"/>
  <c r="G146" i="21"/>
  <c r="F146" i="21"/>
  <c r="I145" i="21"/>
  <c r="H145" i="21"/>
  <c r="G145" i="21"/>
  <c r="F145" i="21"/>
  <c r="I144" i="21"/>
  <c r="H144" i="21"/>
  <c r="G144" i="21"/>
  <c r="F144" i="21"/>
  <c r="I143" i="21"/>
  <c r="H143" i="21"/>
  <c r="G143" i="21"/>
  <c r="F143" i="21"/>
  <c r="I142" i="21"/>
  <c r="H142" i="21"/>
  <c r="G142" i="21"/>
  <c r="F142" i="21"/>
  <c r="I141" i="21"/>
  <c r="H141" i="21"/>
  <c r="G141" i="21"/>
  <c r="F141" i="21"/>
  <c r="I140" i="21"/>
  <c r="H140" i="21"/>
  <c r="G140" i="21"/>
  <c r="F140" i="21"/>
  <c r="I139" i="21"/>
  <c r="H139" i="21"/>
  <c r="G139" i="21"/>
  <c r="F139" i="21"/>
  <c r="I138" i="21"/>
  <c r="H138" i="21"/>
  <c r="G138" i="21"/>
  <c r="F138" i="21"/>
  <c r="I137" i="21"/>
  <c r="H137" i="21"/>
  <c r="G137" i="21"/>
  <c r="F137" i="21"/>
  <c r="I136" i="21"/>
  <c r="H136" i="21"/>
  <c r="G136" i="21"/>
  <c r="F136" i="21"/>
  <c r="I135" i="21"/>
  <c r="H135" i="21"/>
  <c r="G135" i="21"/>
  <c r="F135" i="21"/>
  <c r="I134" i="21"/>
  <c r="H134" i="21"/>
  <c r="G134" i="21"/>
  <c r="F134" i="21"/>
  <c r="I133" i="21"/>
  <c r="H133" i="21"/>
  <c r="G133" i="21"/>
  <c r="F133" i="21"/>
  <c r="I132" i="21"/>
  <c r="H132" i="21"/>
  <c r="G132" i="21"/>
  <c r="F132" i="21"/>
  <c r="I131" i="21"/>
  <c r="H131" i="21"/>
  <c r="G131" i="21"/>
  <c r="F131" i="21"/>
  <c r="I130" i="21"/>
  <c r="H130" i="21"/>
  <c r="G130" i="21"/>
  <c r="F130" i="21"/>
  <c r="I129" i="21"/>
  <c r="H129" i="21"/>
  <c r="G129" i="21"/>
  <c r="F129" i="21"/>
  <c r="I128" i="21"/>
  <c r="H128" i="21"/>
  <c r="G128" i="21"/>
  <c r="F128" i="21"/>
  <c r="I127" i="21"/>
  <c r="H127" i="21"/>
  <c r="G127" i="21"/>
  <c r="F127" i="21"/>
  <c r="I126" i="21"/>
  <c r="H126" i="21"/>
  <c r="G126" i="21"/>
  <c r="F126" i="21"/>
  <c r="I125" i="21"/>
  <c r="H125" i="21"/>
  <c r="G125" i="21"/>
  <c r="F125" i="21"/>
  <c r="I124" i="21"/>
  <c r="H124" i="21"/>
  <c r="G124" i="21"/>
  <c r="F124" i="21"/>
  <c r="I123" i="21"/>
  <c r="H123" i="21"/>
  <c r="G123" i="21"/>
  <c r="F123" i="21"/>
  <c r="I122" i="21"/>
  <c r="H122" i="21"/>
  <c r="G122" i="21"/>
  <c r="F122" i="21"/>
  <c r="I121" i="21"/>
  <c r="H121" i="21"/>
  <c r="G121" i="21"/>
  <c r="F121" i="21"/>
  <c r="I120" i="21"/>
  <c r="H120" i="21"/>
  <c r="G120" i="21"/>
  <c r="F120" i="21"/>
  <c r="I119" i="21"/>
  <c r="H119" i="21"/>
  <c r="G119" i="21"/>
  <c r="F119" i="21"/>
  <c r="I118" i="21"/>
  <c r="H118" i="21"/>
  <c r="G118" i="21"/>
  <c r="F118" i="21"/>
  <c r="I117" i="21"/>
  <c r="H117" i="21"/>
  <c r="G117" i="21"/>
  <c r="F117" i="21"/>
  <c r="I116" i="21"/>
  <c r="H116" i="21"/>
  <c r="G116" i="21"/>
  <c r="F116" i="21"/>
  <c r="I115" i="21"/>
  <c r="H115" i="21"/>
  <c r="G115" i="21"/>
  <c r="F115" i="21"/>
  <c r="I114" i="21"/>
  <c r="H114" i="21"/>
  <c r="G114" i="21"/>
  <c r="F114" i="21"/>
  <c r="I113" i="21"/>
  <c r="H113" i="21"/>
  <c r="G113" i="21"/>
  <c r="F113" i="21"/>
  <c r="I112" i="21"/>
  <c r="H112" i="21"/>
  <c r="G112" i="21"/>
  <c r="F112" i="21"/>
  <c r="I111" i="21"/>
  <c r="H111" i="21"/>
  <c r="G111" i="21"/>
  <c r="F111" i="21"/>
  <c r="I110" i="21"/>
  <c r="H110" i="21"/>
  <c r="G110" i="21"/>
  <c r="F110" i="21"/>
  <c r="I109" i="21"/>
  <c r="H109" i="21"/>
  <c r="G109" i="21"/>
  <c r="F109" i="21"/>
  <c r="I108" i="21"/>
  <c r="H108" i="21"/>
  <c r="G108" i="21"/>
  <c r="F108" i="21"/>
  <c r="I107" i="21"/>
  <c r="H107" i="21"/>
  <c r="G107" i="21"/>
  <c r="F107" i="21"/>
  <c r="I106" i="21"/>
  <c r="H106" i="21"/>
  <c r="G106" i="21"/>
  <c r="F106" i="21"/>
  <c r="I105" i="21"/>
  <c r="H105" i="21"/>
  <c r="G105" i="21"/>
  <c r="F105" i="21"/>
  <c r="I104" i="21"/>
  <c r="H104" i="21"/>
  <c r="G104" i="21"/>
  <c r="F104" i="21"/>
  <c r="I103" i="21"/>
  <c r="H103" i="21"/>
  <c r="G103" i="21"/>
  <c r="F103" i="21"/>
  <c r="I102" i="21"/>
  <c r="H102" i="21"/>
  <c r="G102" i="21"/>
  <c r="F102" i="21"/>
  <c r="I101" i="21"/>
  <c r="H101" i="21"/>
  <c r="G101" i="21"/>
  <c r="F101" i="21"/>
  <c r="I100" i="21"/>
  <c r="H100" i="21"/>
  <c r="G100" i="21"/>
  <c r="F100" i="21"/>
  <c r="I99" i="21"/>
  <c r="H99" i="21"/>
  <c r="G99" i="21"/>
  <c r="F99" i="21"/>
  <c r="I98" i="21"/>
  <c r="H98" i="21"/>
  <c r="G98" i="21"/>
  <c r="F98" i="21"/>
  <c r="I97" i="21"/>
  <c r="H97" i="21"/>
  <c r="G97" i="21"/>
  <c r="F97" i="21"/>
  <c r="I96" i="21"/>
  <c r="H96" i="21"/>
  <c r="G96" i="21"/>
  <c r="F96" i="21"/>
  <c r="I95" i="21"/>
  <c r="H95" i="21"/>
  <c r="G95" i="21"/>
  <c r="F95" i="21"/>
  <c r="I94" i="21"/>
  <c r="H94" i="21"/>
  <c r="G94" i="21"/>
  <c r="F94" i="21"/>
  <c r="I93" i="21"/>
  <c r="H93" i="21"/>
  <c r="G93" i="21"/>
  <c r="F93" i="21"/>
  <c r="I92" i="21"/>
  <c r="H92" i="21"/>
  <c r="G92" i="21"/>
  <c r="F92" i="21"/>
  <c r="I91" i="21"/>
  <c r="H91" i="21"/>
  <c r="G91" i="21"/>
  <c r="F91" i="21"/>
  <c r="I90" i="21"/>
  <c r="H90" i="21"/>
  <c r="G90" i="21"/>
  <c r="F90" i="21"/>
  <c r="I89" i="21"/>
  <c r="H89" i="21"/>
  <c r="G89" i="21"/>
  <c r="F89" i="21"/>
  <c r="I88" i="21"/>
  <c r="H88" i="21"/>
  <c r="G88" i="21"/>
  <c r="F88" i="21"/>
  <c r="I87" i="21"/>
  <c r="H87" i="21"/>
  <c r="G87" i="21"/>
  <c r="F87" i="21"/>
  <c r="I86" i="21"/>
  <c r="H86" i="21"/>
  <c r="G86" i="21"/>
  <c r="F86" i="21"/>
  <c r="I85" i="21"/>
  <c r="H85" i="21"/>
  <c r="G85" i="21"/>
  <c r="F85" i="21"/>
  <c r="I84" i="21"/>
  <c r="H84" i="21"/>
  <c r="G84" i="21"/>
  <c r="F84" i="21"/>
  <c r="I83" i="21"/>
  <c r="H83" i="21"/>
  <c r="G83" i="21"/>
  <c r="F83" i="21"/>
  <c r="I82" i="21"/>
  <c r="H82" i="21"/>
  <c r="G82" i="21"/>
  <c r="F82" i="21"/>
  <c r="I81" i="21"/>
  <c r="H81" i="21"/>
  <c r="G81" i="21"/>
  <c r="F81" i="21"/>
  <c r="I80" i="21"/>
  <c r="H80" i="21"/>
  <c r="G80" i="21"/>
  <c r="F80" i="21"/>
  <c r="I79" i="21"/>
  <c r="H79" i="21"/>
  <c r="G79" i="21"/>
  <c r="F79" i="21"/>
  <c r="I78" i="21"/>
  <c r="H78" i="21"/>
  <c r="G78" i="21"/>
  <c r="F78" i="21"/>
  <c r="I77" i="21"/>
  <c r="H77" i="21"/>
  <c r="G77" i="21"/>
  <c r="F77" i="21"/>
  <c r="I76" i="21"/>
  <c r="H76" i="21"/>
  <c r="G76" i="21"/>
  <c r="F76" i="21"/>
  <c r="I75" i="21"/>
  <c r="H75" i="21"/>
  <c r="G75" i="21"/>
  <c r="F75" i="21"/>
  <c r="I74" i="21"/>
  <c r="H74" i="21"/>
  <c r="G74" i="21"/>
  <c r="F74" i="21"/>
  <c r="I73" i="21"/>
  <c r="H73" i="21"/>
  <c r="G73" i="21"/>
  <c r="F73" i="21"/>
  <c r="I72" i="21"/>
  <c r="H72" i="21"/>
  <c r="G72" i="21"/>
  <c r="F72" i="21"/>
  <c r="I71" i="21"/>
  <c r="H71" i="21"/>
  <c r="G71" i="21"/>
  <c r="F71" i="21"/>
  <c r="I70" i="21"/>
  <c r="H70" i="21"/>
  <c r="G70" i="21"/>
  <c r="F70" i="21"/>
  <c r="I69" i="21"/>
  <c r="H69" i="21"/>
  <c r="G69" i="21"/>
  <c r="F69" i="21"/>
  <c r="I68" i="21"/>
  <c r="H68" i="21"/>
  <c r="G68" i="21"/>
  <c r="F68" i="21"/>
  <c r="I67" i="21"/>
  <c r="H67" i="21"/>
  <c r="G67" i="21"/>
  <c r="F67" i="21"/>
  <c r="I66" i="21"/>
  <c r="H66" i="21"/>
  <c r="G66" i="21"/>
  <c r="F66" i="21"/>
  <c r="I65" i="21"/>
  <c r="H65" i="21"/>
  <c r="G65" i="21"/>
  <c r="F65" i="21"/>
  <c r="I64" i="21"/>
  <c r="H64" i="21"/>
  <c r="G64" i="21"/>
  <c r="F64" i="21"/>
  <c r="I63" i="21"/>
  <c r="H63" i="21"/>
  <c r="G63" i="21"/>
  <c r="F63" i="21"/>
  <c r="I62" i="21"/>
  <c r="H62" i="21"/>
  <c r="G62" i="21"/>
  <c r="F62" i="21"/>
  <c r="I61" i="21"/>
  <c r="H61" i="21"/>
  <c r="G61" i="21"/>
  <c r="F61" i="21"/>
  <c r="I60" i="21"/>
  <c r="H60" i="21"/>
  <c r="G60" i="21"/>
  <c r="F60" i="21"/>
  <c r="I59" i="21"/>
  <c r="H59" i="21"/>
  <c r="G59" i="21"/>
  <c r="F59" i="21"/>
  <c r="I58" i="21"/>
  <c r="H58" i="21"/>
  <c r="G58" i="21"/>
  <c r="F58" i="21"/>
  <c r="I57" i="21"/>
  <c r="H57" i="21"/>
  <c r="G57" i="21"/>
  <c r="F57" i="21"/>
  <c r="I56" i="21"/>
  <c r="H56" i="21"/>
  <c r="G56" i="21"/>
  <c r="F56" i="21"/>
  <c r="I55" i="21"/>
  <c r="H55" i="21"/>
  <c r="G55" i="21"/>
  <c r="F55" i="21"/>
  <c r="I54" i="21"/>
  <c r="H54" i="21"/>
  <c r="G54" i="21"/>
  <c r="F54" i="21"/>
  <c r="I53" i="21"/>
  <c r="H53" i="21"/>
  <c r="G53" i="21"/>
  <c r="F53" i="21"/>
  <c r="I52" i="21"/>
  <c r="H52" i="21"/>
  <c r="G52" i="21"/>
  <c r="F52" i="21"/>
  <c r="I51" i="21"/>
  <c r="H51" i="21"/>
  <c r="G51" i="21"/>
  <c r="F51" i="21"/>
  <c r="I50" i="21"/>
  <c r="H50" i="21"/>
  <c r="G50" i="21"/>
  <c r="F50" i="21"/>
  <c r="I49" i="21"/>
  <c r="H49" i="21"/>
  <c r="G49" i="21"/>
  <c r="F49" i="21"/>
  <c r="I48" i="21"/>
  <c r="H48" i="21"/>
  <c r="G48" i="21"/>
  <c r="F48" i="21"/>
  <c r="I47" i="21"/>
  <c r="H47" i="21"/>
  <c r="G47" i="21"/>
  <c r="F47" i="21"/>
  <c r="I46" i="21"/>
  <c r="H46" i="21"/>
  <c r="G46" i="21"/>
  <c r="F46" i="21"/>
  <c r="I45" i="21"/>
  <c r="H45" i="21"/>
  <c r="G45" i="21"/>
  <c r="F45" i="21"/>
  <c r="I44" i="21"/>
  <c r="H44" i="21"/>
  <c r="G44" i="21"/>
  <c r="F44" i="21"/>
  <c r="I43" i="21"/>
  <c r="H43" i="21"/>
  <c r="G43" i="21"/>
  <c r="F43" i="21"/>
  <c r="I42" i="21"/>
  <c r="H42" i="21"/>
  <c r="G42" i="21"/>
  <c r="F42" i="21"/>
  <c r="I41" i="21"/>
  <c r="H41" i="21"/>
  <c r="G41" i="21"/>
  <c r="F41" i="21"/>
  <c r="I40" i="21"/>
  <c r="H40" i="21"/>
  <c r="G40" i="21"/>
  <c r="F40" i="21"/>
  <c r="H39" i="21"/>
  <c r="G39" i="21"/>
  <c r="F39" i="21"/>
  <c r="H38" i="21"/>
  <c r="G38" i="21"/>
  <c r="F38" i="21"/>
  <c r="I37" i="21"/>
  <c r="H37" i="21"/>
  <c r="G37" i="21"/>
  <c r="F37" i="21"/>
  <c r="I36" i="21"/>
  <c r="H36" i="21"/>
  <c r="G36" i="21"/>
  <c r="F36" i="21"/>
  <c r="I35" i="21"/>
  <c r="H35" i="21"/>
  <c r="G35" i="21"/>
  <c r="F35" i="21"/>
  <c r="I34" i="21"/>
  <c r="H34" i="21"/>
  <c r="G34" i="21"/>
  <c r="F34" i="21"/>
  <c r="I33" i="21"/>
  <c r="G33" i="21"/>
  <c r="F33" i="21"/>
  <c r="I32" i="21"/>
  <c r="G32" i="21"/>
  <c r="F32" i="21"/>
  <c r="I31" i="21"/>
  <c r="G31" i="21"/>
  <c r="F31" i="21"/>
  <c r="I30" i="21"/>
  <c r="G30" i="21"/>
  <c r="F30" i="21"/>
  <c r="I29" i="21"/>
  <c r="G29" i="21"/>
  <c r="F29" i="21"/>
  <c r="I28" i="21"/>
  <c r="G28" i="21"/>
  <c r="F28" i="21"/>
  <c r="I27" i="21"/>
  <c r="G27" i="21"/>
  <c r="F27" i="21"/>
  <c r="I26" i="21"/>
  <c r="G26" i="21"/>
  <c r="F26" i="21"/>
  <c r="I25" i="21"/>
  <c r="G25" i="21"/>
  <c r="F25" i="21"/>
  <c r="I24" i="21"/>
  <c r="G24" i="21"/>
  <c r="F24" i="21"/>
  <c r="I23" i="21"/>
  <c r="G23" i="21"/>
  <c r="F23" i="21"/>
  <c r="I22" i="21"/>
  <c r="G22" i="21"/>
  <c r="F22" i="21"/>
  <c r="I21" i="21"/>
  <c r="G21" i="21"/>
  <c r="F21" i="21"/>
  <c r="I20" i="21"/>
  <c r="G20" i="21"/>
  <c r="F20" i="21"/>
  <c r="I19" i="21"/>
  <c r="G19" i="21"/>
  <c r="F19" i="21"/>
  <c r="I18" i="21"/>
  <c r="G18" i="21"/>
  <c r="I17" i="21"/>
  <c r="G17" i="21"/>
  <c r="I16" i="21"/>
  <c r="G16" i="21"/>
  <c r="I15" i="21"/>
  <c r="I14" i="21"/>
  <c r="I13" i="21"/>
  <c r="I12" i="21"/>
  <c r="I11" i="21"/>
  <c r="I10" i="21"/>
  <c r="I9" i="21"/>
  <c r="G50" i="20" l="1"/>
  <c r="H50" i="20" s="1"/>
  <c r="D8" i="20"/>
  <c r="G104" i="20"/>
  <c r="H104" i="20" s="1"/>
  <c r="G96" i="20"/>
  <c r="H96" i="20" s="1"/>
  <c r="G88" i="20"/>
  <c r="H88" i="20" s="1"/>
  <c r="G80" i="20"/>
  <c r="H80" i="20" s="1"/>
  <c r="G72" i="20"/>
  <c r="H72" i="20" s="1"/>
  <c r="G61" i="20"/>
  <c r="H61" i="20" s="1"/>
  <c r="G53" i="20"/>
  <c r="H53" i="20" s="1"/>
  <c r="G45" i="20"/>
  <c r="H45" i="20" s="1"/>
  <c r="G37" i="20"/>
  <c r="H37" i="20" s="1"/>
  <c r="G29" i="20"/>
  <c r="H29" i="20" s="1"/>
  <c r="G21" i="20"/>
  <c r="H21" i="20" s="1"/>
  <c r="G13" i="20"/>
  <c r="H13" i="20" s="1"/>
  <c r="C99" i="20"/>
  <c r="D99" i="20" s="1"/>
  <c r="C91" i="20"/>
  <c r="D91" i="20" s="1"/>
  <c r="C83" i="20"/>
  <c r="D83" i="20" s="1"/>
  <c r="C75" i="20"/>
  <c r="D75" i="20" s="1"/>
  <c r="C64" i="20"/>
  <c r="D64" i="20" s="1"/>
  <c r="C56" i="20"/>
  <c r="D56" i="20" s="1"/>
  <c r="C48" i="20"/>
  <c r="D48" i="20" s="1"/>
  <c r="C40" i="20"/>
  <c r="D40" i="20" s="1"/>
  <c r="C32" i="20"/>
  <c r="D32" i="20" s="1"/>
  <c r="C24" i="20"/>
  <c r="D24" i="20" s="1"/>
  <c r="C16" i="20"/>
  <c r="D16" i="20" s="1"/>
  <c r="C104" i="20"/>
  <c r="C96" i="20"/>
  <c r="D96" i="20" s="1"/>
  <c r="C88" i="20"/>
  <c r="D88" i="20" s="1"/>
  <c r="C80" i="20"/>
  <c r="D80" i="20" s="1"/>
  <c r="C72" i="20"/>
  <c r="D72" i="20" s="1"/>
  <c r="C61" i="20"/>
  <c r="D61" i="20" s="1"/>
  <c r="C53" i="20"/>
  <c r="D53" i="20" s="1"/>
  <c r="C45" i="20"/>
  <c r="D45" i="20" s="1"/>
  <c r="C37" i="20"/>
  <c r="D37" i="20" s="1"/>
  <c r="C29" i="20"/>
  <c r="D29" i="20" s="1"/>
  <c r="C21" i="20"/>
  <c r="D21" i="20" s="1"/>
  <c r="C13" i="20"/>
  <c r="D13" i="20" s="1"/>
  <c r="G101" i="20"/>
  <c r="H101" i="20" s="1"/>
  <c r="G77" i="20"/>
  <c r="H77" i="20" s="1"/>
  <c r="G66" i="20"/>
  <c r="H66" i="20" s="1"/>
  <c r="G10" i="20"/>
  <c r="H10" i="20" s="1"/>
  <c r="G98" i="20"/>
  <c r="H98" i="20" s="1"/>
  <c r="G90" i="20"/>
  <c r="H90" i="20" s="1"/>
  <c r="G82" i="20"/>
  <c r="H82" i="20" s="1"/>
  <c r="G74" i="20"/>
  <c r="H74" i="20" s="1"/>
  <c r="G63" i="20"/>
  <c r="H63" i="20" s="1"/>
  <c r="G55" i="20"/>
  <c r="H55" i="20" s="1"/>
  <c r="G47" i="20"/>
  <c r="H47" i="20" s="1"/>
  <c r="G39" i="20"/>
  <c r="H39" i="20" s="1"/>
  <c r="G31" i="20"/>
  <c r="H31" i="20" s="1"/>
  <c r="G23" i="20"/>
  <c r="H23" i="20" s="1"/>
  <c r="G15" i="20"/>
  <c r="H15" i="20" s="1"/>
  <c r="G106" i="20"/>
  <c r="H106" i="20" s="1"/>
  <c r="C101" i="20"/>
  <c r="D101" i="20" s="1"/>
  <c r="C93" i="20"/>
  <c r="D93" i="20" s="1"/>
  <c r="C85" i="20"/>
  <c r="D85" i="20" s="1"/>
  <c r="C77" i="20"/>
  <c r="D77" i="20" s="1"/>
  <c r="C69" i="20"/>
  <c r="D69" i="20" s="1"/>
  <c r="C66" i="20"/>
  <c r="D66" i="20" s="1"/>
  <c r="C58" i="20"/>
  <c r="D58" i="20" s="1"/>
  <c r="C50" i="20"/>
  <c r="D50" i="20" s="1"/>
  <c r="C42" i="20"/>
  <c r="D42" i="20" s="1"/>
  <c r="C34" i="20"/>
  <c r="D34" i="20" s="1"/>
  <c r="C26" i="20"/>
  <c r="D26" i="20" s="1"/>
  <c r="C18" i="20"/>
  <c r="D18" i="20" s="1"/>
  <c r="C10" i="20"/>
  <c r="D10" i="20" s="1"/>
  <c r="G103" i="20"/>
  <c r="H103" i="20" s="1"/>
  <c r="G95" i="20"/>
  <c r="H95" i="20" s="1"/>
  <c r="G87" i="20"/>
  <c r="H87" i="20" s="1"/>
  <c r="G79" i="20"/>
  <c r="H79" i="20" s="1"/>
  <c r="G71" i="20"/>
  <c r="H71" i="20" s="1"/>
  <c r="G60" i="20"/>
  <c r="H60" i="20" s="1"/>
  <c r="G52" i="20"/>
  <c r="H52" i="20" s="1"/>
  <c r="G44" i="20"/>
  <c r="H44" i="20" s="1"/>
  <c r="G36" i="20"/>
  <c r="H36" i="20" s="1"/>
  <c r="G28" i="20"/>
  <c r="H28" i="20" s="1"/>
  <c r="G20" i="20"/>
  <c r="H20" i="20" s="1"/>
  <c r="G12" i="20"/>
  <c r="H12" i="20" s="1"/>
  <c r="C106" i="20"/>
  <c r="D106" i="20" s="1"/>
  <c r="C98" i="20"/>
  <c r="D98" i="20" s="1"/>
  <c r="C90" i="20"/>
  <c r="D90" i="20" s="1"/>
  <c r="C82" i="20"/>
  <c r="D82" i="20" s="1"/>
  <c r="C74" i="20"/>
  <c r="D74" i="20" s="1"/>
  <c r="C63" i="20"/>
  <c r="D63" i="20" s="1"/>
  <c r="C55" i="20"/>
  <c r="D55" i="20" s="1"/>
  <c r="C47" i="20"/>
  <c r="D47" i="20" s="1"/>
  <c r="C39" i="20"/>
  <c r="D39" i="20" s="1"/>
  <c r="C31" i="20"/>
  <c r="D31" i="20" s="1"/>
  <c r="C23" i="20"/>
  <c r="D23" i="20" s="1"/>
  <c r="C15" i="20"/>
  <c r="D15" i="20" s="1"/>
  <c r="G100" i="20"/>
  <c r="H100" i="20" s="1"/>
  <c r="G92" i="20"/>
  <c r="H92" i="20" s="1"/>
  <c r="G84" i="20"/>
  <c r="H84" i="20" s="1"/>
  <c r="G76" i="20"/>
  <c r="H76" i="20" s="1"/>
  <c r="G65" i="20"/>
  <c r="H65" i="20" s="1"/>
  <c r="G57" i="20"/>
  <c r="H57" i="20" s="1"/>
  <c r="G49" i="20"/>
  <c r="H49" i="20" s="1"/>
  <c r="G41" i="20"/>
  <c r="H41" i="20" s="1"/>
  <c r="G33" i="20"/>
  <c r="H33" i="20" s="1"/>
  <c r="G25" i="20"/>
  <c r="H25" i="20" s="1"/>
  <c r="G17" i="20"/>
  <c r="H17" i="20" s="1"/>
  <c r="G9" i="20"/>
  <c r="H9" i="20" s="1"/>
  <c r="G93" i="20"/>
  <c r="H93" i="20" s="1"/>
  <c r="G85" i="20"/>
  <c r="H85" i="20" s="1"/>
  <c r="G69" i="20"/>
  <c r="H69" i="20" s="1"/>
  <c r="G58" i="20"/>
  <c r="H58" i="20" s="1"/>
  <c r="G34" i="20"/>
  <c r="H34" i="20" s="1"/>
  <c r="C103" i="20"/>
  <c r="D103" i="20" s="1"/>
  <c r="C95" i="20"/>
  <c r="D95" i="20" s="1"/>
  <c r="C87" i="20"/>
  <c r="D87" i="20" s="1"/>
  <c r="C79" i="20"/>
  <c r="D79" i="20" s="1"/>
  <c r="C71" i="20"/>
  <c r="D71" i="20" s="1"/>
  <c r="C68" i="20"/>
  <c r="D68" i="20" s="1"/>
  <c r="C60" i="20"/>
  <c r="D60" i="20" s="1"/>
  <c r="C52" i="20"/>
  <c r="D52" i="20" s="1"/>
  <c r="C44" i="20"/>
  <c r="D44" i="20" s="1"/>
  <c r="C36" i="20"/>
  <c r="D36" i="20" s="1"/>
  <c r="C28" i="20"/>
  <c r="D28" i="20" s="1"/>
  <c r="C20" i="20"/>
  <c r="D20" i="20" s="1"/>
  <c r="C12" i="20"/>
  <c r="D12" i="20" s="1"/>
  <c r="G105" i="20"/>
  <c r="H105" i="20" s="1"/>
  <c r="G97" i="20"/>
  <c r="H97" i="20" s="1"/>
  <c r="G89" i="20"/>
  <c r="H89" i="20" s="1"/>
  <c r="G81" i="20"/>
  <c r="H81" i="20" s="1"/>
  <c r="G73" i="20"/>
  <c r="H73" i="20" s="1"/>
  <c r="G62" i="20"/>
  <c r="H62" i="20" s="1"/>
  <c r="G54" i="20"/>
  <c r="I54" i="20" s="1"/>
  <c r="G46" i="20"/>
  <c r="H46" i="20" s="1"/>
  <c r="G38" i="20"/>
  <c r="G30" i="20"/>
  <c r="G22" i="20"/>
  <c r="G14" i="20"/>
  <c r="H14" i="20" s="1"/>
  <c r="C100" i="20"/>
  <c r="D100" i="20" s="1"/>
  <c r="C92" i="20"/>
  <c r="D92" i="20" s="1"/>
  <c r="C84" i="20"/>
  <c r="D84" i="20" s="1"/>
  <c r="E81" i="20"/>
  <c r="C76" i="20"/>
  <c r="D76" i="20" s="1"/>
  <c r="C65" i="20"/>
  <c r="D65" i="20" s="1"/>
  <c r="C57" i="20"/>
  <c r="D57" i="20" s="1"/>
  <c r="C49" i="20"/>
  <c r="D49" i="20" s="1"/>
  <c r="C41" i="20"/>
  <c r="D41" i="20" s="1"/>
  <c r="C33" i="20"/>
  <c r="D33" i="20" s="1"/>
  <c r="C25" i="20"/>
  <c r="D25" i="20" s="1"/>
  <c r="C17" i="20"/>
  <c r="D17" i="20" s="1"/>
  <c r="C9" i="20"/>
  <c r="D9" i="20" s="1"/>
  <c r="G102" i="20"/>
  <c r="H102" i="20" s="1"/>
  <c r="G94" i="20"/>
  <c r="H94" i="20" s="1"/>
  <c r="G86" i="20"/>
  <c r="H86" i="20" s="1"/>
  <c r="G78" i="20"/>
  <c r="H78" i="20" s="1"/>
  <c r="G70" i="20"/>
  <c r="H70" i="20" s="1"/>
  <c r="G67" i="20"/>
  <c r="H67" i="20" s="1"/>
  <c r="G59" i="20"/>
  <c r="H59" i="20" s="1"/>
  <c r="G51" i="20"/>
  <c r="H51" i="20" s="1"/>
  <c r="G43" i="20"/>
  <c r="H43" i="20" s="1"/>
  <c r="G35" i="20"/>
  <c r="H35" i="20" s="1"/>
  <c r="G27" i="20"/>
  <c r="H27" i="20" s="1"/>
  <c r="G19" i="20"/>
  <c r="H19" i="20" s="1"/>
  <c r="G11" i="20"/>
  <c r="H11" i="20" s="1"/>
  <c r="C105" i="20"/>
  <c r="D105" i="20" s="1"/>
  <c r="C97" i="20"/>
  <c r="D97" i="20" s="1"/>
  <c r="C89" i="20"/>
  <c r="D89" i="20" s="1"/>
  <c r="C81" i="20"/>
  <c r="D81" i="20" s="1"/>
  <c r="C73" i="20"/>
  <c r="D73" i="20" s="1"/>
  <c r="C62" i="20"/>
  <c r="D62" i="20" s="1"/>
  <c r="C54" i="20"/>
  <c r="D54" i="20" s="1"/>
  <c r="C46" i="20"/>
  <c r="D46" i="20" s="1"/>
  <c r="C38" i="20"/>
  <c r="D38" i="20" s="1"/>
  <c r="C30" i="20"/>
  <c r="D30" i="20" s="1"/>
  <c r="C22" i="20"/>
  <c r="D22" i="20" s="1"/>
  <c r="C14" i="20"/>
  <c r="D14" i="20" s="1"/>
  <c r="G8" i="20"/>
  <c r="I104" i="20"/>
  <c r="G99" i="20"/>
  <c r="H99" i="20" s="1"/>
  <c r="G91" i="20"/>
  <c r="H91" i="20" s="1"/>
  <c r="G83" i="20"/>
  <c r="H83" i="20" s="1"/>
  <c r="G75" i="20"/>
  <c r="H75" i="20" s="1"/>
  <c r="G64" i="20"/>
  <c r="H64" i="20" s="1"/>
  <c r="G56" i="20"/>
  <c r="H56" i="20" s="1"/>
  <c r="I53" i="20"/>
  <c r="G48" i="20"/>
  <c r="H48" i="20" s="1"/>
  <c r="G40" i="20"/>
  <c r="H40" i="20" s="1"/>
  <c r="G32" i="20"/>
  <c r="H32" i="20" s="1"/>
  <c r="G24" i="20"/>
  <c r="H24" i="20" s="1"/>
  <c r="I21" i="20"/>
  <c r="G16" i="20"/>
  <c r="H16" i="20" s="1"/>
  <c r="C102" i="20"/>
  <c r="D102" i="20" s="1"/>
  <c r="C94" i="20"/>
  <c r="D94" i="20" s="1"/>
  <c r="C86" i="20"/>
  <c r="D86" i="20" s="1"/>
  <c r="C78" i="20"/>
  <c r="D78" i="20" s="1"/>
  <c r="C70" i="20"/>
  <c r="D70" i="20" s="1"/>
  <c r="C67" i="20"/>
  <c r="D67" i="20" s="1"/>
  <c r="C59" i="20"/>
  <c r="D59" i="20" s="1"/>
  <c r="C51" i="20"/>
  <c r="D51" i="20" s="1"/>
  <c r="C43" i="20"/>
  <c r="D43" i="20" s="1"/>
  <c r="C35" i="20"/>
  <c r="D35" i="20" s="1"/>
  <c r="E32" i="20"/>
  <c r="C27" i="20"/>
  <c r="D27" i="20" s="1"/>
  <c r="C19" i="20"/>
  <c r="D19" i="20" s="1"/>
  <c r="C11" i="20"/>
  <c r="D11" i="20" s="1"/>
  <c r="I81" i="20" l="1"/>
  <c r="I68" i="20"/>
  <c r="E64" i="20"/>
  <c r="I72" i="20"/>
  <c r="E57" i="20"/>
  <c r="I59" i="20"/>
  <c r="I67" i="20"/>
  <c r="E49" i="20"/>
  <c r="I45" i="20"/>
  <c r="E59" i="20"/>
  <c r="I35" i="20"/>
  <c r="I46" i="20"/>
  <c r="E34" i="20"/>
  <c r="E55" i="20"/>
  <c r="I36" i="20"/>
  <c r="I58" i="20"/>
  <c r="E63" i="20"/>
  <c r="E75" i="20"/>
  <c r="I80" i="20"/>
  <c r="I70" i="20"/>
  <c r="I66" i="20"/>
  <c r="I98" i="20"/>
  <c r="E83" i="20"/>
  <c r="I88" i="20"/>
  <c r="I78" i="20"/>
  <c r="I105" i="20"/>
  <c r="E17" i="20"/>
  <c r="E42" i="20"/>
  <c r="E16" i="20"/>
  <c r="E91" i="20"/>
  <c r="I96" i="20"/>
  <c r="E38" i="20"/>
  <c r="I87" i="20"/>
  <c r="I56" i="20"/>
  <c r="I29" i="20"/>
  <c r="I30" i="20"/>
  <c r="E24" i="20"/>
  <c r="E46" i="20"/>
  <c r="I22" i="20"/>
  <c r="I102" i="20"/>
  <c r="E99" i="20"/>
  <c r="I37" i="20"/>
  <c r="E51" i="20"/>
  <c r="I27" i="20"/>
  <c r="I38" i="20"/>
  <c r="E12" i="20"/>
  <c r="I65" i="20"/>
  <c r="I12" i="20"/>
  <c r="I79" i="20"/>
  <c r="E101" i="20"/>
  <c r="E45" i="20"/>
  <c r="I64" i="20"/>
  <c r="E20" i="20"/>
  <c r="I20" i="20"/>
  <c r="E53" i="20"/>
  <c r="I69" i="20"/>
  <c r="E11" i="20"/>
  <c r="E62" i="20"/>
  <c r="I11" i="20"/>
  <c r="E65" i="20"/>
  <c r="I89" i="20"/>
  <c r="E87" i="20"/>
  <c r="I76" i="20"/>
  <c r="I47" i="20"/>
  <c r="E50" i="20"/>
  <c r="I10" i="20"/>
  <c r="I14" i="20"/>
  <c r="E28" i="20"/>
  <c r="I17" i="20"/>
  <c r="E74" i="20"/>
  <c r="I28" i="20"/>
  <c r="I95" i="20"/>
  <c r="E61" i="20"/>
  <c r="I77" i="20"/>
  <c r="E19" i="20"/>
  <c r="I75" i="20"/>
  <c r="E73" i="20"/>
  <c r="I19" i="20"/>
  <c r="I97" i="20"/>
  <c r="E95" i="20"/>
  <c r="I84" i="20"/>
  <c r="E15" i="20"/>
  <c r="E58" i="20"/>
  <c r="I18" i="20"/>
  <c r="E86" i="20"/>
  <c r="I16" i="20"/>
  <c r="H22" i="20"/>
  <c r="I23" i="20"/>
  <c r="I86" i="20"/>
  <c r="E76" i="20"/>
  <c r="E36" i="20"/>
  <c r="I25" i="20"/>
  <c r="E82" i="20"/>
  <c r="I103" i="20"/>
  <c r="I82" i="20"/>
  <c r="E72" i="20"/>
  <c r="I85" i="20"/>
  <c r="E67" i="20"/>
  <c r="H8" i="20"/>
  <c r="I9" i="20"/>
  <c r="E103" i="20"/>
  <c r="I92" i="20"/>
  <c r="E23" i="20"/>
  <c r="I90" i="20"/>
  <c r="E66" i="20"/>
  <c r="I15" i="20"/>
  <c r="I26" i="20"/>
  <c r="I73" i="20"/>
  <c r="E79" i="20"/>
  <c r="E105" i="20"/>
  <c r="D104" i="20"/>
  <c r="E70" i="20"/>
  <c r="E78" i="20"/>
  <c r="E40" i="20"/>
  <c r="E14" i="20"/>
  <c r="E94" i="20"/>
  <c r="I24" i="20"/>
  <c r="H30" i="20"/>
  <c r="I31" i="20"/>
  <c r="I94" i="20"/>
  <c r="E84" i="20"/>
  <c r="E44" i="20"/>
  <c r="I33" i="20"/>
  <c r="E90" i="20"/>
  <c r="I44" i="20"/>
  <c r="E69" i="20"/>
  <c r="E13" i="20"/>
  <c r="E80" i="20"/>
  <c r="I93" i="20"/>
  <c r="E54" i="20"/>
  <c r="I83" i="20"/>
  <c r="E35" i="20"/>
  <c r="I91" i="20"/>
  <c r="E22" i="20"/>
  <c r="E89" i="20"/>
  <c r="E25" i="20"/>
  <c r="I100" i="20"/>
  <c r="E31" i="20"/>
  <c r="E10" i="20"/>
  <c r="I34" i="20"/>
  <c r="E102" i="20"/>
  <c r="I32" i="20"/>
  <c r="H38" i="20"/>
  <c r="I39" i="20"/>
  <c r="E92" i="20"/>
  <c r="I63" i="20"/>
  <c r="E52" i="20"/>
  <c r="I41" i="20"/>
  <c r="E98" i="20"/>
  <c r="I52" i="20"/>
  <c r="E77" i="20"/>
  <c r="E21" i="20"/>
  <c r="E88" i="20"/>
  <c r="I101" i="20"/>
  <c r="E27" i="20"/>
  <c r="E56" i="20"/>
  <c r="E43" i="20"/>
  <c r="I99" i="20"/>
  <c r="E30" i="20"/>
  <c r="E97" i="20"/>
  <c r="I43" i="20"/>
  <c r="E33" i="20"/>
  <c r="E39" i="20"/>
  <c r="E18" i="20"/>
  <c r="I42" i="20"/>
  <c r="E71" i="20"/>
  <c r="E48" i="20"/>
  <c r="I40" i="20"/>
  <c r="E100" i="20"/>
  <c r="I74" i="20"/>
  <c r="E60" i="20"/>
  <c r="I49" i="20"/>
  <c r="I60" i="20"/>
  <c r="E85" i="20"/>
  <c r="E29" i="20"/>
  <c r="E96" i="20"/>
  <c r="E9" i="20"/>
  <c r="I61" i="20"/>
  <c r="I51" i="20"/>
  <c r="E41" i="20"/>
  <c r="I62" i="20"/>
  <c r="E47" i="20"/>
  <c r="E26" i="20"/>
  <c r="I50" i="20"/>
  <c r="I48" i="20"/>
  <c r="H54" i="20"/>
  <c r="I55" i="20"/>
  <c r="E68" i="20"/>
  <c r="I57" i="20"/>
  <c r="I71" i="20"/>
  <c r="E93" i="20"/>
  <c r="E37" i="20"/>
  <c r="E104" i="20"/>
  <c r="I13" i="20"/>
</calcChain>
</file>

<file path=xl/comments1.xml><?xml version="1.0" encoding="utf-8"?>
<comments xmlns="http://schemas.openxmlformats.org/spreadsheetml/2006/main">
  <authors>
    <author>Letizia Buzzi</author>
  </authors>
  <commentList>
    <comment ref="D7" authorId="0" shapeId="0">
      <text>
        <r>
          <rPr>
            <b/>
            <sz val="9"/>
            <color indexed="81"/>
            <rFont val="Tahoma"/>
            <family val="2"/>
          </rPr>
          <t>Inclusi bunkeraggi</t>
        </r>
        <r>
          <rPr>
            <sz val="9"/>
            <color indexed="81"/>
            <rFont val="Tahoma"/>
            <family val="2"/>
          </rPr>
          <t xml:space="preserve">
</t>
        </r>
      </text>
    </comment>
  </commentList>
</comment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<sst xmlns="http://schemas.openxmlformats.org/spreadsheetml/2006/main" count="223" uniqueCount="149">
  <si>
    <t xml:space="preserve">                                             Le trasformazioni dell'Italia</t>
  </si>
  <si>
    <t>L'ambiente e l'energia</t>
  </si>
  <si>
    <t>Boschi  e superficie agricola</t>
  </si>
  <si>
    <t xml:space="preserve">Copertura Uso suolo </t>
  </si>
  <si>
    <t>Variazione del deflusso dei principali fiumi</t>
  </si>
  <si>
    <t>Temperatura media annua in alcune capitali europee</t>
  </si>
  <si>
    <t xml:space="preserve">Consumo di energia per vettore </t>
  </si>
  <si>
    <t>Consumo di energia per fonte energetica</t>
  </si>
  <si>
    <t>Produzione di energia elettrica per fonte</t>
  </si>
  <si>
    <t>Rifiuti urbani prodotti in Italia e nell'UE per tipo di trattamento</t>
  </si>
  <si>
    <t>Dati aggiornati al:</t>
  </si>
  <si>
    <t>vai al documento:</t>
  </si>
  <si>
    <t>Vai all'indice</t>
  </si>
  <si>
    <t>Anno</t>
  </si>
  <si>
    <t>Boschi</t>
  </si>
  <si>
    <t>Coltivazioni</t>
  </si>
  <si>
    <t>Germania</t>
  </si>
  <si>
    <t>Spagna</t>
  </si>
  <si>
    <t>Francia</t>
  </si>
  <si>
    <t>Italia</t>
  </si>
  <si>
    <t>Artificiale</t>
  </si>
  <si>
    <t>Aree boscate, arbusteto</t>
  </si>
  <si>
    <t>Coltivato, prati e pascoli</t>
  </si>
  <si>
    <t>Fonte: Eurostat, LUCAS 2022</t>
  </si>
  <si>
    <t>Altro</t>
  </si>
  <si>
    <t>Suolo nudo</t>
  </si>
  <si>
    <t>Wetland</t>
  </si>
  <si>
    <t>Acque interne</t>
  </si>
  <si>
    <t>(a) Suolo nudo, zone umide e acque interne</t>
  </si>
  <si>
    <t>Agricoltura</t>
  </si>
  <si>
    <t>Manifattura</t>
  </si>
  <si>
    <t>Altra industria</t>
  </si>
  <si>
    <t>Trasporti e magazzinaggio</t>
  </si>
  <si>
    <t>Altri servizi</t>
  </si>
  <si>
    <t>Famiglie</t>
  </si>
  <si>
    <t>tot economia</t>
  </si>
  <si>
    <t>Altra idustria</t>
  </si>
  <si>
    <t>Totale</t>
  </si>
  <si>
    <t>TIPOLOGIA RIFIUTI</t>
  </si>
  <si>
    <t>ETICHETTE</t>
  </si>
  <si>
    <t>Ue27</t>
  </si>
  <si>
    <t>Waste generated</t>
  </si>
  <si>
    <t>Produzione rif.</t>
  </si>
  <si>
    <t>Disposal - landfill and other (D1-D7, D12)</t>
  </si>
  <si>
    <t>discarica</t>
  </si>
  <si>
    <t>Disposal - incineration (D10) and recovery - energy recovery (R1)</t>
  </si>
  <si>
    <t>inceneritore</t>
  </si>
  <si>
    <t>Recycling - material</t>
  </si>
  <si>
    <t>riciclo - mater.</t>
  </si>
  <si>
    <t>Recycling - composting and digestion</t>
  </si>
  <si>
    <t>riciclo -compostaggio</t>
  </si>
  <si>
    <t>altro</t>
  </si>
  <si>
    <t>Waste treatment</t>
  </si>
  <si>
    <t>Trattamento rifiuti</t>
  </si>
  <si>
    <t>Fonte: Eurostat, Municipal waste by waste management operations (env_wasmun); Ispra (Italia 2024)</t>
  </si>
  <si>
    <r>
      <t>Rifiuti urbani prodotti in Italia (sinistra) e nell’Ue27 (destra) per tipo di trattamento. Anni 1996-2024</t>
    </r>
    <r>
      <rPr>
        <sz val="11"/>
        <rFont val="Arial"/>
        <family val="2"/>
      </rPr>
      <t xml:space="preserve"> (kg per abitante) (a)</t>
    </r>
  </si>
  <si>
    <r>
      <t>Rifiuti urbani prodotti in Italia (sinistra) e nell’Ue27 (destra) per tipo di trattamento. Anni 1996-2024</t>
    </r>
    <r>
      <rPr>
        <sz val="9"/>
        <rFont val="Arial Narrow"/>
        <family val="2"/>
      </rPr>
      <t xml:space="preserve"> (kg per abitante) (a)</t>
    </r>
  </si>
  <si>
    <t>Territorio</t>
  </si>
  <si>
    <t>Consumo di energia per fonte energetica primaria</t>
  </si>
  <si>
    <t>tep per abitante</t>
  </si>
  <si>
    <t>composizione percentuale (*)</t>
  </si>
  <si>
    <t>Carbone e derivati</t>
  </si>
  <si>
    <t>Prodotti petroliferi</t>
  </si>
  <si>
    <t>Gas naturale</t>
  </si>
  <si>
    <t>Rifiuti non rinnovabili</t>
  </si>
  <si>
    <t>Rinnovabili</t>
  </si>
  <si>
    <t>Nucleare</t>
  </si>
  <si>
    <t>Elettricità</t>
  </si>
  <si>
    <t>ANNI</t>
  </si>
  <si>
    <t>Energia elettrica totale</t>
  </si>
  <si>
    <t>Produzione lorda per fonte (a)</t>
  </si>
  <si>
    <t>Termoelettrica (b)</t>
  </si>
  <si>
    <t>Geotermoelettrica</t>
  </si>
  <si>
    <t>Idroelettrica</t>
  </si>
  <si>
    <t>Eolica</t>
  </si>
  <si>
    <t>Fotovoltaica</t>
  </si>
  <si>
    <t>Biomasse e rifiuti</t>
  </si>
  <si>
    <t>….</t>
  </si>
  <si>
    <t xml:space="preserve">Fonte: Anidel (dal 1883 al 1962); Enel, "Dati statistici sull'energia elettrica in Italia" (dal 1963 al 1998); Grtn, "Dati statistici sull'energia elettrica in Italia" (dal 1999 al 31 ottobre 2005); Terna "Dati statistici sull'energia elettrica in Italia" (dal 1° novembre 2005)
 </t>
  </si>
  <si>
    <t>(a) Per produzione lorda si intende l'energia prodotta misurata ai morsetti di tutto il macchinario elettrico generatore installato nelle centrali. L'energia idroelettrica comprende quella generata attraverso pompaggio.  Dal 2023 l'energia fotovoltaica comprende l'accumulo stand alone.</t>
  </si>
  <si>
    <t>(b) Dal 1986 il dato include anche calore derivato ed altro.</t>
  </si>
  <si>
    <r>
      <t xml:space="preserve">FIGURA 8 - Produzione lorda di energia elettrica per fonte - Anni 1924-2024, </t>
    </r>
    <r>
      <rPr>
        <i/>
        <sz val="9"/>
        <rFont val="Arial Narrow"/>
        <family val="2"/>
      </rPr>
      <t>migliaia di tonnellate equivalenti di petrolio (ktep)</t>
    </r>
  </si>
  <si>
    <t>FIGURA 6. CONSUMO DI ENERGIA PER VETTORE ENERGETICO FINALE. ANNI 1930-2024. Valori % (sx) e Mtep (dx)</t>
  </si>
  <si>
    <t>P23_P25</t>
  </si>
  <si>
    <t>P26_P27</t>
  </si>
  <si>
    <t>P28_P29</t>
  </si>
  <si>
    <t>TOTALE</t>
  </si>
  <si>
    <t>(a) Ue27, anno 2023 dato mancante; la voce “altro” comprende le stime per la popolazione non coperta dal servizio di raccolta rifiuti urbani, perdite di peso per la disidratazione, eventuali doppi conteggi dei rifiuti sottoposti a più fasi di trattamento, esportazioni e importazioni di rifiiuti</t>
  </si>
  <si>
    <t>Medie annue</t>
  </si>
  <si>
    <t>Medie di periodo</t>
  </si>
  <si>
    <t>Berlino</t>
  </si>
  <si>
    <t>Parigi</t>
  </si>
  <si>
    <t>Madrid</t>
  </si>
  <si>
    <t>Roma</t>
  </si>
  <si>
    <t>Medie mobili quinquennali</t>
  </si>
  <si>
    <t>Fonte: Elaborazione Istat su dati nazionali (Stazioni di Berlino Dalhem, Madrid Retiro, Parigi Montsouris, Roma Collegio Romano)</t>
  </si>
  <si>
    <t xml:space="preserve">Consumo interno </t>
  </si>
  <si>
    <t xml:space="preserve">Esportazioni </t>
  </si>
  <si>
    <t>Importazioni nette</t>
  </si>
  <si>
    <t>Prod. energia elettrica</t>
  </si>
  <si>
    <t>Trasporti e magazz.</t>
  </si>
  <si>
    <t>FIGURA 2. PRINCIPALI CLASSI DI COPERTURA E USO SUOLO PER ALCUNI PAESI UE. ANNO 2022. Incidenza % sulla superficie nazionale (a)</t>
  </si>
  <si>
    <t>(a) Altro comprende Suolo nudo, Zone Umide e Acque interne</t>
  </si>
  <si>
    <t>di cui: Suolo nudo</t>
  </si>
  <si>
    <t>-  Zone umide</t>
  </si>
  <si>
    <t>-  Acque interne</t>
  </si>
  <si>
    <t>diff</t>
  </si>
  <si>
    <t>diff%</t>
  </si>
  <si>
    <t>MEDIA (1926-1999)</t>
  </si>
  <si>
    <r>
      <t xml:space="preserve">Figura 3. </t>
    </r>
    <r>
      <rPr>
        <b/>
        <sz val="10"/>
        <color rgb="FF44546A"/>
        <rFont val="Arial Narrow"/>
        <family val="2"/>
      </rPr>
      <t>Variazione del deflusso dei principali fiumi. Anni 1926-2024.</t>
    </r>
    <r>
      <rPr>
        <b/>
        <sz val="10"/>
        <color rgb="FF44546A"/>
        <rFont val="Arial"/>
        <family val="2"/>
      </rPr>
      <t xml:space="preserve"> </t>
    </r>
    <r>
      <rPr>
        <sz val="9"/>
        <color rgb="FF44546A"/>
        <rFont val="Arial Narrow"/>
        <family val="2"/>
      </rPr>
      <t>Variazioni % rispetto alla media del periodo 1926-1999</t>
    </r>
  </si>
  <si>
    <t>Po (stazione di Pontelagoscuro)</t>
  </si>
  <si>
    <t>Tevere (stazione di Ripetta)</t>
  </si>
  <si>
    <t>media trienn.</t>
  </si>
  <si>
    <t>Portata m.annua (mc/sec.)</t>
  </si>
  <si>
    <t>Po - stazione di Pontelagoscuro</t>
  </si>
  <si>
    <t>Tevere - stazione di Ripetta</t>
  </si>
  <si>
    <t>Figura 4. Temperature medie annue, medie mobili quinquennali e media di periodo a Berlino, Madrid, Parigi e Roma. Anni 1866 (o più antichi disponibili)-2024/25 (valori in gradi Celsius)</t>
  </si>
  <si>
    <t>Pannello sinistro</t>
  </si>
  <si>
    <t>Pannello centrale</t>
  </si>
  <si>
    <t>Pannello destro</t>
  </si>
  <si>
    <t>Figura 5. Gas serra per attività produttiva e famiglie dell’Italia (sinistra) e dei principali paesi Ue (centro), e per responsabilità del produttore e del consumatore (destra). Anni 1990-2024 e 2023. Anni 1990-2024 e 2023. milioni di tonnellate CO2 equivalente, valori percentuali e tonnellate CO2eq pro capite</t>
  </si>
  <si>
    <t>Produz. energia elettrica</t>
  </si>
  <si>
    <t>Fonte: Eurostat, Air Emissions Accounts (AEA) e Environmental footprints; Istat, Conti delle emissioni atmosferiche (AEA) per attività economica</t>
  </si>
  <si>
    <t>Consumo (tep/ab.)</t>
  </si>
  <si>
    <r>
      <t xml:space="preserve">Consumo totale
</t>
    </r>
    <r>
      <rPr>
        <i/>
        <sz val="7"/>
        <rFont val="Arial"/>
        <family val="2"/>
      </rPr>
      <t>(Mtep)</t>
    </r>
  </si>
  <si>
    <t>Anni</t>
  </si>
  <si>
    <t>Consumo (Mtep)</t>
  </si>
  <si>
    <t>rifiuti e altro</t>
  </si>
  <si>
    <t>elettricità e calore</t>
  </si>
  <si>
    <t>prodotti petroliferi</t>
  </si>
  <si>
    <t>P12+P14_P20+P21b</t>
  </si>
  <si>
    <t>gas naturale</t>
  </si>
  <si>
    <t>P13</t>
  </si>
  <si>
    <t>carbone e derivati</t>
  </si>
  <si>
    <t>P08_P11</t>
  </si>
  <si>
    <t>Fonte: Eurostat energy balances; Mise, Bilancio energetico nazionale; Terna, Dati storici</t>
  </si>
  <si>
    <t>Figura 7. Consumo di energia per fonte energetica primaria in Italia (sinistra – anni 1971-2024) e nei principali paesi Ue (destra – 2024). Milioni di tonnellate equivalenti di petrolio (Mtep), valori % e tep per abitante (a)</t>
  </si>
  <si>
    <t>(a) A partire dal 1990, il consumo di energia da fonti rinnovabili, precedentemente incluso nelle altre fonti, viene contabilizzato separatamente.</t>
  </si>
  <si>
    <t>PANNNELLO DESTRO</t>
  </si>
  <si>
    <t>PANNELLO SINISTRO</t>
  </si>
  <si>
    <t>bio-combust.</t>
  </si>
  <si>
    <t>Termoelettrica tradiz. (carbone/petrolio)</t>
  </si>
  <si>
    <t>Gas serra per attività produttiva e responsabilità del produttore e del consumatore</t>
  </si>
  <si>
    <t>10.05.2026</t>
  </si>
  <si>
    <t>Fonte: MISE, Bilancio energetico nazionale</t>
  </si>
  <si>
    <t>Fonte: Min. Agricoltura, Istat, FAO-FRA e INFC/IFNI</t>
  </si>
  <si>
    <r>
      <t xml:space="preserve">Figura 1. Superficie agricola e boschi in italia. Anni 1925, 1950, 1975, 2000, 2025. </t>
    </r>
    <r>
      <rPr>
        <b/>
        <sz val="9"/>
        <rFont val="Times New Roman"/>
        <family val="1"/>
      </rPr>
      <t>Valori % sulla superfice nazionale</t>
    </r>
  </si>
  <si>
    <t>Fonte:  Elaborazioni Istat su dati ARPA Emilia-Romagna e Centro funzionale della Regione Lazio</t>
  </si>
  <si>
    <t>www.istat.it/produzione-editoriale/ambiente-energia/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</si>
</sst>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_(* #,##0.00_);_(* \(#,##0.00\);_(* &quot;-&quot;??_);_(@_)"/>
    <numFmt numFmtId="165" formatCode="0.0"/>
    <numFmt numFmtId="166" formatCode="_-* #,##0_-;\-* #,##0_-;_-* &quot;-&quot;??_-;_-@_-"/>
    <numFmt numFmtId="167" formatCode="_-* #,##0.00\ _€_-;\-* #,##0.00\ _€_-;_-* &quot;-&quot;??\ _€_-;_-@_-"/>
    <numFmt numFmtId="168" formatCode="_-* #,##0.0_-;\-* #,##0.0_-;_-* &quot;-&quot;??_-;_-@_-"/>
    <numFmt numFmtId="169" formatCode="_-* #,##0.0\ _€_-;\-* #,##0.0\ _€_-;_-* &quot;-&quot;??\ _€_-;_-@_-"/>
    <numFmt numFmtId="170" formatCode="#,##0.0"/>
  </numFmts>
  <fonts count="51">
    <font>
      <sz val="10"/>
      <name val="Arial"/>
      <family val="2"/>
    </font>
    <font>
      <sz val="11"/>
      <color theme="1"/>
      <name val="Calibri"/>
      <family val="2"/>
      <scheme val="minor"/>
    </font>
    <font>
      <sz val="11"/>
      <color theme="1"/>
      <name val="Calibri"/>
      <family val="2"/>
      <scheme val="minor"/>
    </font>
    <font>
      <sz val="10"/>
      <name val="Arial"/>
      <family val="2"/>
    </font>
    <font>
      <sz val="7"/>
      <name val="Arial"/>
      <family val="2"/>
    </font>
    <font>
      <sz val="11"/>
      <color indexed="8"/>
      <name val="Calibri"/>
      <family val="2"/>
      <scheme val="minor"/>
    </font>
    <font>
      <sz val="9"/>
      <color theme="1"/>
      <name val="Arial"/>
      <family val="2"/>
    </font>
    <font>
      <u/>
      <sz val="10"/>
      <color theme="10"/>
      <name val="Arial"/>
      <family val="2"/>
    </font>
    <font>
      <sz val="10"/>
      <name val="Aptos"/>
      <family val="2"/>
    </font>
    <font>
      <b/>
      <sz val="10"/>
      <name val="Aptos"/>
      <family val="2"/>
    </font>
    <font>
      <sz val="9"/>
      <color theme="1"/>
      <name val="Arial Narrow"/>
      <family val="2"/>
    </font>
    <font>
      <sz val="9"/>
      <name val="Arial Narrow"/>
      <family val="2"/>
    </font>
    <font>
      <b/>
      <sz val="9"/>
      <name val="Arial Narrow"/>
      <family val="2"/>
    </font>
    <font>
      <sz val="20"/>
      <color rgb="FFA5822A"/>
      <name val="Georgia"/>
      <family val="1"/>
    </font>
    <font>
      <b/>
      <u/>
      <sz val="9"/>
      <color rgb="FF0070C0"/>
      <name val="Arial"/>
      <family val="2"/>
    </font>
    <font>
      <sz val="10"/>
      <color rgb="FF0070C0"/>
      <name val="Arial"/>
      <family val="2"/>
    </font>
    <font>
      <u/>
      <sz val="10"/>
      <color rgb="FF0070C0"/>
      <name val="Arial"/>
      <family val="2"/>
    </font>
    <font>
      <sz val="12"/>
      <color rgb="FFA5822A"/>
      <name val="Georgia"/>
      <family val="1"/>
    </font>
    <font>
      <sz val="14"/>
      <color rgb="FF5F5F5F"/>
      <name val="Arial"/>
      <family val="2"/>
    </font>
    <font>
      <sz val="9"/>
      <color indexed="8"/>
      <name val="Calibri"/>
      <family val="2"/>
      <scheme val="minor"/>
    </font>
    <font>
      <sz val="9"/>
      <color indexed="8"/>
      <name val="Arial Narrow"/>
      <family val="2"/>
    </font>
    <font>
      <sz val="7.5"/>
      <color rgb="FF000000"/>
      <name val="Arial"/>
      <family val="2"/>
    </font>
    <font>
      <b/>
      <sz val="9"/>
      <color theme="1"/>
      <name val="Arial Narrow"/>
      <family val="2"/>
    </font>
    <font>
      <sz val="9"/>
      <name val="Arial"/>
      <family val="2"/>
    </font>
    <font>
      <sz val="11"/>
      <name val="Arial"/>
      <charset val="238"/>
    </font>
    <font>
      <b/>
      <sz val="11"/>
      <color rgb="FF1F497D"/>
      <name val="Arial"/>
      <family val="2"/>
    </font>
    <font>
      <sz val="11"/>
      <name val="Arial"/>
      <family val="2"/>
    </font>
    <font>
      <b/>
      <sz val="11"/>
      <name val="Arial"/>
      <family val="2"/>
    </font>
    <font>
      <i/>
      <sz val="11"/>
      <name val="Arial"/>
      <family val="2"/>
    </font>
    <font>
      <i/>
      <sz val="9"/>
      <name val="Arial Narrow"/>
      <family val="2"/>
    </font>
    <font>
      <b/>
      <sz val="9"/>
      <color indexed="8"/>
      <name val="Arial Narrow"/>
      <family val="2"/>
    </font>
    <font>
      <b/>
      <u/>
      <sz val="9"/>
      <color rgb="FF0070C0"/>
      <name val="Arial Narrow"/>
      <family val="2"/>
    </font>
    <font>
      <sz val="9"/>
      <color rgb="FFA5822A"/>
      <name val="Arial Narrow"/>
      <family val="2"/>
    </font>
    <font>
      <sz val="9"/>
      <color rgb="FF000000"/>
      <name val="Arial Narrow"/>
      <family val="2"/>
    </font>
    <font>
      <sz val="8"/>
      <color theme="1"/>
      <name val="Arial Narrow"/>
      <family val="2"/>
    </font>
    <font>
      <i/>
      <sz val="9"/>
      <color indexed="8"/>
      <name val="Arial Narrow"/>
      <family val="2"/>
    </font>
    <font>
      <sz val="8"/>
      <name val="Arial"/>
      <family val="2"/>
    </font>
    <font>
      <b/>
      <sz val="8"/>
      <name val="Arial"/>
      <family val="2"/>
    </font>
    <font>
      <b/>
      <sz val="10"/>
      <name val="Arial"/>
      <family val="2"/>
    </font>
    <font>
      <b/>
      <sz val="10"/>
      <color rgb="FF44546A"/>
      <name val="Arial Narrow"/>
      <family val="2"/>
    </font>
    <font>
      <b/>
      <sz val="10"/>
      <color rgb="FFA6832A"/>
      <name val="Arial Narrow"/>
      <family val="2"/>
    </font>
    <font>
      <b/>
      <sz val="10"/>
      <color rgb="FF44546A"/>
      <name val="Arial"/>
      <family val="2"/>
    </font>
    <font>
      <sz val="9"/>
      <color rgb="FF44546A"/>
      <name val="Arial Narrow"/>
      <family val="2"/>
    </font>
    <font>
      <sz val="8"/>
      <name val="Arial Narrow"/>
      <family val="2"/>
    </font>
    <font>
      <i/>
      <sz val="7"/>
      <name val="Arial"/>
      <family val="2"/>
    </font>
    <font>
      <b/>
      <sz val="9"/>
      <color indexed="81"/>
      <name val="Tahoma"/>
      <family val="2"/>
    </font>
    <font>
      <sz val="9"/>
      <color indexed="81"/>
      <name val="Tahoma"/>
      <family val="2"/>
    </font>
    <font>
      <sz val="9"/>
      <color theme="1"/>
      <name val="Calibri"/>
      <family val="2"/>
      <scheme val="minor"/>
    </font>
    <font>
      <sz val="10"/>
      <name val="Times New Roman"/>
      <family val="1"/>
    </font>
    <font>
      <b/>
      <sz val="10"/>
      <name val="Times New Roman"/>
      <family val="1"/>
    </font>
    <font>
      <b/>
      <sz val="9"/>
      <name val="Times New Roman"/>
      <family val="1"/>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right/>
      <top style="hair">
        <color auto="1"/>
      </top>
      <bottom/>
      <diagonal/>
    </border>
    <border>
      <left/>
      <right/>
      <top style="hair">
        <color auto="1"/>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B0B0B0"/>
      </left>
      <right style="thin">
        <color rgb="FFB0B0B0"/>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s>
  <cellStyleXfs count="14">
    <xf numFmtId="0" fontId="0" fillId="0" borderId="0"/>
    <xf numFmtId="0" fontId="2" fillId="0" borderId="0"/>
    <xf numFmtId="43" fontId="2" fillId="0" borderId="0" applyFont="0" applyFill="0" applyBorder="0" applyAlignment="0" applyProtection="0"/>
    <xf numFmtId="0" fontId="5" fillId="0" borderId="0"/>
    <xf numFmtId="164" fontId="3" fillId="0" borderId="0" applyFont="0" applyFill="0" applyBorder="0" applyAlignment="0" applyProtection="0"/>
    <xf numFmtId="0" fontId="7" fillId="0" borderId="0" applyNumberFormat="0" applyFill="0" applyBorder="0" applyAlignment="0" applyProtection="0"/>
    <xf numFmtId="43" fontId="3" fillId="0" borderId="0" applyFont="0" applyFill="0" applyBorder="0" applyAlignment="0" applyProtection="0"/>
    <xf numFmtId="0" fontId="24" fillId="0" borderId="0"/>
    <xf numFmtId="0" fontId="1" fillId="0" borderId="0"/>
    <xf numFmtId="0" fontId="1" fillId="0" borderId="0"/>
    <xf numFmtId="43" fontId="1" fillId="0" borderId="0" applyFont="0" applyFill="0" applyBorder="0" applyAlignment="0" applyProtection="0"/>
    <xf numFmtId="0" fontId="1" fillId="0" borderId="0"/>
    <xf numFmtId="0" fontId="3" fillId="0" borderId="0"/>
    <xf numFmtId="9" fontId="3" fillId="0" borderId="0" applyFont="0" applyFill="0" applyBorder="0" applyAlignment="0" applyProtection="0"/>
  </cellStyleXfs>
  <cellXfs count="190">
    <xf numFmtId="0" fontId="0" fillId="0" borderId="0" xfId="0"/>
    <xf numFmtId="0" fontId="2" fillId="0" borderId="0" xfId="1"/>
    <xf numFmtId="0" fontId="4" fillId="0" borderId="0" xfId="0" applyFont="1"/>
    <xf numFmtId="0" fontId="6" fillId="0" borderId="0" xfId="1" applyFont="1"/>
    <xf numFmtId="0" fontId="10" fillId="0" borderId="0" xfId="1" applyFont="1"/>
    <xf numFmtId="0" fontId="10" fillId="0" borderId="1" xfId="1" applyFont="1" applyBorder="1"/>
    <xf numFmtId="0" fontId="11" fillId="0" borderId="0" xfId="0" applyFont="1"/>
    <xf numFmtId="165" fontId="10" fillId="0" borderId="0" xfId="1" applyNumberFormat="1" applyFont="1"/>
    <xf numFmtId="0" fontId="12" fillId="0" borderId="0" xfId="0" applyFont="1"/>
    <xf numFmtId="0" fontId="8" fillId="0" borderId="0" xfId="0" applyFont="1" applyAlignment="1">
      <alignment horizontal="left"/>
    </xf>
    <xf numFmtId="0" fontId="14" fillId="0" borderId="0" xfId="5" applyFont="1" applyFill="1"/>
    <xf numFmtId="0" fontId="16" fillId="0" borderId="0" xfId="5" applyFont="1" applyFill="1"/>
    <xf numFmtId="0" fontId="9" fillId="0" borderId="0" xfId="0" applyFont="1" applyAlignment="1">
      <alignment horizontal="left"/>
    </xf>
    <xf numFmtId="0" fontId="9" fillId="0" borderId="0" xfId="0" quotePrefix="1" applyFont="1" applyAlignment="1">
      <alignment horizontal="left"/>
    </xf>
    <xf numFmtId="0" fontId="17" fillId="0" borderId="0" xfId="1" applyFont="1"/>
    <xf numFmtId="0" fontId="18" fillId="0" borderId="0" xfId="0" applyFont="1" applyAlignment="1">
      <alignment horizontal="left" vertical="center"/>
    </xf>
    <xf numFmtId="165" fontId="10" fillId="0" borderId="2" xfId="1" applyNumberFormat="1" applyFont="1" applyBorder="1"/>
    <xf numFmtId="0" fontId="10" fillId="0" borderId="1" xfId="1" applyFont="1" applyBorder="1" applyAlignment="1">
      <alignment horizontal="center"/>
    </xf>
    <xf numFmtId="0" fontId="5" fillId="0" borderId="0" xfId="3"/>
    <xf numFmtId="165" fontId="5" fillId="0" borderId="0" xfId="3" applyNumberFormat="1"/>
    <xf numFmtId="0" fontId="19" fillId="0" borderId="0" xfId="3" applyFont="1"/>
    <xf numFmtId="0" fontId="20" fillId="0" borderId="0" xfId="3" applyFont="1"/>
    <xf numFmtId="165" fontId="20" fillId="0" borderId="0" xfId="3" applyNumberFormat="1" applyFont="1"/>
    <xf numFmtId="0" fontId="10" fillId="0" borderId="2" xfId="1" applyFont="1" applyBorder="1" applyAlignment="1">
      <alignment horizontal="left"/>
    </xf>
    <xf numFmtId="0" fontId="10" fillId="0" borderId="3" xfId="1" applyFont="1" applyBorder="1" applyAlignment="1">
      <alignment horizontal="left"/>
    </xf>
    <xf numFmtId="165" fontId="10" fillId="0" borderId="3" xfId="1" applyNumberFormat="1" applyFont="1" applyBorder="1"/>
    <xf numFmtId="0" fontId="0" fillId="0" borderId="0" xfId="0" applyAlignment="1">
      <alignment horizontal="center"/>
    </xf>
    <xf numFmtId="0" fontId="13" fillId="0" borderId="0" xfId="0" applyFont="1" applyAlignment="1">
      <alignment horizontal="center" vertical="center"/>
    </xf>
    <xf numFmtId="0" fontId="15" fillId="0" borderId="0" xfId="5" applyFont="1" applyAlignment="1">
      <alignment horizontal="center"/>
    </xf>
    <xf numFmtId="0" fontId="15" fillId="0" borderId="0" xfId="5" applyFont="1" applyFill="1" applyAlignment="1">
      <alignment horizontal="center"/>
    </xf>
    <xf numFmtId="0" fontId="21" fillId="0" borderId="0" xfId="0" applyFont="1" applyAlignment="1">
      <alignment horizontal="left" vertical="center"/>
    </xf>
    <xf numFmtId="0" fontId="0" fillId="0" borderId="0" xfId="0" applyAlignment="1">
      <alignment vertical="center" wrapText="1"/>
    </xf>
    <xf numFmtId="168" fontId="0" fillId="0" borderId="0" xfId="6" applyNumberFormat="1" applyFont="1" applyAlignment="1">
      <alignment vertical="center" wrapText="1"/>
    </xf>
    <xf numFmtId="168" fontId="0" fillId="0" borderId="0" xfId="0" applyNumberFormat="1"/>
    <xf numFmtId="169" fontId="0" fillId="0" borderId="0" xfId="0" applyNumberFormat="1"/>
    <xf numFmtId="0" fontId="22" fillId="0" borderId="0" xfId="0" applyFont="1" applyAlignment="1">
      <alignment wrapText="1"/>
    </xf>
    <xf numFmtId="168" fontId="11" fillId="0" borderId="0" xfId="0" applyNumberFormat="1" applyFont="1" applyAlignment="1">
      <alignment vertical="center" wrapText="1"/>
    </xf>
    <xf numFmtId="0" fontId="22" fillId="0" borderId="0" xfId="0" applyFont="1"/>
    <xf numFmtId="0" fontId="23" fillId="0" borderId="0" xfId="0" applyFont="1"/>
    <xf numFmtId="165" fontId="11" fillId="0" borderId="0" xfId="0" applyNumberFormat="1" applyFont="1"/>
    <xf numFmtId="0" fontId="11" fillId="0" borderId="0" xfId="0" applyFont="1" applyAlignment="1">
      <alignment horizontal="left"/>
    </xf>
    <xf numFmtId="0" fontId="24" fillId="0" borderId="0" xfId="7"/>
    <xf numFmtId="0" fontId="25" fillId="0" borderId="0" xfId="7" applyFont="1"/>
    <xf numFmtId="0" fontId="26" fillId="0" borderId="0" xfId="7" applyFont="1"/>
    <xf numFmtId="0" fontId="27" fillId="0" borderId="0" xfId="7" applyFont="1"/>
    <xf numFmtId="0" fontId="28" fillId="0" borderId="0" xfId="7" applyFont="1"/>
    <xf numFmtId="3" fontId="26" fillId="0" borderId="0" xfId="7" applyNumberFormat="1" applyFont="1"/>
    <xf numFmtId="0" fontId="12" fillId="0" borderId="0" xfId="7" applyFont="1" applyAlignment="1">
      <alignment vertical="center"/>
    </xf>
    <xf numFmtId="0" fontId="29" fillId="0" borderId="0" xfId="7" applyFont="1"/>
    <xf numFmtId="0" fontId="11" fillId="0" borderId="4" xfId="7" applyFont="1" applyBorder="1" applyAlignment="1">
      <alignment horizontal="right"/>
    </xf>
    <xf numFmtId="3" fontId="11" fillId="0" borderId="0" xfId="7" applyNumberFormat="1" applyFont="1"/>
    <xf numFmtId="0" fontId="11" fillId="0" borderId="0" xfId="7" applyFont="1"/>
    <xf numFmtId="0" fontId="4" fillId="0" borderId="0" xfId="0" applyFont="1" applyAlignment="1">
      <alignment horizontal="center" vertical="center" wrapText="1"/>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0" xfId="0" applyFont="1" applyAlignment="1">
      <alignment horizontal="left" vertical="center"/>
    </xf>
    <xf numFmtId="0" fontId="11" fillId="0" borderId="0" xfId="0" applyFont="1" applyAlignment="1">
      <alignment horizontal="right"/>
    </xf>
    <xf numFmtId="0" fontId="5" fillId="2" borderId="0" xfId="3" applyFill="1"/>
    <xf numFmtId="0" fontId="11" fillId="2" borderId="4" xfId="3" applyFont="1" applyFill="1" applyBorder="1" applyAlignment="1">
      <alignment horizontal="center" vertical="center" wrapText="1"/>
    </xf>
    <xf numFmtId="0" fontId="11" fillId="0" borderId="4" xfId="3" applyFont="1" applyBorder="1" applyAlignment="1">
      <alignment horizontal="center" vertical="center" wrapText="1"/>
    </xf>
    <xf numFmtId="0" fontId="11" fillId="2" borderId="0" xfId="3" applyFont="1" applyFill="1" applyAlignment="1">
      <alignment horizontal="left" vertical="center"/>
    </xf>
    <xf numFmtId="170" fontId="11" fillId="2" borderId="0" xfId="3" applyNumberFormat="1" applyFont="1" applyFill="1" applyAlignment="1">
      <alignment horizontal="right"/>
    </xf>
    <xf numFmtId="0" fontId="12" fillId="2" borderId="0" xfId="3" applyFont="1" applyFill="1" applyAlignment="1">
      <alignment horizontal="left" vertical="center"/>
    </xf>
    <xf numFmtId="0" fontId="11" fillId="0" borderId="0" xfId="3" applyFont="1" applyAlignment="1">
      <alignment horizontal="left" vertical="center"/>
    </xf>
    <xf numFmtId="0" fontId="11" fillId="0" borderId="4" xfId="3" applyFont="1" applyBorder="1" applyAlignment="1">
      <alignment horizontal="left" vertical="center"/>
    </xf>
    <xf numFmtId="170" fontId="11" fillId="2" borderId="4" xfId="3" applyNumberFormat="1" applyFont="1" applyFill="1" applyBorder="1" applyAlignment="1">
      <alignment horizontal="right"/>
    </xf>
    <xf numFmtId="0" fontId="20" fillId="2" borderId="0" xfId="3" applyFont="1" applyFill="1"/>
    <xf numFmtId="3" fontId="20" fillId="2" borderId="0" xfId="3" applyNumberFormat="1" applyFont="1" applyFill="1"/>
    <xf numFmtId="0" fontId="4" fillId="0" borderId="0" xfId="0" applyFont="1"/>
    <xf numFmtId="0" fontId="11" fillId="0" borderId="0" xfId="0" applyFont="1"/>
    <xf numFmtId="0" fontId="23" fillId="0" borderId="0" xfId="0" applyFont="1"/>
    <xf numFmtId="166" fontId="11" fillId="0" borderId="0" xfId="0" applyNumberFormat="1" applyFont="1"/>
    <xf numFmtId="0" fontId="30" fillId="0" borderId="0" xfId="0" applyFont="1" applyAlignment="1">
      <alignment vertical="center"/>
    </xf>
    <xf numFmtId="0" fontId="11" fillId="0" borderId="0" xfId="0" applyFont="1" applyAlignment="1"/>
    <xf numFmtId="0" fontId="11" fillId="0" borderId="0" xfId="7" applyFont="1" applyFill="1" applyBorder="1" applyAlignment="1">
      <alignment horizontal="right"/>
    </xf>
    <xf numFmtId="0" fontId="10" fillId="0" borderId="0" xfId="0" applyFont="1"/>
    <xf numFmtId="165" fontId="10" fillId="0" borderId="0" xfId="0" applyNumberFormat="1" applyFont="1"/>
    <xf numFmtId="165" fontId="10" fillId="3" borderId="0" xfId="0" applyNumberFormat="1" applyFont="1" applyFill="1"/>
    <xf numFmtId="165" fontId="10" fillId="0" borderId="0" xfId="3" applyNumberFormat="1" applyFont="1"/>
    <xf numFmtId="2" fontId="6" fillId="0" borderId="0" xfId="1" applyNumberFormat="1" applyFont="1"/>
    <xf numFmtId="0" fontId="31" fillId="0" borderId="0" xfId="5" applyFont="1" applyFill="1"/>
    <xf numFmtId="0" fontId="32" fillId="0" borderId="0" xfId="1" applyFont="1"/>
    <xf numFmtId="0" fontId="22" fillId="0" borderId="0" xfId="0" applyFont="1" applyAlignment="1">
      <alignment horizontal="center"/>
    </xf>
    <xf numFmtId="0" fontId="11" fillId="0" borderId="0" xfId="0" applyFont="1" applyAlignment="1">
      <alignment horizontal="center"/>
    </xf>
    <xf numFmtId="41" fontId="11" fillId="0" borderId="0" xfId="0" applyNumberFormat="1" applyFont="1"/>
    <xf numFmtId="167" fontId="11" fillId="0" borderId="0" xfId="0" applyNumberFormat="1" applyFont="1"/>
    <xf numFmtId="0" fontId="33" fillId="0" borderId="0" xfId="0" applyFont="1" applyAlignment="1">
      <alignment horizontal="left" vertical="center"/>
    </xf>
    <xf numFmtId="0" fontId="10" fillId="0" borderId="0" xfId="0" applyFont="1" applyAlignment="1">
      <alignment wrapText="1"/>
    </xf>
    <xf numFmtId="0" fontId="34" fillId="0" borderId="0" xfId="0" applyFont="1" applyAlignment="1">
      <alignment wrapText="1"/>
    </xf>
    <xf numFmtId="0" fontId="20" fillId="0" borderId="0" xfId="3" applyFont="1" applyFill="1" applyBorder="1" applyAlignment="1">
      <alignment horizontal="left"/>
    </xf>
    <xf numFmtId="0" fontId="20" fillId="0" borderId="0" xfId="3" applyFont="1" applyFill="1" applyBorder="1"/>
    <xf numFmtId="165" fontId="20" fillId="0" borderId="0" xfId="3" applyNumberFormat="1" applyFont="1" applyFill="1" applyBorder="1"/>
    <xf numFmtId="0" fontId="12" fillId="0" borderId="0" xfId="3" applyFont="1" applyFill="1" applyBorder="1" applyAlignment="1">
      <alignment horizontal="right" vertical="center"/>
    </xf>
    <xf numFmtId="0" fontId="35" fillId="3" borderId="0" xfId="3" applyFont="1" applyFill="1"/>
    <xf numFmtId="165" fontId="35" fillId="3" borderId="0" xfId="3" applyNumberFormat="1" applyFont="1" applyFill="1"/>
    <xf numFmtId="0" fontId="12" fillId="3" borderId="0" xfId="3" applyFont="1" applyFill="1" applyBorder="1" applyAlignment="1">
      <alignment horizontal="right" vertical="center"/>
    </xf>
    <xf numFmtId="165" fontId="20" fillId="3" borderId="0" xfId="3" applyNumberFormat="1" applyFont="1" applyFill="1" applyBorder="1"/>
    <xf numFmtId="0" fontId="35" fillId="3" borderId="0" xfId="3" quotePrefix="1" applyFont="1" applyFill="1"/>
    <xf numFmtId="0" fontId="37" fillId="0" borderId="0" xfId="0" applyFont="1"/>
    <xf numFmtId="3" fontId="38" fillId="0" borderId="0" xfId="0" applyNumberFormat="1" applyFont="1"/>
    <xf numFmtId="0" fontId="38" fillId="0" borderId="0" xfId="0" applyFont="1"/>
    <xf numFmtId="165" fontId="38" fillId="0" borderId="0" xfId="0" applyNumberFormat="1" applyFont="1"/>
    <xf numFmtId="1" fontId="38" fillId="0" borderId="0" xfId="0" applyNumberFormat="1" applyFont="1"/>
    <xf numFmtId="0" fontId="40" fillId="0" borderId="0" xfId="0" applyFont="1" applyAlignment="1">
      <alignment horizontal="left" vertical="center"/>
    </xf>
    <xf numFmtId="0" fontId="43" fillId="0" borderId="0" xfId="0" applyFont="1"/>
    <xf numFmtId="1" fontId="11" fillId="0" borderId="0" xfId="0" applyNumberFormat="1" applyFont="1" applyAlignment="1">
      <alignment horizontal="left" vertical="center" wrapText="1"/>
    </xf>
    <xf numFmtId="1" fontId="11" fillId="0" borderId="0" xfId="0" applyNumberFormat="1" applyFont="1" applyAlignment="1">
      <alignment horizontal="left" vertical="top"/>
    </xf>
    <xf numFmtId="3" fontId="11" fillId="0" borderId="0" xfId="0" applyNumberFormat="1" applyFont="1" applyAlignment="1">
      <alignment vertical="top"/>
    </xf>
    <xf numFmtId="3" fontId="11" fillId="0" borderId="0" xfId="0" applyNumberFormat="1" applyFont="1"/>
    <xf numFmtId="0" fontId="11" fillId="3" borderId="0" xfId="0" applyFont="1" applyFill="1"/>
    <xf numFmtId="3" fontId="11" fillId="3" borderId="0" xfId="0" applyNumberFormat="1" applyFont="1" applyFill="1" applyAlignment="1">
      <alignment vertical="top"/>
    </xf>
    <xf numFmtId="1" fontId="11" fillId="3" borderId="0" xfId="0" applyNumberFormat="1" applyFont="1" applyFill="1" applyAlignment="1">
      <alignment horizontal="right" vertical="top"/>
    </xf>
    <xf numFmtId="3" fontId="11" fillId="3" borderId="4" xfId="0" applyNumberFormat="1" applyFont="1" applyFill="1" applyBorder="1" applyAlignment="1">
      <alignment horizontal="right" vertical="top" wrapText="1"/>
    </xf>
    <xf numFmtId="1" fontId="11" fillId="3" borderId="4" xfId="0" applyNumberFormat="1" applyFont="1" applyFill="1" applyBorder="1" applyAlignment="1">
      <alignment horizontal="right" vertical="center" wrapText="1"/>
    </xf>
    <xf numFmtId="165" fontId="11" fillId="0" borderId="4" xfId="0" applyNumberFormat="1" applyFont="1" applyBorder="1" applyAlignment="1">
      <alignment horizontal="right" vertical="center" wrapText="1"/>
    </xf>
    <xf numFmtId="0" fontId="11" fillId="0" borderId="4" xfId="0" applyFont="1" applyBorder="1"/>
    <xf numFmtId="0" fontId="11" fillId="0" borderId="0" xfId="0" applyFont="1" applyBorder="1"/>
    <xf numFmtId="0" fontId="11" fillId="3" borderId="4" xfId="0" applyFont="1" applyFill="1" applyBorder="1" applyAlignment="1">
      <alignment horizontal="right"/>
    </xf>
    <xf numFmtId="0" fontId="11" fillId="0" borderId="4" xfId="0" applyFont="1" applyBorder="1" applyAlignment="1">
      <alignment horizontal="right"/>
    </xf>
    <xf numFmtId="3" fontId="11" fillId="3" borderId="8" xfId="0" applyNumberFormat="1" applyFont="1" applyFill="1" applyBorder="1" applyAlignment="1">
      <alignment horizontal="right" vertical="top" wrapText="1"/>
    </xf>
    <xf numFmtId="165" fontId="11" fillId="3" borderId="9" xfId="0" applyNumberFormat="1" applyFont="1" applyFill="1" applyBorder="1"/>
    <xf numFmtId="1" fontId="11" fillId="3" borderId="0" xfId="0" applyNumberFormat="1" applyFont="1" applyFill="1" applyBorder="1" applyAlignment="1">
      <alignment vertical="top"/>
    </xf>
    <xf numFmtId="1" fontId="11" fillId="0" borderId="0" xfId="0" applyNumberFormat="1" applyFont="1" applyBorder="1" applyAlignment="1">
      <alignment vertical="top"/>
    </xf>
    <xf numFmtId="1" fontId="11" fillId="3" borderId="9" xfId="0" applyNumberFormat="1" applyFont="1" applyFill="1" applyBorder="1" applyAlignment="1">
      <alignment vertical="top"/>
    </xf>
    <xf numFmtId="165" fontId="11" fillId="0" borderId="0" xfId="0" applyNumberFormat="1" applyFont="1" applyBorder="1"/>
    <xf numFmtId="1" fontId="11" fillId="3" borderId="9" xfId="0" applyNumberFormat="1" applyFont="1" applyFill="1" applyBorder="1" applyAlignment="1">
      <alignment horizontal="right" vertical="top"/>
    </xf>
    <xf numFmtId="1" fontId="4" fillId="0" borderId="4" xfId="0" applyNumberFormat="1" applyFont="1" applyBorder="1" applyAlignment="1">
      <alignment horizontal="left" vertical="top"/>
    </xf>
    <xf numFmtId="1" fontId="4" fillId="0" borderId="4" xfId="0" applyNumberFormat="1" applyFont="1" applyBorder="1" applyAlignment="1">
      <alignment horizontal="right" vertical="top"/>
    </xf>
    <xf numFmtId="3" fontId="0" fillId="0" borderId="4" xfId="0" applyNumberFormat="1" applyBorder="1"/>
    <xf numFmtId="165" fontId="0" fillId="0" borderId="4" xfId="0" applyNumberFormat="1" applyBorder="1"/>
    <xf numFmtId="0" fontId="0" fillId="0" borderId="4" xfId="0" applyBorder="1"/>
    <xf numFmtId="0" fontId="12" fillId="0" borderId="0" xfId="0" applyFont="1" applyAlignment="1">
      <alignment horizontal="center"/>
    </xf>
    <xf numFmtId="0" fontId="33" fillId="0" borderId="0" xfId="0" applyFont="1" applyAlignment="1">
      <alignment vertical="center"/>
    </xf>
    <xf numFmtId="0" fontId="34" fillId="0" borderId="0" xfId="0" applyFont="1"/>
    <xf numFmtId="0" fontId="23" fillId="0" borderId="0" xfId="0" applyFont="1" applyAlignment="1"/>
    <xf numFmtId="0" fontId="11" fillId="2" borderId="0" xfId="3" applyFont="1" applyFill="1" applyAlignment="1">
      <alignment horizontal="left"/>
    </xf>
    <xf numFmtId="2" fontId="4" fillId="0" borderId="0" xfId="0" applyNumberFormat="1" applyFont="1" applyAlignment="1" applyProtection="1">
      <alignment vertical="center"/>
      <protection hidden="1"/>
    </xf>
    <xf numFmtId="1" fontId="4" fillId="0" borderId="0" xfId="0" applyNumberFormat="1" applyFont="1" applyAlignment="1" applyProtection="1">
      <alignment vertical="center"/>
      <protection hidden="1"/>
    </xf>
    <xf numFmtId="165" fontId="4" fillId="0" borderId="0" xfId="0" applyNumberFormat="1" applyFont="1" applyAlignment="1">
      <alignment horizontal="right" vertical="center"/>
    </xf>
    <xf numFmtId="0" fontId="4" fillId="0" borderId="0" xfId="0" applyFont="1" applyAlignment="1">
      <alignment horizontal="left" vertical="center"/>
    </xf>
    <xf numFmtId="0" fontId="4" fillId="2" borderId="0" xfId="0" applyFont="1" applyFill="1" applyAlignment="1">
      <alignment horizontal="left" vertical="center"/>
    </xf>
    <xf numFmtId="3" fontId="4" fillId="0" borderId="0" xfId="0" applyNumberFormat="1" applyFont="1" applyAlignment="1">
      <alignment horizontal="right" vertical="center"/>
    </xf>
    <xf numFmtId="0" fontId="4" fillId="0" borderId="4" xfId="0" applyFont="1" applyBorder="1" applyAlignment="1">
      <alignment horizontal="right" vertical="center" wrapText="1"/>
    </xf>
    <xf numFmtId="166" fontId="23" fillId="0" borderId="0" xfId="10" applyNumberFormat="1" applyFont="1"/>
    <xf numFmtId="166" fontId="36" fillId="0" borderId="0" xfId="10" applyNumberFormat="1" applyFont="1"/>
    <xf numFmtId="0" fontId="1" fillId="0" borderId="0" xfId="11"/>
    <xf numFmtId="0" fontId="47" fillId="0" borderId="0" xfId="11" applyFont="1"/>
    <xf numFmtId="0" fontId="10" fillId="0" borderId="0" xfId="11" applyFont="1"/>
    <xf numFmtId="0" fontId="12" fillId="0" borderId="0" xfId="8" applyFont="1"/>
    <xf numFmtId="0" fontId="12" fillId="0" borderId="0" xfId="12" applyFont="1"/>
    <xf numFmtId="166" fontId="11" fillId="0" borderId="0" xfId="10" applyNumberFormat="1" applyFont="1"/>
    <xf numFmtId="0" fontId="11" fillId="0" borderId="0" xfId="12" applyFont="1"/>
    <xf numFmtId="0" fontId="22" fillId="4" borderId="0" xfId="11" applyFont="1" applyFill="1"/>
    <xf numFmtId="0" fontId="11" fillId="0" borderId="0" xfId="0" applyFont="1" applyAlignment="1">
      <alignment vertical="center" wrapText="1"/>
    </xf>
    <xf numFmtId="0" fontId="4" fillId="0" borderId="1" xfId="0" applyFont="1" applyBorder="1" applyAlignment="1">
      <alignment vertical="center"/>
    </xf>
    <xf numFmtId="0" fontId="4" fillId="0" borderId="4" xfId="0" applyFont="1" applyBorder="1" applyAlignment="1">
      <alignment vertical="center"/>
    </xf>
    <xf numFmtId="0" fontId="11" fillId="0" borderId="5" xfId="0" applyFont="1" applyBorder="1" applyAlignment="1">
      <alignment horizontal="right" vertical="center" wrapText="1"/>
    </xf>
    <xf numFmtId="170" fontId="0" fillId="0" borderId="0" xfId="0" applyNumberFormat="1"/>
    <xf numFmtId="0" fontId="15" fillId="0" borderId="0" xfId="0" applyFont="1"/>
    <xf numFmtId="9" fontId="0" fillId="0" borderId="0" xfId="13" applyFont="1"/>
    <xf numFmtId="0" fontId="36" fillId="0" borderId="0" xfId="0" applyFont="1"/>
    <xf numFmtId="0" fontId="48" fillId="0" borderId="0" xfId="0" applyFont="1"/>
    <xf numFmtId="0" fontId="49" fillId="0" borderId="0" xfId="0" applyFont="1"/>
    <xf numFmtId="0" fontId="7" fillId="0" borderId="0" xfId="5" applyFill="1"/>
    <xf numFmtId="3" fontId="11" fillId="0" borderId="1" xfId="0" applyNumberFormat="1" applyFont="1" applyFill="1" applyBorder="1" applyAlignment="1">
      <alignment horizontal="left" vertical="top"/>
    </xf>
    <xf numFmtId="3" fontId="11" fillId="0" borderId="7" xfId="0" applyNumberFormat="1" applyFont="1" applyBorder="1" applyAlignment="1">
      <alignment horizontal="left" vertical="top"/>
    </xf>
    <xf numFmtId="3" fontId="11" fillId="0" borderId="1" xfId="0" applyNumberFormat="1" applyFont="1" applyBorder="1" applyAlignment="1">
      <alignment horizontal="left" vertical="top"/>
    </xf>
    <xf numFmtId="0" fontId="11" fillId="0" borderId="1" xfId="0" applyFont="1" applyBorder="1" applyAlignment="1">
      <alignment horizontal="left" vertical="center"/>
    </xf>
    <xf numFmtId="0" fontId="11" fillId="0" borderId="0" xfId="0" applyFont="1" applyAlignment="1">
      <alignment horizontal="left"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4" fillId="0" borderId="1" xfId="0" applyFont="1" applyBorder="1" applyAlignment="1">
      <alignment horizontal="right" vertical="center" wrapText="1"/>
    </xf>
    <xf numFmtId="0" fontId="4" fillId="0" borderId="4" xfId="0" applyFont="1" applyBorder="1" applyAlignment="1">
      <alignment horizontal="right" vertical="center" wrapText="1"/>
    </xf>
    <xf numFmtId="0" fontId="4" fillId="0" borderId="11" xfId="0" applyFont="1" applyBorder="1" applyAlignment="1">
      <alignment horizontal="right" vertical="center" wrapText="1"/>
    </xf>
    <xf numFmtId="0" fontId="4" fillId="0" borderId="10" xfId="0" applyFont="1" applyBorder="1" applyAlignment="1">
      <alignment horizontal="right" vertical="center" wrapText="1"/>
    </xf>
    <xf numFmtId="0" fontId="4" fillId="0" borderId="5" xfId="0" applyFont="1" applyBorder="1" applyAlignment="1">
      <alignment horizontal="center" vertical="center" wrapText="1"/>
    </xf>
    <xf numFmtId="0" fontId="4" fillId="0" borderId="0" xfId="0" applyFont="1"/>
    <xf numFmtId="0" fontId="11" fillId="2" borderId="1" xfId="3" applyFont="1" applyFill="1" applyBorder="1" applyAlignment="1">
      <alignment horizontal="left" vertical="center" wrapText="1"/>
    </xf>
    <xf numFmtId="0" fontId="11" fillId="2" borderId="0" xfId="3" applyFont="1" applyFill="1" applyAlignment="1">
      <alignment horizontal="left" vertical="center" wrapText="1"/>
    </xf>
    <xf numFmtId="0" fontId="11" fillId="2" borderId="4" xfId="3" applyFont="1" applyFill="1" applyBorder="1" applyAlignment="1">
      <alignment horizontal="left" vertical="center" wrapText="1"/>
    </xf>
    <xf numFmtId="0" fontId="11" fillId="2" borderId="1" xfId="3" applyFont="1" applyFill="1" applyBorder="1" applyAlignment="1">
      <alignment vertical="center" wrapText="1"/>
    </xf>
    <xf numFmtId="0" fontId="11" fillId="2" borderId="0" xfId="3" applyFont="1" applyFill="1" applyAlignment="1">
      <alignment vertical="center" wrapText="1"/>
    </xf>
    <xf numFmtId="0" fontId="11" fillId="2" borderId="4" xfId="3" applyFont="1" applyFill="1" applyBorder="1" applyAlignment="1">
      <alignment vertical="center" wrapText="1"/>
    </xf>
    <xf numFmtId="0" fontId="11" fillId="2" borderId="5"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11" fillId="2" borderId="4" xfId="3" applyFont="1" applyFill="1" applyBorder="1" applyAlignment="1">
      <alignment horizontal="center" vertical="center" wrapText="1"/>
    </xf>
    <xf numFmtId="0" fontId="7" fillId="0" borderId="0" xfId="5"/>
  </cellXfs>
  <cellStyles count="14">
    <cellStyle name="Collegamento ipertestuale" xfId="5" builtinId="8"/>
    <cellStyle name="Migliaia" xfId="6" builtinId="3"/>
    <cellStyle name="Migliaia 2" xfId="2"/>
    <cellStyle name="Migliaia 3" xfId="4"/>
    <cellStyle name="Migliaia 3 2" xfId="10"/>
    <cellStyle name="Normale" xfId="0" builtinId="0"/>
    <cellStyle name="Normale 2" xfId="1"/>
    <cellStyle name="Normale 2 2" xfId="8"/>
    <cellStyle name="Normale 2 3" xfId="9"/>
    <cellStyle name="Normale 3" xfId="3"/>
    <cellStyle name="Normale 4 2" xfId="12"/>
    <cellStyle name="Normale 5" xfId="11"/>
    <cellStyle name="Normale_10" xfId="7"/>
    <cellStyle name="Percentuale" xfId="13" builtinId="5"/>
  </cellStyles>
  <dxfs count="0"/>
  <tableStyles count="0" defaultTableStyle="TableStyleMedium2" defaultPivotStyle="PivotStyleLight16"/>
  <colors>
    <mruColors>
      <color rgb="FF5B44B8"/>
      <color rgb="FF003A5D"/>
      <color rgb="FF41B39D"/>
      <color rgb="FF5183BF"/>
      <color rgb="FF96B5DB"/>
      <color rgb="FFCB3706"/>
      <color rgb="FFE5B946"/>
      <color rgb="FF095CA1"/>
      <color rgb="FF0E7863"/>
      <color rgb="FFA582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microsoft.com/office/2022/10/relationships/richValueRel" Target="richData/richValueRel.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49751962679052"/>
          <c:y val="0.15279820014766357"/>
          <c:w val="0.74483307385309505"/>
          <c:h val="0.72484085077137417"/>
        </c:manualLayout>
      </c:layout>
      <c:lineChart>
        <c:grouping val="standard"/>
        <c:varyColors val="0"/>
        <c:ser>
          <c:idx val="0"/>
          <c:order val="0"/>
          <c:tx>
            <c:strRef>
              <c:f>'1'!$B$6</c:f>
              <c:strCache>
                <c:ptCount val="1"/>
                <c:pt idx="0">
                  <c:v>Boschi</c:v>
                </c:pt>
              </c:strCache>
            </c:strRef>
          </c:tx>
          <c:spPr>
            <a:ln w="28575" cap="rnd">
              <a:solidFill>
                <a:srgbClr val="41B39D"/>
              </a:solidFill>
              <a:round/>
            </a:ln>
            <a:effectLst/>
          </c:spPr>
          <c:marker>
            <c:symbol val="none"/>
          </c:marker>
          <c:cat>
            <c:numLit>
              <c:formatCode>General</c:formatCode>
              <c:ptCount val="5"/>
              <c:pt idx="0">
                <c:v>1925</c:v>
              </c:pt>
              <c:pt idx="1">
                <c:v>1950</c:v>
              </c:pt>
              <c:pt idx="2">
                <c:v>1975</c:v>
              </c:pt>
              <c:pt idx="3">
                <c:v>2000</c:v>
              </c:pt>
              <c:pt idx="4">
                <c:v>2025</c:v>
              </c:pt>
            </c:numLit>
          </c:cat>
          <c:val>
            <c:numRef>
              <c:f>'1'!$B$8:$B$12</c:f>
              <c:numCache>
                <c:formatCode>0.0</c:formatCode>
                <c:ptCount val="5"/>
                <c:pt idx="0">
                  <c:v>19.005546240165096</c:v>
                </c:pt>
                <c:pt idx="1">
                  <c:v>18.605949555239956</c:v>
                </c:pt>
                <c:pt idx="2">
                  <c:v>20.876387495737784</c:v>
                </c:pt>
                <c:pt idx="3">
                  <c:v>27.706051186302648</c:v>
                </c:pt>
                <c:pt idx="4">
                  <c:v>33.556309236509058</c:v>
                </c:pt>
              </c:numCache>
            </c:numRef>
          </c:val>
          <c:smooth val="0"/>
          <c:extLst>
            <c:ext xmlns:c16="http://schemas.microsoft.com/office/drawing/2014/chart" uri="{C3380CC4-5D6E-409C-BE32-E72D297353CC}">
              <c16:uniqueId val="{00000000-1086-4FF6-90EE-B666CD123C48}"/>
            </c:ext>
          </c:extLst>
        </c:ser>
        <c:ser>
          <c:idx val="1"/>
          <c:order val="1"/>
          <c:tx>
            <c:strRef>
              <c:f>'1'!$C$6</c:f>
              <c:strCache>
                <c:ptCount val="1"/>
                <c:pt idx="0">
                  <c:v>Coltivazioni</c:v>
                </c:pt>
              </c:strCache>
            </c:strRef>
          </c:tx>
          <c:spPr>
            <a:ln w="28575" cap="rnd">
              <a:solidFill>
                <a:srgbClr val="095CA1"/>
              </a:solidFill>
              <a:round/>
            </a:ln>
            <a:effectLst/>
          </c:spPr>
          <c:marker>
            <c:symbol val="none"/>
          </c:marker>
          <c:cat>
            <c:numLit>
              <c:formatCode>General</c:formatCode>
              <c:ptCount val="5"/>
              <c:pt idx="0">
                <c:v>1925</c:v>
              </c:pt>
              <c:pt idx="1">
                <c:v>1950</c:v>
              </c:pt>
              <c:pt idx="2">
                <c:v>1975</c:v>
              </c:pt>
              <c:pt idx="3">
                <c:v>2000</c:v>
              </c:pt>
              <c:pt idx="4">
                <c:v>2025</c:v>
              </c:pt>
            </c:numLit>
          </c:cat>
          <c:val>
            <c:numRef>
              <c:f>'1'!$C$8:$C$12</c:f>
              <c:numCache>
                <c:formatCode>0.0</c:formatCode>
                <c:ptCount val="5"/>
                <c:pt idx="0">
                  <c:v>69.699999999999989</c:v>
                </c:pt>
                <c:pt idx="1">
                  <c:v>68.231851241256251</c:v>
                </c:pt>
                <c:pt idx="2">
                  <c:v>57.989293978607826</c:v>
                </c:pt>
                <c:pt idx="3">
                  <c:v>43.737771995511018</c:v>
                </c:pt>
                <c:pt idx="4">
                  <c:v>39.80290525800055</c:v>
                </c:pt>
              </c:numCache>
            </c:numRef>
          </c:val>
          <c:smooth val="0"/>
          <c:extLst>
            <c:ext xmlns:c16="http://schemas.microsoft.com/office/drawing/2014/chart" uri="{C3380CC4-5D6E-409C-BE32-E72D297353CC}">
              <c16:uniqueId val="{00000001-1086-4FF6-90EE-B666CD123C48}"/>
            </c:ext>
          </c:extLst>
        </c:ser>
        <c:dLbls>
          <c:showLegendKey val="0"/>
          <c:showVal val="0"/>
          <c:showCatName val="0"/>
          <c:showSerName val="0"/>
          <c:showPercent val="0"/>
          <c:showBubbleSize val="0"/>
        </c:dLbls>
        <c:smooth val="0"/>
        <c:axId val="259699280"/>
        <c:axId val="259698864"/>
      </c:lineChart>
      <c:catAx>
        <c:axId val="25969928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259698864"/>
        <c:crossesAt val="0"/>
        <c:auto val="1"/>
        <c:lblAlgn val="ctr"/>
        <c:lblOffset val="100"/>
        <c:noMultiLvlLbl val="0"/>
      </c:catAx>
      <c:valAx>
        <c:axId val="259698864"/>
        <c:scaling>
          <c:orientation val="minMax"/>
        </c:scaling>
        <c:delete val="0"/>
        <c:axPos val="l"/>
        <c:majorGridlines>
          <c:spPr>
            <a:ln w="317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r>
                  <a:rPr lang="it-IT"/>
                  <a:t>%</a:t>
                </a:r>
              </a:p>
            </c:rich>
          </c:tx>
          <c:layout>
            <c:manualLayout>
              <c:xMode val="edge"/>
              <c:yMode val="edge"/>
              <c:x val="0"/>
              <c:y val="3.0683772070166357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259699280"/>
        <c:crosses val="autoZero"/>
        <c:crossBetween val="midCat"/>
        <c:majorUnit val="20"/>
      </c:valAx>
      <c:spPr>
        <a:noFill/>
        <a:ln>
          <a:noFill/>
        </a:ln>
        <a:effectLst/>
      </c:spPr>
    </c:plotArea>
    <c:legend>
      <c:legendPos val="b"/>
      <c:layout>
        <c:manualLayout>
          <c:xMode val="edge"/>
          <c:yMode val="edge"/>
          <c:x val="0"/>
          <c:y val="6.6249407042283329E-3"/>
          <c:w val="1"/>
          <c:h val="7.3489405199601093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u="none">
          <a:latin typeface="Arial Narrow" panose="020B060602020203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14032560946818E-2"/>
          <c:y val="9.4785910722187866E-2"/>
          <c:w val="0.50515077729911972"/>
          <c:h val="0.82446666666666668"/>
        </c:manualLayout>
      </c:layout>
      <c:barChart>
        <c:barDir val="col"/>
        <c:grouping val="stacked"/>
        <c:varyColors val="0"/>
        <c:ser>
          <c:idx val="0"/>
          <c:order val="0"/>
          <c:tx>
            <c:strRef>
              <c:f>'6'!$B$6</c:f>
              <c:strCache>
                <c:ptCount val="1"/>
                <c:pt idx="0">
                  <c:v>carbone e derivati</c:v>
                </c:pt>
              </c:strCache>
            </c:strRef>
          </c:tx>
          <c:spPr>
            <a:solidFill>
              <a:srgbClr val="CB3706"/>
            </a:solidFill>
            <a:ln>
              <a:noFill/>
            </a:ln>
            <a:effectLst/>
          </c:spPr>
          <c:invertIfNegative val="0"/>
          <c:cat>
            <c:numRef>
              <c:f>'6'!$C$5:$H$5</c:f>
              <c:numCache>
                <c:formatCode>General</c:formatCode>
                <c:ptCount val="6"/>
                <c:pt idx="0">
                  <c:v>1930</c:v>
                </c:pt>
                <c:pt idx="1">
                  <c:v>1950</c:v>
                </c:pt>
                <c:pt idx="2">
                  <c:v>1970</c:v>
                </c:pt>
                <c:pt idx="3">
                  <c:v>1990</c:v>
                </c:pt>
                <c:pt idx="4">
                  <c:v>2005</c:v>
                </c:pt>
                <c:pt idx="5">
                  <c:v>2024</c:v>
                </c:pt>
              </c:numCache>
            </c:numRef>
          </c:cat>
          <c:val>
            <c:numRef>
              <c:f>'6'!$C$6:$H$6</c:f>
              <c:numCache>
                <c:formatCode>_-* #,##0_-;\-* #,##0_-;_-* "-"??_-;_-@_-</c:formatCode>
                <c:ptCount val="6"/>
                <c:pt idx="0">
                  <c:v>65.480744720125969</c:v>
                </c:pt>
                <c:pt idx="1">
                  <c:v>42.279876839662982</c:v>
                </c:pt>
                <c:pt idx="2">
                  <c:v>8.384693249964343</c:v>
                </c:pt>
                <c:pt idx="3">
                  <c:v>7.4835298553922183</c:v>
                </c:pt>
                <c:pt idx="4">
                  <c:v>6.2579457183168135</c:v>
                </c:pt>
                <c:pt idx="5">
                  <c:v>1.2174569714169796</c:v>
                </c:pt>
              </c:numCache>
            </c:numRef>
          </c:val>
          <c:extLst>
            <c:ext xmlns:c16="http://schemas.microsoft.com/office/drawing/2014/chart" uri="{C3380CC4-5D6E-409C-BE32-E72D297353CC}">
              <c16:uniqueId val="{00000000-187A-4835-82AC-5E3EAD3B1FAB}"/>
            </c:ext>
          </c:extLst>
        </c:ser>
        <c:ser>
          <c:idx val="2"/>
          <c:order val="1"/>
          <c:tx>
            <c:strRef>
              <c:f>'6'!$B$8</c:f>
              <c:strCache>
                <c:ptCount val="1"/>
                <c:pt idx="0">
                  <c:v>prodotti petroliferi</c:v>
                </c:pt>
              </c:strCache>
            </c:strRef>
          </c:tx>
          <c:spPr>
            <a:solidFill>
              <a:srgbClr val="96B5DB"/>
            </a:solidFill>
            <a:ln>
              <a:noFill/>
            </a:ln>
            <a:effectLst/>
          </c:spPr>
          <c:invertIfNegative val="0"/>
          <c:cat>
            <c:numRef>
              <c:f>'6'!$C$5:$H$5</c:f>
              <c:numCache>
                <c:formatCode>General</c:formatCode>
                <c:ptCount val="6"/>
                <c:pt idx="0">
                  <c:v>1930</c:v>
                </c:pt>
                <c:pt idx="1">
                  <c:v>1950</c:v>
                </c:pt>
                <c:pt idx="2">
                  <c:v>1970</c:v>
                </c:pt>
                <c:pt idx="3">
                  <c:v>1990</c:v>
                </c:pt>
                <c:pt idx="4">
                  <c:v>2005</c:v>
                </c:pt>
                <c:pt idx="5">
                  <c:v>2024</c:v>
                </c:pt>
              </c:numCache>
            </c:numRef>
          </c:cat>
          <c:val>
            <c:numRef>
              <c:f>'6'!$C$8:$H$8</c:f>
              <c:numCache>
                <c:formatCode>_-* #,##0_-;\-* #,##0_-;_-* "-"??_-;_-@_-</c:formatCode>
                <c:ptCount val="6"/>
                <c:pt idx="0">
                  <c:v>9.5036928070650291</c:v>
                </c:pt>
                <c:pt idx="1">
                  <c:v>28.876902708574605</c:v>
                </c:pt>
                <c:pt idx="2">
                  <c:v>73.804155352820388</c:v>
                </c:pt>
                <c:pt idx="3">
                  <c:v>53.71322743200394</c:v>
                </c:pt>
                <c:pt idx="4">
                  <c:v>42.271605557746064</c:v>
                </c:pt>
                <c:pt idx="5">
                  <c:v>39.83114635339043</c:v>
                </c:pt>
              </c:numCache>
            </c:numRef>
          </c:val>
          <c:extLst>
            <c:ext xmlns:c16="http://schemas.microsoft.com/office/drawing/2014/chart" uri="{C3380CC4-5D6E-409C-BE32-E72D297353CC}">
              <c16:uniqueId val="{00000001-187A-4835-82AC-5E3EAD3B1FAB}"/>
            </c:ext>
          </c:extLst>
        </c:ser>
        <c:ser>
          <c:idx val="1"/>
          <c:order val="2"/>
          <c:tx>
            <c:strRef>
              <c:f>'6'!$B$7</c:f>
              <c:strCache>
                <c:ptCount val="1"/>
                <c:pt idx="0">
                  <c:v>gas naturale</c:v>
                </c:pt>
              </c:strCache>
            </c:strRef>
          </c:tx>
          <c:spPr>
            <a:solidFill>
              <a:srgbClr val="5183BF"/>
            </a:solidFill>
            <a:ln>
              <a:noFill/>
            </a:ln>
            <a:effectLst/>
          </c:spPr>
          <c:invertIfNegative val="0"/>
          <c:cat>
            <c:numRef>
              <c:f>'6'!$C$5:$H$5</c:f>
              <c:numCache>
                <c:formatCode>General</c:formatCode>
                <c:ptCount val="6"/>
                <c:pt idx="0">
                  <c:v>1930</c:v>
                </c:pt>
                <c:pt idx="1">
                  <c:v>1950</c:v>
                </c:pt>
                <c:pt idx="2">
                  <c:v>1970</c:v>
                </c:pt>
                <c:pt idx="3">
                  <c:v>1990</c:v>
                </c:pt>
                <c:pt idx="4">
                  <c:v>2005</c:v>
                </c:pt>
                <c:pt idx="5">
                  <c:v>2024</c:v>
                </c:pt>
              </c:numCache>
            </c:numRef>
          </c:cat>
          <c:val>
            <c:numRef>
              <c:f>'6'!$C$7:$H$7</c:f>
              <c:numCache>
                <c:formatCode>_-* #,##0_-;\-* #,##0_-;_-* "-"??_-;_-@_-</c:formatCode>
                <c:ptCount val="6"/>
                <c:pt idx="0">
                  <c:v>4.7535201782431639E-2</c:v>
                </c:pt>
                <c:pt idx="1">
                  <c:v>2.3511324725608995</c:v>
                </c:pt>
                <c:pt idx="2">
                  <c:v>9.1345864853737417</c:v>
                </c:pt>
                <c:pt idx="3">
                  <c:v>22.732374249774942</c:v>
                </c:pt>
                <c:pt idx="4">
                  <c:v>28.243608192501124</c:v>
                </c:pt>
                <c:pt idx="5">
                  <c:v>26.313285195022011</c:v>
                </c:pt>
              </c:numCache>
            </c:numRef>
          </c:val>
          <c:extLst>
            <c:ext xmlns:c16="http://schemas.microsoft.com/office/drawing/2014/chart" uri="{C3380CC4-5D6E-409C-BE32-E72D297353CC}">
              <c16:uniqueId val="{00000002-187A-4835-82AC-5E3EAD3B1FAB}"/>
            </c:ext>
          </c:extLst>
        </c:ser>
        <c:ser>
          <c:idx val="3"/>
          <c:order val="3"/>
          <c:tx>
            <c:strRef>
              <c:f>'6'!$B$9</c:f>
              <c:strCache>
                <c:ptCount val="1"/>
                <c:pt idx="0">
                  <c:v>bio-combust.</c:v>
                </c:pt>
              </c:strCache>
            </c:strRef>
          </c:tx>
          <c:spPr>
            <a:solidFill>
              <a:srgbClr val="41B39D"/>
            </a:solidFill>
            <a:ln>
              <a:noFill/>
            </a:ln>
            <a:effectLst/>
          </c:spPr>
          <c:invertIfNegative val="0"/>
          <c:cat>
            <c:numRef>
              <c:f>'6'!$C$5:$H$5</c:f>
              <c:numCache>
                <c:formatCode>General</c:formatCode>
                <c:ptCount val="6"/>
                <c:pt idx="0">
                  <c:v>1930</c:v>
                </c:pt>
                <c:pt idx="1">
                  <c:v>1950</c:v>
                </c:pt>
                <c:pt idx="2">
                  <c:v>1970</c:v>
                </c:pt>
                <c:pt idx="3">
                  <c:v>1990</c:v>
                </c:pt>
                <c:pt idx="4">
                  <c:v>2005</c:v>
                </c:pt>
                <c:pt idx="5">
                  <c:v>2024</c:v>
                </c:pt>
              </c:numCache>
            </c:numRef>
          </c:cat>
          <c:val>
            <c:numRef>
              <c:f>'6'!$C$9:$H$9</c:f>
              <c:numCache>
                <c:formatCode>_-* #,##0_-;\-* #,##0_-;_-* "-"??_-;_-@_-</c:formatCode>
                <c:ptCount val="6"/>
                <c:pt idx="0">
                  <c:v>20.098776360600802</c:v>
                </c:pt>
                <c:pt idx="1">
                  <c:v>16.704975576182576</c:v>
                </c:pt>
                <c:pt idx="2">
                  <c:v>0.86387605026533887</c:v>
                </c:pt>
                <c:pt idx="3">
                  <c:v>0.49003452534605862</c:v>
                </c:pt>
                <c:pt idx="4">
                  <c:v>2.5807591530952116</c:v>
                </c:pt>
                <c:pt idx="5">
                  <c:v>6.444219218578616</c:v>
                </c:pt>
              </c:numCache>
            </c:numRef>
          </c:val>
          <c:extLst>
            <c:ext xmlns:c16="http://schemas.microsoft.com/office/drawing/2014/chart" uri="{C3380CC4-5D6E-409C-BE32-E72D297353CC}">
              <c16:uniqueId val="{00000003-187A-4835-82AC-5E3EAD3B1FAB}"/>
            </c:ext>
          </c:extLst>
        </c:ser>
        <c:ser>
          <c:idx val="4"/>
          <c:order val="4"/>
          <c:tx>
            <c:strRef>
              <c:f>'6'!$B$10</c:f>
              <c:strCache>
                <c:ptCount val="1"/>
                <c:pt idx="0">
                  <c:v>elettricità e calore</c:v>
                </c:pt>
              </c:strCache>
            </c:strRef>
          </c:tx>
          <c:spPr>
            <a:solidFill>
              <a:srgbClr val="E5B946"/>
            </a:solidFill>
            <a:ln>
              <a:noFill/>
            </a:ln>
            <a:effectLst/>
          </c:spPr>
          <c:invertIfNegative val="0"/>
          <c:cat>
            <c:numRef>
              <c:f>'6'!$C$5:$H$5</c:f>
              <c:numCache>
                <c:formatCode>General</c:formatCode>
                <c:ptCount val="6"/>
                <c:pt idx="0">
                  <c:v>1930</c:v>
                </c:pt>
                <c:pt idx="1">
                  <c:v>1950</c:v>
                </c:pt>
                <c:pt idx="2">
                  <c:v>1970</c:v>
                </c:pt>
                <c:pt idx="3">
                  <c:v>1990</c:v>
                </c:pt>
                <c:pt idx="4">
                  <c:v>2005</c:v>
                </c:pt>
                <c:pt idx="5">
                  <c:v>2024</c:v>
                </c:pt>
              </c:numCache>
            </c:numRef>
          </c:cat>
          <c:val>
            <c:numRef>
              <c:f>'6'!$C$10:$H$10</c:f>
              <c:numCache>
                <c:formatCode>_-* #,##0_-;\-* #,##0_-;_-* "-"??_-;_-@_-</c:formatCode>
                <c:ptCount val="6"/>
                <c:pt idx="0">
                  <c:v>4.8692509104257633</c:v>
                </c:pt>
                <c:pt idx="1">
                  <c:v>9.7871124030189414</c:v>
                </c:pt>
                <c:pt idx="2">
                  <c:v>7.8126888615762047</c:v>
                </c:pt>
                <c:pt idx="3">
                  <c:v>15.473223478140607</c:v>
                </c:pt>
                <c:pt idx="4">
                  <c:v>20.212827295801297</c:v>
                </c:pt>
                <c:pt idx="5">
                  <c:v>25.250706610616319</c:v>
                </c:pt>
              </c:numCache>
            </c:numRef>
          </c:val>
          <c:extLst>
            <c:ext xmlns:c16="http://schemas.microsoft.com/office/drawing/2014/chart" uri="{C3380CC4-5D6E-409C-BE32-E72D297353CC}">
              <c16:uniqueId val="{00000004-187A-4835-82AC-5E3EAD3B1FAB}"/>
            </c:ext>
          </c:extLst>
        </c:ser>
        <c:ser>
          <c:idx val="5"/>
          <c:order val="5"/>
          <c:tx>
            <c:strRef>
              <c:f>'6'!$B$11</c:f>
              <c:strCache>
                <c:ptCount val="1"/>
                <c:pt idx="0">
                  <c:v>rifiuti e altro</c:v>
                </c:pt>
              </c:strCache>
            </c:strRef>
          </c:tx>
          <c:spPr>
            <a:solidFill>
              <a:schemeClr val="bg1"/>
            </a:solidFill>
            <a:ln w="0">
              <a:solidFill>
                <a:schemeClr val="bg2">
                  <a:lumMod val="75000"/>
                </a:schemeClr>
              </a:solidFill>
            </a:ln>
            <a:effectLst/>
          </c:spPr>
          <c:invertIfNegative val="0"/>
          <c:cat>
            <c:numRef>
              <c:f>'6'!$C$5:$H$5</c:f>
              <c:numCache>
                <c:formatCode>General</c:formatCode>
                <c:ptCount val="6"/>
                <c:pt idx="0">
                  <c:v>1930</c:v>
                </c:pt>
                <c:pt idx="1">
                  <c:v>1950</c:v>
                </c:pt>
                <c:pt idx="2">
                  <c:v>1970</c:v>
                </c:pt>
                <c:pt idx="3">
                  <c:v>1990</c:v>
                </c:pt>
                <c:pt idx="4">
                  <c:v>2005</c:v>
                </c:pt>
                <c:pt idx="5">
                  <c:v>2024</c:v>
                </c:pt>
              </c:numCache>
            </c:numRef>
          </c:cat>
          <c:val>
            <c:numRef>
              <c:f>'6'!$C$11:$H$11</c:f>
              <c:numCache>
                <c:formatCode>_-* #,##0_-;\-* #,##0_-;_-* "-"??_-;_-@_-</c:formatCode>
                <c:ptCount val="6"/>
                <c:pt idx="0">
                  <c:v>0</c:v>
                </c:pt>
                <c:pt idx="1">
                  <c:v>0</c:v>
                </c:pt>
                <c:pt idx="2">
                  <c:v>0</c:v>
                </c:pt>
                <c:pt idx="3">
                  <c:v>0.10761045934225216</c:v>
                </c:pt>
                <c:pt idx="4">
                  <c:v>0.43325408253949366</c:v>
                </c:pt>
                <c:pt idx="5">
                  <c:v>0.94318565097565332</c:v>
                </c:pt>
              </c:numCache>
            </c:numRef>
          </c:val>
          <c:extLst>
            <c:ext xmlns:c16="http://schemas.microsoft.com/office/drawing/2014/chart" uri="{C3380CC4-5D6E-409C-BE32-E72D297353CC}">
              <c16:uniqueId val="{00000005-187A-4835-82AC-5E3EAD3B1FAB}"/>
            </c:ext>
          </c:extLst>
        </c:ser>
        <c:dLbls>
          <c:showLegendKey val="0"/>
          <c:showVal val="0"/>
          <c:showCatName val="0"/>
          <c:showSerName val="0"/>
          <c:showPercent val="0"/>
          <c:showBubbleSize val="0"/>
        </c:dLbls>
        <c:gapWidth val="30"/>
        <c:overlap val="100"/>
        <c:axId val="1123750960"/>
        <c:axId val="1123753840"/>
      </c:barChart>
      <c:lineChart>
        <c:grouping val="standard"/>
        <c:varyColors val="0"/>
        <c:ser>
          <c:idx val="8"/>
          <c:order val="6"/>
          <c:tx>
            <c:strRef>
              <c:f>'6'!$B$14</c:f>
              <c:strCache>
                <c:ptCount val="1"/>
                <c:pt idx="0">
                  <c:v>Consumo (Mtep)</c:v>
                </c:pt>
              </c:strCache>
            </c:strRef>
          </c:tx>
          <c:spPr>
            <a:ln w="28575" cap="rnd">
              <a:solidFill>
                <a:srgbClr val="002060"/>
              </a:solidFill>
              <a:round/>
            </a:ln>
            <a:effectLst/>
          </c:spPr>
          <c:marker>
            <c:symbol val="none"/>
          </c:marker>
          <c:cat>
            <c:numRef>
              <c:f>'6'!$C$5:$H$5</c:f>
              <c:numCache>
                <c:formatCode>General</c:formatCode>
                <c:ptCount val="6"/>
                <c:pt idx="0">
                  <c:v>1930</c:v>
                </c:pt>
                <c:pt idx="1">
                  <c:v>1950</c:v>
                </c:pt>
                <c:pt idx="2">
                  <c:v>1970</c:v>
                </c:pt>
                <c:pt idx="3">
                  <c:v>1990</c:v>
                </c:pt>
                <c:pt idx="4">
                  <c:v>2005</c:v>
                </c:pt>
                <c:pt idx="5">
                  <c:v>2024</c:v>
                </c:pt>
              </c:numCache>
            </c:numRef>
          </c:cat>
          <c:val>
            <c:numRef>
              <c:f>'6'!$C$14:$H$14</c:f>
              <c:numCache>
                <c:formatCode>_-* #,##0_-;\-* #,##0_-;_-* "-"??_-;_-@_-</c:formatCode>
                <c:ptCount val="6"/>
                <c:pt idx="0">
                  <c:v>14.926281810273959</c:v>
                </c:pt>
                <c:pt idx="1">
                  <c:v>17.762492245915734</c:v>
                </c:pt>
                <c:pt idx="2">
                  <c:v>124.8</c:v>
                </c:pt>
                <c:pt idx="3">
                  <c:v>150.79221200000001</c:v>
                </c:pt>
                <c:pt idx="4">
                  <c:v>191.686531</c:v>
                </c:pt>
                <c:pt idx="5">
                  <c:v>142.16525100000001</c:v>
                </c:pt>
              </c:numCache>
            </c:numRef>
          </c:val>
          <c:smooth val="0"/>
          <c:extLst>
            <c:ext xmlns:c16="http://schemas.microsoft.com/office/drawing/2014/chart" uri="{C3380CC4-5D6E-409C-BE32-E72D297353CC}">
              <c16:uniqueId val="{00000006-187A-4835-82AC-5E3EAD3B1FAB}"/>
            </c:ext>
          </c:extLst>
        </c:ser>
        <c:dLbls>
          <c:showLegendKey val="0"/>
          <c:showVal val="0"/>
          <c:showCatName val="0"/>
          <c:showSerName val="0"/>
          <c:showPercent val="0"/>
          <c:showBubbleSize val="0"/>
        </c:dLbls>
        <c:marker val="1"/>
        <c:smooth val="0"/>
        <c:axId val="1123777840"/>
        <c:axId val="1123766320"/>
      </c:lineChart>
      <c:catAx>
        <c:axId val="112375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123753840"/>
        <c:crosses val="autoZero"/>
        <c:auto val="1"/>
        <c:lblAlgn val="ctr"/>
        <c:lblOffset val="100"/>
        <c:noMultiLvlLbl val="0"/>
      </c:catAx>
      <c:valAx>
        <c:axId val="11237538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it-IT"/>
                  <a:t>%</a:t>
                </a:r>
              </a:p>
            </c:rich>
          </c:tx>
          <c:layout>
            <c:manualLayout>
              <c:xMode val="edge"/>
              <c:yMode val="edge"/>
              <c:x val="3.5215661264159051E-2"/>
              <c:y val="0"/>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123750960"/>
        <c:crosses val="autoZero"/>
        <c:crossBetween val="between"/>
        <c:majorUnit val="10"/>
      </c:valAx>
      <c:valAx>
        <c:axId val="1123766320"/>
        <c:scaling>
          <c:orientation val="minMax"/>
          <c:max val="200"/>
        </c:scaling>
        <c:delete val="0"/>
        <c:axPos val="r"/>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it-IT"/>
                  <a:t>Mtep</a:t>
                </a:r>
              </a:p>
            </c:rich>
          </c:tx>
          <c:layout>
            <c:manualLayout>
              <c:xMode val="edge"/>
              <c:yMode val="edge"/>
              <c:x val="0.71005636070853462"/>
              <c:y val="1.1759259259259259E-2"/>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123777840"/>
        <c:crosses val="max"/>
        <c:crossBetween val="between"/>
        <c:majorUnit val="20"/>
        <c:minorUnit val="5"/>
      </c:valAx>
      <c:catAx>
        <c:axId val="1123777840"/>
        <c:scaling>
          <c:orientation val="minMax"/>
        </c:scaling>
        <c:delete val="1"/>
        <c:axPos val="b"/>
        <c:numFmt formatCode="General" sourceLinked="1"/>
        <c:majorTickMark val="out"/>
        <c:minorTickMark val="none"/>
        <c:tickLblPos val="nextTo"/>
        <c:crossAx val="1123766320"/>
        <c:crosses val="autoZero"/>
        <c:auto val="1"/>
        <c:lblAlgn val="ctr"/>
        <c:lblOffset val="100"/>
        <c:noMultiLvlLbl val="0"/>
      </c:catAx>
      <c:spPr>
        <a:noFill/>
        <a:ln>
          <a:noFill/>
        </a:ln>
        <a:effectLst/>
      </c:spPr>
    </c:plotArea>
    <c:legend>
      <c:legendPos val="r"/>
      <c:legendEntry>
        <c:idx val="6"/>
        <c:delete val="1"/>
      </c:legendEntry>
      <c:layout>
        <c:manualLayout>
          <c:xMode val="edge"/>
          <c:yMode val="edge"/>
          <c:x val="0.75674102080492966"/>
          <c:y val="6.2320947457351804E-2"/>
          <c:w val="0.21258275485397538"/>
          <c:h val="0.8753581050852964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700">
          <a:latin typeface="Arial Narrow" panose="020B0606020202030204" pitchFamily="34" charset="0"/>
        </a:defRPr>
      </a:pPr>
      <a:endParaRPr lang="it-IT"/>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28222222222223"/>
          <c:y val="0.10374329501915709"/>
          <c:w val="0.67319166666666663"/>
          <c:h val="0.76788350952275364"/>
        </c:manualLayout>
      </c:layout>
      <c:barChart>
        <c:barDir val="col"/>
        <c:grouping val="stacked"/>
        <c:varyColors val="0"/>
        <c:ser>
          <c:idx val="0"/>
          <c:order val="0"/>
          <c:tx>
            <c:strRef>
              <c:f>'7'!$D$66</c:f>
              <c:strCache>
                <c:ptCount val="1"/>
                <c:pt idx="0">
                  <c:v>Carbone e derivati</c:v>
                </c:pt>
              </c:strCache>
            </c:strRef>
          </c:tx>
          <c:spPr>
            <a:solidFill>
              <a:srgbClr val="CB3706"/>
            </a:solidFill>
            <a:ln>
              <a:noFill/>
            </a:ln>
            <a:effectLst/>
          </c:spPr>
          <c:invertIfNegative val="0"/>
          <c:cat>
            <c:strLit>
              <c:ptCount val="4"/>
              <c:pt idx="0">
                <c:v>Italia</c:v>
              </c:pt>
              <c:pt idx="1">
                <c:v>Spagna</c:v>
              </c:pt>
              <c:pt idx="2">
                <c:v>Germania</c:v>
              </c:pt>
              <c:pt idx="3">
                <c:v>Francia</c:v>
              </c:pt>
            </c:strLit>
          </c:cat>
          <c:val>
            <c:numRef>
              <c:f>'7'!$D$67:$D$70</c:f>
              <c:numCache>
                <c:formatCode>General</c:formatCode>
                <c:ptCount val="4"/>
                <c:pt idx="0">
                  <c:v>2</c:v>
                </c:pt>
                <c:pt idx="1">
                  <c:v>2</c:v>
                </c:pt>
                <c:pt idx="2">
                  <c:v>15</c:v>
                </c:pt>
                <c:pt idx="3">
                  <c:v>2</c:v>
                </c:pt>
              </c:numCache>
            </c:numRef>
          </c:val>
          <c:extLst>
            <c:ext xmlns:c16="http://schemas.microsoft.com/office/drawing/2014/chart" uri="{C3380CC4-5D6E-409C-BE32-E72D297353CC}">
              <c16:uniqueId val="{00000000-A9E5-49E1-AE4F-124EFB3EA232}"/>
            </c:ext>
          </c:extLst>
        </c:ser>
        <c:ser>
          <c:idx val="1"/>
          <c:order val="1"/>
          <c:tx>
            <c:strRef>
              <c:f>'7'!$E$66</c:f>
              <c:strCache>
                <c:ptCount val="1"/>
                <c:pt idx="0">
                  <c:v>Prodotti petroliferi</c:v>
                </c:pt>
              </c:strCache>
            </c:strRef>
          </c:tx>
          <c:spPr>
            <a:solidFill>
              <a:srgbClr val="96B5DB"/>
            </a:solidFill>
            <a:ln>
              <a:noFill/>
            </a:ln>
            <a:effectLst/>
          </c:spPr>
          <c:invertIfNegative val="0"/>
          <c:cat>
            <c:strLit>
              <c:ptCount val="4"/>
              <c:pt idx="0">
                <c:v>Italia</c:v>
              </c:pt>
              <c:pt idx="1">
                <c:v>Spagna</c:v>
              </c:pt>
              <c:pt idx="2">
                <c:v>Germania</c:v>
              </c:pt>
              <c:pt idx="3">
                <c:v>Francia</c:v>
              </c:pt>
            </c:strLit>
          </c:cat>
          <c:val>
            <c:numRef>
              <c:f>'7'!$E$67:$E$70</c:f>
              <c:numCache>
                <c:formatCode>General</c:formatCode>
                <c:ptCount val="4"/>
                <c:pt idx="0">
                  <c:v>38</c:v>
                </c:pt>
                <c:pt idx="1">
                  <c:v>50</c:v>
                </c:pt>
                <c:pt idx="2">
                  <c:v>37</c:v>
                </c:pt>
                <c:pt idx="3">
                  <c:v>31</c:v>
                </c:pt>
              </c:numCache>
            </c:numRef>
          </c:val>
          <c:extLst>
            <c:ext xmlns:c16="http://schemas.microsoft.com/office/drawing/2014/chart" uri="{C3380CC4-5D6E-409C-BE32-E72D297353CC}">
              <c16:uniqueId val="{00000001-A9E5-49E1-AE4F-124EFB3EA232}"/>
            </c:ext>
          </c:extLst>
        </c:ser>
        <c:ser>
          <c:idx val="2"/>
          <c:order val="2"/>
          <c:tx>
            <c:strRef>
              <c:f>'7'!$F$66</c:f>
              <c:strCache>
                <c:ptCount val="1"/>
                <c:pt idx="0">
                  <c:v>Gas naturale</c:v>
                </c:pt>
              </c:strCache>
            </c:strRef>
          </c:tx>
          <c:spPr>
            <a:solidFill>
              <a:srgbClr val="5183BF"/>
            </a:solidFill>
            <a:ln>
              <a:noFill/>
            </a:ln>
            <a:effectLst/>
          </c:spPr>
          <c:invertIfNegative val="0"/>
          <c:cat>
            <c:strLit>
              <c:ptCount val="4"/>
              <c:pt idx="0">
                <c:v>Italia</c:v>
              </c:pt>
              <c:pt idx="1">
                <c:v>Spagna</c:v>
              </c:pt>
              <c:pt idx="2">
                <c:v>Germania</c:v>
              </c:pt>
              <c:pt idx="3">
                <c:v>Francia</c:v>
              </c:pt>
            </c:strLit>
          </c:cat>
          <c:val>
            <c:numRef>
              <c:f>'7'!$F$67:$F$70</c:f>
              <c:numCache>
                <c:formatCode>General</c:formatCode>
                <c:ptCount val="4"/>
                <c:pt idx="0">
                  <c:v>36</c:v>
                </c:pt>
                <c:pt idx="1">
                  <c:v>19</c:v>
                </c:pt>
                <c:pt idx="2">
                  <c:v>26</c:v>
                </c:pt>
                <c:pt idx="3">
                  <c:v>12</c:v>
                </c:pt>
              </c:numCache>
            </c:numRef>
          </c:val>
          <c:extLst>
            <c:ext xmlns:c16="http://schemas.microsoft.com/office/drawing/2014/chart" uri="{C3380CC4-5D6E-409C-BE32-E72D297353CC}">
              <c16:uniqueId val="{00000002-A9E5-49E1-AE4F-124EFB3EA232}"/>
            </c:ext>
          </c:extLst>
        </c:ser>
        <c:ser>
          <c:idx val="3"/>
          <c:order val="3"/>
          <c:tx>
            <c:v>Rifiuti non rinnovabili</c:v>
          </c:tx>
          <c:spPr>
            <a:solidFill>
              <a:srgbClr val="663300"/>
            </a:solidFill>
            <a:ln>
              <a:noFill/>
            </a:ln>
            <a:effectLst/>
          </c:spPr>
          <c:invertIfNegative val="0"/>
          <c:cat>
            <c:strLit>
              <c:ptCount val="4"/>
              <c:pt idx="0">
                <c:v>Italia</c:v>
              </c:pt>
              <c:pt idx="1">
                <c:v>Spagna</c:v>
              </c:pt>
              <c:pt idx="2">
                <c:v>Germania</c:v>
              </c:pt>
              <c:pt idx="3">
                <c:v>Francia</c:v>
              </c:pt>
            </c:strLit>
          </c:cat>
          <c:val>
            <c:numLit>
              <c:formatCode>General</c:formatCode>
              <c:ptCount val="4"/>
              <c:pt idx="0">
                <c:v>0.83124813671942988</c:v>
              </c:pt>
              <c:pt idx="1">
                <c:v>0.46458932826199539</c:v>
              </c:pt>
              <c:pt idx="2">
                <c:v>1.5722951422828679</c:v>
              </c:pt>
              <c:pt idx="3">
                <c:v>0.84985503351632108</c:v>
              </c:pt>
            </c:numLit>
          </c:val>
          <c:extLst>
            <c:ext xmlns:c16="http://schemas.microsoft.com/office/drawing/2014/chart" uri="{C3380CC4-5D6E-409C-BE32-E72D297353CC}">
              <c16:uniqueId val="{00000003-A9E5-49E1-AE4F-124EFB3EA232}"/>
            </c:ext>
          </c:extLst>
        </c:ser>
        <c:ser>
          <c:idx val="4"/>
          <c:order val="4"/>
          <c:tx>
            <c:v>Rinnovabili</c:v>
          </c:tx>
          <c:spPr>
            <a:solidFill>
              <a:srgbClr val="41B39D"/>
            </a:solidFill>
            <a:ln>
              <a:noFill/>
            </a:ln>
            <a:effectLst/>
          </c:spPr>
          <c:invertIfNegative val="0"/>
          <c:cat>
            <c:strLit>
              <c:ptCount val="4"/>
              <c:pt idx="0">
                <c:v>Italia</c:v>
              </c:pt>
              <c:pt idx="1">
                <c:v>Spagna</c:v>
              </c:pt>
              <c:pt idx="2">
                <c:v>Germania</c:v>
              </c:pt>
              <c:pt idx="3">
                <c:v>Francia</c:v>
              </c:pt>
            </c:strLit>
          </c:cat>
          <c:val>
            <c:numRef>
              <c:f>'7'!$H$67:$H$70</c:f>
              <c:numCache>
                <c:formatCode>General</c:formatCode>
                <c:ptCount val="4"/>
                <c:pt idx="0">
                  <c:v>21</c:v>
                </c:pt>
                <c:pt idx="1">
                  <c:v>18</c:v>
                </c:pt>
                <c:pt idx="2">
                  <c:v>20</c:v>
                </c:pt>
                <c:pt idx="3">
                  <c:v>15</c:v>
                </c:pt>
              </c:numCache>
            </c:numRef>
          </c:val>
          <c:extLst>
            <c:ext xmlns:c16="http://schemas.microsoft.com/office/drawing/2014/chart" uri="{C3380CC4-5D6E-409C-BE32-E72D297353CC}">
              <c16:uniqueId val="{00000004-A9E5-49E1-AE4F-124EFB3EA232}"/>
            </c:ext>
          </c:extLst>
        </c:ser>
        <c:ser>
          <c:idx val="5"/>
          <c:order val="5"/>
          <c:tx>
            <c:strRef>
              <c:f>'7'!$I$66</c:f>
              <c:strCache>
                <c:ptCount val="1"/>
                <c:pt idx="0">
                  <c:v>Nucleare</c:v>
                </c:pt>
              </c:strCache>
            </c:strRef>
          </c:tx>
          <c:spPr>
            <a:solidFill>
              <a:srgbClr val="002060"/>
            </a:solidFill>
            <a:ln>
              <a:noFill/>
            </a:ln>
            <a:effectLst/>
          </c:spPr>
          <c:invertIfNegative val="0"/>
          <c:cat>
            <c:strLit>
              <c:ptCount val="4"/>
              <c:pt idx="0">
                <c:v>Italia</c:v>
              </c:pt>
              <c:pt idx="1">
                <c:v>Spagna</c:v>
              </c:pt>
              <c:pt idx="2">
                <c:v>Germania</c:v>
              </c:pt>
              <c:pt idx="3">
                <c:v>Francia</c:v>
              </c:pt>
            </c:strLit>
          </c:cat>
          <c:val>
            <c:numRef>
              <c:f>'7'!$I$67:$I$70</c:f>
              <c:numCache>
                <c:formatCode>General</c:formatCode>
                <c:ptCount val="4"/>
                <c:pt idx="0">
                  <c:v>0</c:v>
                </c:pt>
                <c:pt idx="1">
                  <c:v>11</c:v>
                </c:pt>
                <c:pt idx="2">
                  <c:v>0</c:v>
                </c:pt>
                <c:pt idx="3">
                  <c:v>38</c:v>
                </c:pt>
              </c:numCache>
            </c:numRef>
          </c:val>
          <c:extLst>
            <c:ext xmlns:c16="http://schemas.microsoft.com/office/drawing/2014/chart" uri="{C3380CC4-5D6E-409C-BE32-E72D297353CC}">
              <c16:uniqueId val="{00000005-A9E5-49E1-AE4F-124EFB3EA232}"/>
            </c:ext>
          </c:extLst>
        </c:ser>
        <c:ser>
          <c:idx val="6"/>
          <c:order val="6"/>
          <c:tx>
            <c:strRef>
              <c:f>'7'!$J$66</c:f>
              <c:strCache>
                <c:ptCount val="1"/>
                <c:pt idx="0">
                  <c:v>Elettricità</c:v>
                </c:pt>
              </c:strCache>
            </c:strRef>
          </c:tx>
          <c:spPr>
            <a:solidFill>
              <a:srgbClr val="E5B946"/>
            </a:solidFill>
            <a:ln>
              <a:noFill/>
            </a:ln>
            <a:effectLst/>
          </c:spPr>
          <c:invertIfNegative val="0"/>
          <c:cat>
            <c:strLit>
              <c:ptCount val="4"/>
              <c:pt idx="0">
                <c:v>Italia</c:v>
              </c:pt>
              <c:pt idx="1">
                <c:v>Spagna</c:v>
              </c:pt>
              <c:pt idx="2">
                <c:v>Germania</c:v>
              </c:pt>
              <c:pt idx="3">
                <c:v>Francia</c:v>
              </c:pt>
            </c:strLit>
          </c:cat>
          <c:val>
            <c:numRef>
              <c:f>'7'!$J$67:$J$70</c:f>
              <c:numCache>
                <c:formatCode>General</c:formatCode>
                <c:ptCount val="4"/>
                <c:pt idx="0">
                  <c:v>3</c:v>
                </c:pt>
                <c:pt idx="2">
                  <c:v>1</c:v>
                </c:pt>
              </c:numCache>
            </c:numRef>
          </c:val>
          <c:extLst>
            <c:ext xmlns:c16="http://schemas.microsoft.com/office/drawing/2014/chart" uri="{C3380CC4-5D6E-409C-BE32-E72D297353CC}">
              <c16:uniqueId val="{00000006-A9E5-49E1-AE4F-124EFB3EA232}"/>
            </c:ext>
          </c:extLst>
        </c:ser>
        <c:dLbls>
          <c:showLegendKey val="0"/>
          <c:showVal val="0"/>
          <c:showCatName val="0"/>
          <c:showSerName val="0"/>
          <c:showPercent val="0"/>
          <c:showBubbleSize val="0"/>
        </c:dLbls>
        <c:gapWidth val="5"/>
        <c:overlap val="100"/>
        <c:axId val="203037424"/>
        <c:axId val="203034064"/>
      </c:barChart>
      <c:lineChart>
        <c:grouping val="standard"/>
        <c:varyColors val="0"/>
        <c:ser>
          <c:idx val="7"/>
          <c:order val="7"/>
          <c:tx>
            <c:v>#RIF!</c:v>
          </c:tx>
          <c:spPr>
            <a:ln w="28575" cap="rnd">
              <a:noFill/>
              <a:round/>
            </a:ln>
            <a:effectLst/>
          </c:spPr>
          <c:marker>
            <c:symbol val="diamond"/>
            <c:size val="6"/>
            <c:spPr>
              <a:solidFill>
                <a:schemeClr val="bg1"/>
              </a:solidFill>
              <a:ln w="6350">
                <a:solidFill>
                  <a:schemeClr val="tx1">
                    <a:lumMod val="95000"/>
                    <a:lumOff val="5000"/>
                  </a:schemeClr>
                </a:solidFill>
              </a:ln>
              <a:effectLst/>
            </c:spPr>
          </c:marker>
          <c:cat>
            <c:strLit>
              <c:ptCount val="4"/>
              <c:pt idx="0">
                <c:v>Italia</c:v>
              </c:pt>
              <c:pt idx="1">
                <c:v>Spagna</c:v>
              </c:pt>
              <c:pt idx="2">
                <c:v>Germania</c:v>
              </c:pt>
              <c:pt idx="3">
                <c:v>Francia</c:v>
              </c:pt>
            </c:strLit>
          </c:cat>
          <c:val>
            <c:numLit>
              <c:formatCode>General</c:formatCode>
              <c:ptCount val="4"/>
              <c:pt idx="0">
                <c:v>2.4113237490146897</c:v>
              </c:pt>
              <c:pt idx="1">
                <c:v>2.6251914272682826</c:v>
              </c:pt>
              <c:pt idx="2">
                <c:v>3.024354070573736</c:v>
              </c:pt>
              <c:pt idx="3">
                <c:v>3.1943734748453112</c:v>
              </c:pt>
            </c:numLit>
          </c:val>
          <c:smooth val="0"/>
          <c:extLst>
            <c:ext xmlns:c16="http://schemas.microsoft.com/office/drawing/2014/chart" uri="{C3380CC4-5D6E-409C-BE32-E72D297353CC}">
              <c16:uniqueId val="{00000007-A9E5-49E1-AE4F-124EFB3EA232}"/>
            </c:ext>
          </c:extLst>
        </c:ser>
        <c:dLbls>
          <c:showLegendKey val="0"/>
          <c:showVal val="0"/>
          <c:showCatName val="0"/>
          <c:showSerName val="0"/>
          <c:showPercent val="0"/>
          <c:showBubbleSize val="0"/>
        </c:dLbls>
        <c:dropLines>
          <c:spPr>
            <a:ln w="9525" cap="flat" cmpd="sng" algn="ctr">
              <a:solidFill>
                <a:schemeClr val="bg1"/>
              </a:solidFill>
              <a:round/>
            </a:ln>
            <a:effectLst/>
          </c:spPr>
        </c:dropLines>
        <c:marker val="1"/>
        <c:smooth val="0"/>
        <c:axId val="1066330063"/>
        <c:axId val="1066307023"/>
      </c:lineChart>
      <c:catAx>
        <c:axId val="20303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spc="-4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203034064"/>
        <c:crosses val="autoZero"/>
        <c:auto val="1"/>
        <c:lblAlgn val="ctr"/>
        <c:lblOffset val="100"/>
        <c:tickLblSkip val="1"/>
        <c:noMultiLvlLbl val="0"/>
      </c:catAx>
      <c:valAx>
        <c:axId val="203034064"/>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0"/>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it-IT" sz="700">
                    <a:latin typeface="Arial" panose="020B0604020202020204" pitchFamily="34" charset="0"/>
                    <a:cs typeface="Arial" panose="020B0604020202020204" pitchFamily="34" charset="0"/>
                  </a:rPr>
                  <a:t>%</a:t>
                </a:r>
              </a:p>
            </c:rich>
          </c:tx>
          <c:layout>
            <c:manualLayout>
              <c:xMode val="edge"/>
              <c:yMode val="edge"/>
              <c:x val="5.0586563307493539E-2"/>
              <c:y val="3.5124521072796935E-3"/>
            </c:manualLayout>
          </c:layout>
          <c:overlay val="0"/>
          <c:spPr>
            <a:noFill/>
            <a:ln>
              <a:noFill/>
            </a:ln>
            <a:effectLst/>
          </c:spPr>
          <c:txPr>
            <a:bodyPr rot="0" spcFirstLastPara="1" vertOverflow="ellipsis" wrap="square" anchor="ctr" anchorCtr="0"/>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203037424"/>
        <c:crosses val="autoZero"/>
        <c:crossBetween val="between"/>
        <c:majorUnit val="25"/>
        <c:minorUnit val="12.5"/>
      </c:valAx>
      <c:valAx>
        <c:axId val="1066307023"/>
        <c:scaling>
          <c:orientation val="minMax"/>
          <c:max val="4"/>
        </c:scaling>
        <c:delete val="0"/>
        <c:axPos val="r"/>
        <c:title>
          <c:tx>
            <c:rich>
              <a:bodyPr rot="0" spcFirstLastPara="1" vertOverflow="ellipsis" wrap="square" anchor="ctr" anchorCtr="0"/>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it-IT" sz="700">
                    <a:latin typeface="Arial" panose="020B0604020202020204" pitchFamily="34" charset="0"/>
                    <a:cs typeface="Arial" panose="020B0604020202020204" pitchFamily="34" charset="0"/>
                  </a:rPr>
                  <a:t>tep/ab.</a:t>
                </a:r>
              </a:p>
            </c:rich>
          </c:tx>
          <c:layout>
            <c:manualLayout>
              <c:xMode val="edge"/>
              <c:yMode val="edge"/>
              <c:x val="0.78734366925064603"/>
              <c:y val="2.8893678160919539E-3"/>
            </c:manualLayout>
          </c:layout>
          <c:overlay val="0"/>
          <c:spPr>
            <a:noFill/>
            <a:ln>
              <a:noFill/>
            </a:ln>
            <a:effectLst/>
          </c:spPr>
          <c:txPr>
            <a:bodyPr rot="0" spcFirstLastPara="1" vertOverflow="ellipsis" wrap="square" anchor="ctr" anchorCtr="0"/>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1066330063"/>
        <c:crosses val="max"/>
        <c:crossBetween val="between"/>
        <c:majorUnit val="1"/>
        <c:minorUnit val="0.5"/>
      </c:valAx>
      <c:catAx>
        <c:axId val="1066330063"/>
        <c:scaling>
          <c:orientation val="minMax"/>
        </c:scaling>
        <c:delete val="1"/>
        <c:axPos val="b"/>
        <c:numFmt formatCode="General" sourceLinked="1"/>
        <c:majorTickMark val="out"/>
        <c:minorTickMark val="none"/>
        <c:tickLblPos val="nextTo"/>
        <c:crossAx val="1066307023"/>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90903625921017E-2"/>
          <c:y val="0.11155873687983779"/>
          <c:w val="0.6446225694444444"/>
          <c:h val="0.77505662533185471"/>
        </c:manualLayout>
      </c:layout>
      <c:areaChart>
        <c:grouping val="stacked"/>
        <c:varyColors val="0"/>
        <c:ser>
          <c:idx val="2"/>
          <c:order val="0"/>
          <c:tx>
            <c:strRef>
              <c:f>'7'!$B$7</c:f>
              <c:strCache>
                <c:ptCount val="1"/>
                <c:pt idx="0">
                  <c:v>Carbone e derivati</c:v>
                </c:pt>
              </c:strCache>
            </c:strRef>
          </c:tx>
          <c:spPr>
            <a:solidFill>
              <a:srgbClr val="CB3706"/>
            </a:solidFill>
            <a:ln>
              <a:noFill/>
            </a:ln>
            <a:effectLst/>
          </c:spPr>
          <c:cat>
            <c:numRef>
              <c:f>'7'!$A$8:$A$61</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'7'!$B$8:$B$61</c:f>
              <c:numCache>
                <c:formatCode>0.0</c:formatCode>
                <c:ptCount val="54"/>
                <c:pt idx="0">
                  <c:v>10.3</c:v>
                </c:pt>
                <c:pt idx="1">
                  <c:v>9.9</c:v>
                </c:pt>
                <c:pt idx="2">
                  <c:v>10.199999999999999</c:v>
                </c:pt>
                <c:pt idx="3">
                  <c:v>10.9</c:v>
                </c:pt>
                <c:pt idx="4">
                  <c:v>9.8000000000000007</c:v>
                </c:pt>
                <c:pt idx="5">
                  <c:v>10.199999999999999</c:v>
                </c:pt>
                <c:pt idx="6">
                  <c:v>10</c:v>
                </c:pt>
                <c:pt idx="7">
                  <c:v>10</c:v>
                </c:pt>
                <c:pt idx="8">
                  <c:v>11.3</c:v>
                </c:pt>
                <c:pt idx="9">
                  <c:v>12.54</c:v>
                </c:pt>
                <c:pt idx="10">
                  <c:v>13.55</c:v>
                </c:pt>
                <c:pt idx="11">
                  <c:v>14.13</c:v>
                </c:pt>
                <c:pt idx="12">
                  <c:v>13.24</c:v>
                </c:pt>
                <c:pt idx="13">
                  <c:v>15.07</c:v>
                </c:pt>
                <c:pt idx="14">
                  <c:v>16.14</c:v>
                </c:pt>
                <c:pt idx="15">
                  <c:v>15.301</c:v>
                </c:pt>
                <c:pt idx="16">
                  <c:v>15.85</c:v>
                </c:pt>
                <c:pt idx="17">
                  <c:v>15.101000000000001</c:v>
                </c:pt>
                <c:pt idx="18">
                  <c:v>14.984</c:v>
                </c:pt>
                <c:pt idx="19">
                  <c:v>14.631290000000002</c:v>
                </c:pt>
                <c:pt idx="20">
                  <c:v>13.796939</c:v>
                </c:pt>
                <c:pt idx="21">
                  <c:v>12.191199000000001</c:v>
                </c:pt>
                <c:pt idx="22">
                  <c:v>10.656065</c:v>
                </c:pt>
                <c:pt idx="23">
                  <c:v>11.363899999999999</c:v>
                </c:pt>
                <c:pt idx="24">
                  <c:v>12.280498</c:v>
                </c:pt>
                <c:pt idx="25">
                  <c:v>11.241485000000001</c:v>
                </c:pt>
                <c:pt idx="26">
                  <c:v>11.344121999999999</c:v>
                </c:pt>
                <c:pt idx="27">
                  <c:v>11.785086999999999</c:v>
                </c:pt>
                <c:pt idx="28">
                  <c:v>11.770298</c:v>
                </c:pt>
                <c:pt idx="29">
                  <c:v>12.560073000000001</c:v>
                </c:pt>
                <c:pt idx="30">
                  <c:v>13.359992</c:v>
                </c:pt>
                <c:pt idx="31">
                  <c:v>13.729932000000002</c:v>
                </c:pt>
                <c:pt idx="32">
                  <c:v>14.875923</c:v>
                </c:pt>
                <c:pt idx="33">
                  <c:v>16.595741999999998</c:v>
                </c:pt>
                <c:pt idx="34">
                  <c:v>16.468919999999997</c:v>
                </c:pt>
                <c:pt idx="35">
                  <c:v>16.673366000000001</c:v>
                </c:pt>
                <c:pt idx="36">
                  <c:v>16.327822000000001</c:v>
                </c:pt>
                <c:pt idx="37">
                  <c:v>15.798414000000001</c:v>
                </c:pt>
                <c:pt idx="38">
                  <c:v>12.368335999999999</c:v>
                </c:pt>
                <c:pt idx="39">
                  <c:v>13.673980999999999</c:v>
                </c:pt>
                <c:pt idx="40">
                  <c:v>15.331374</c:v>
                </c:pt>
                <c:pt idx="41">
                  <c:v>15.714641</c:v>
                </c:pt>
                <c:pt idx="42">
                  <c:v>13.536181000000001</c:v>
                </c:pt>
                <c:pt idx="43">
                  <c:v>13.058828999999999</c:v>
                </c:pt>
                <c:pt idx="44">
                  <c:v>12.29968</c:v>
                </c:pt>
                <c:pt idx="45">
                  <c:v>10.983003</c:v>
                </c:pt>
                <c:pt idx="46">
                  <c:v>9.3417969999999997</c:v>
                </c:pt>
                <c:pt idx="47">
                  <c:v>8.5381610000000006</c:v>
                </c:pt>
                <c:pt idx="48">
                  <c:v>6.4803699999999997</c:v>
                </c:pt>
                <c:pt idx="49">
                  <c:v>5.0945489999999998</c:v>
                </c:pt>
                <c:pt idx="50">
                  <c:v>5.5377330000000002</c:v>
                </c:pt>
                <c:pt idx="51">
                  <c:v>7.4105339999999993</c:v>
                </c:pt>
                <c:pt idx="52">
                  <c:v>4.8163950000000009</c:v>
                </c:pt>
                <c:pt idx="53">
                  <c:v>2.3030270000000002</c:v>
                </c:pt>
              </c:numCache>
            </c:numRef>
          </c:val>
          <c:extLst>
            <c:ext xmlns:c16="http://schemas.microsoft.com/office/drawing/2014/chart" uri="{C3380CC4-5D6E-409C-BE32-E72D297353CC}">
              <c16:uniqueId val="{00000001-D401-47E4-BCA0-ACB4D38AABE2}"/>
            </c:ext>
          </c:extLst>
        </c:ser>
        <c:ser>
          <c:idx val="5"/>
          <c:order val="1"/>
          <c:tx>
            <c:strRef>
              <c:f>'7'!$D$7</c:f>
              <c:strCache>
                <c:ptCount val="1"/>
                <c:pt idx="0">
                  <c:v>Prodotti petroliferi</c:v>
                </c:pt>
              </c:strCache>
            </c:strRef>
          </c:tx>
          <c:spPr>
            <a:solidFill>
              <a:srgbClr val="96B5DB"/>
            </a:solidFill>
            <a:ln>
              <a:noFill/>
            </a:ln>
            <a:effectLst/>
          </c:spPr>
          <c:cat>
            <c:numRef>
              <c:f>'7'!$A$8:$A$61</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'7'!$D$8:$D$61</c:f>
              <c:numCache>
                <c:formatCode>0.0</c:formatCode>
                <c:ptCount val="54"/>
                <c:pt idx="0">
                  <c:v>93.1</c:v>
                </c:pt>
                <c:pt idx="1">
                  <c:v>98.6</c:v>
                </c:pt>
                <c:pt idx="2">
                  <c:v>105.3</c:v>
                </c:pt>
                <c:pt idx="3">
                  <c:v>101.7</c:v>
                </c:pt>
                <c:pt idx="4">
                  <c:v>93.6</c:v>
                </c:pt>
                <c:pt idx="5">
                  <c:v>99.5</c:v>
                </c:pt>
                <c:pt idx="6">
                  <c:v>95.4</c:v>
                </c:pt>
                <c:pt idx="7">
                  <c:v>99.2</c:v>
                </c:pt>
                <c:pt idx="8">
                  <c:v>102.1</c:v>
                </c:pt>
                <c:pt idx="9">
                  <c:v>98.83</c:v>
                </c:pt>
                <c:pt idx="10">
                  <c:v>94.59</c:v>
                </c:pt>
                <c:pt idx="11">
                  <c:v>90.45</c:v>
                </c:pt>
                <c:pt idx="12">
                  <c:v>89.67</c:v>
                </c:pt>
                <c:pt idx="13">
                  <c:v>85.11</c:v>
                </c:pt>
                <c:pt idx="14">
                  <c:v>85.64</c:v>
                </c:pt>
                <c:pt idx="15">
                  <c:v>86.311999999999998</c:v>
                </c:pt>
                <c:pt idx="16">
                  <c:v>89.891999999999996</c:v>
                </c:pt>
                <c:pt idx="17">
                  <c:v>91.081000000000003</c:v>
                </c:pt>
                <c:pt idx="18">
                  <c:v>93.968000000000004</c:v>
                </c:pt>
                <c:pt idx="19">
                  <c:v>87.543165999999999</c:v>
                </c:pt>
                <c:pt idx="20">
                  <c:v>88.554640000000006</c:v>
                </c:pt>
                <c:pt idx="21">
                  <c:v>89.096205999999995</c:v>
                </c:pt>
                <c:pt idx="22">
                  <c:v>88.645746000000003</c:v>
                </c:pt>
                <c:pt idx="23">
                  <c:v>87.342076999999989</c:v>
                </c:pt>
                <c:pt idx="24">
                  <c:v>95.580077000000003</c:v>
                </c:pt>
                <c:pt idx="25">
                  <c:v>94.132324999999994</c:v>
                </c:pt>
                <c:pt idx="26">
                  <c:v>94.625892999999991</c:v>
                </c:pt>
                <c:pt idx="27">
                  <c:v>94.870854000000008</c:v>
                </c:pt>
                <c:pt idx="28">
                  <c:v>91.502764000000013</c:v>
                </c:pt>
                <c:pt idx="29">
                  <c:v>91.500472000000002</c:v>
                </c:pt>
                <c:pt idx="30">
                  <c:v>90.385924000000003</c:v>
                </c:pt>
                <c:pt idx="31">
                  <c:v>91.057794999999999</c:v>
                </c:pt>
                <c:pt idx="32">
                  <c:v>90.538601999999997</c:v>
                </c:pt>
                <c:pt idx="33">
                  <c:v>88.000343000000001</c:v>
                </c:pt>
                <c:pt idx="34">
                  <c:v>85.560320000000004</c:v>
                </c:pt>
                <c:pt idx="35">
                  <c:v>84.460210000000004</c:v>
                </c:pt>
                <c:pt idx="36">
                  <c:v>82.401354999999995</c:v>
                </c:pt>
                <c:pt idx="37">
                  <c:v>78.329869000000016</c:v>
                </c:pt>
                <c:pt idx="38">
                  <c:v>72.958590999999984</c:v>
                </c:pt>
                <c:pt idx="39">
                  <c:v>71.386109000000005</c:v>
                </c:pt>
                <c:pt idx="40">
                  <c:v>68.449608000000012</c:v>
                </c:pt>
                <c:pt idx="41">
                  <c:v>61.114669999999997</c:v>
                </c:pt>
                <c:pt idx="42">
                  <c:v>58.515656</c:v>
                </c:pt>
                <c:pt idx="43">
                  <c:v>56.564776999999999</c:v>
                </c:pt>
                <c:pt idx="44">
                  <c:v>58.622660000000003</c:v>
                </c:pt>
                <c:pt idx="45">
                  <c:v>57.042958000000006</c:v>
                </c:pt>
                <c:pt idx="46">
                  <c:v>57.722322000000005</c:v>
                </c:pt>
                <c:pt idx="47">
                  <c:v>57.470009000000005</c:v>
                </c:pt>
                <c:pt idx="48">
                  <c:v>56.682993000000003</c:v>
                </c:pt>
                <c:pt idx="49">
                  <c:v>47.350988000000008</c:v>
                </c:pt>
                <c:pt idx="50">
                  <c:v>53.508275000000005</c:v>
                </c:pt>
                <c:pt idx="51">
                  <c:v>53.996428999999999</c:v>
                </c:pt>
                <c:pt idx="52">
                  <c:v>54.489333999999999</c:v>
                </c:pt>
                <c:pt idx="53">
                  <c:v>53.910073999999994</c:v>
                </c:pt>
              </c:numCache>
            </c:numRef>
          </c:val>
          <c:extLst>
            <c:ext xmlns:c16="http://schemas.microsoft.com/office/drawing/2014/chart" uri="{C3380CC4-5D6E-409C-BE32-E72D297353CC}">
              <c16:uniqueId val="{00000002-D401-47E4-BCA0-ACB4D38AABE2}"/>
            </c:ext>
          </c:extLst>
        </c:ser>
        <c:ser>
          <c:idx val="1"/>
          <c:order val="2"/>
          <c:tx>
            <c:strRef>
              <c:f>'7'!$C$7</c:f>
              <c:strCache>
                <c:ptCount val="1"/>
                <c:pt idx="0">
                  <c:v>Gas naturale</c:v>
                </c:pt>
              </c:strCache>
            </c:strRef>
          </c:tx>
          <c:spPr>
            <a:solidFill>
              <a:srgbClr val="5183BF"/>
            </a:solidFill>
            <a:ln>
              <a:noFill/>
            </a:ln>
            <a:effectLst/>
          </c:spPr>
          <c:cat>
            <c:numRef>
              <c:f>'7'!$A$8:$A$61</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'7'!$C$8:$C$61</c:f>
              <c:numCache>
                <c:formatCode>0.0</c:formatCode>
                <c:ptCount val="54"/>
                <c:pt idx="0">
                  <c:v>10.9</c:v>
                </c:pt>
                <c:pt idx="1">
                  <c:v>12.6</c:v>
                </c:pt>
                <c:pt idx="2">
                  <c:v>14.3</c:v>
                </c:pt>
                <c:pt idx="3">
                  <c:v>16</c:v>
                </c:pt>
                <c:pt idx="4">
                  <c:v>18.3</c:v>
                </c:pt>
                <c:pt idx="5">
                  <c:v>22.1</c:v>
                </c:pt>
                <c:pt idx="6">
                  <c:v>21.7</c:v>
                </c:pt>
                <c:pt idx="7">
                  <c:v>22.5</c:v>
                </c:pt>
                <c:pt idx="8">
                  <c:v>22.9</c:v>
                </c:pt>
                <c:pt idx="9">
                  <c:v>22.8</c:v>
                </c:pt>
                <c:pt idx="10">
                  <c:v>22.09</c:v>
                </c:pt>
                <c:pt idx="11">
                  <c:v>22.03</c:v>
                </c:pt>
                <c:pt idx="12">
                  <c:v>22.59</c:v>
                </c:pt>
                <c:pt idx="13">
                  <c:v>26.58</c:v>
                </c:pt>
                <c:pt idx="14">
                  <c:v>27.27</c:v>
                </c:pt>
                <c:pt idx="15">
                  <c:v>28.882000000000001</c:v>
                </c:pt>
                <c:pt idx="16">
                  <c:v>32.143000000000001</c:v>
                </c:pt>
                <c:pt idx="17">
                  <c:v>34.152999999999999</c:v>
                </c:pt>
                <c:pt idx="18">
                  <c:v>36.866999999999997</c:v>
                </c:pt>
                <c:pt idx="19">
                  <c:v>39.001289999999997</c:v>
                </c:pt>
                <c:pt idx="20">
                  <c:v>41.475000000000001</c:v>
                </c:pt>
                <c:pt idx="21">
                  <c:v>41.112166999999999</c:v>
                </c:pt>
                <c:pt idx="22">
                  <c:v>41.949871000000002</c:v>
                </c:pt>
                <c:pt idx="23">
                  <c:v>40.536866000000003</c:v>
                </c:pt>
                <c:pt idx="24">
                  <c:v>44.652343000000002</c:v>
                </c:pt>
                <c:pt idx="25">
                  <c:v>46.066809999999997</c:v>
                </c:pt>
                <c:pt idx="26">
                  <c:v>47.485834000000004</c:v>
                </c:pt>
                <c:pt idx="27">
                  <c:v>51.126247000000006</c:v>
                </c:pt>
                <c:pt idx="28">
                  <c:v>55.568722999999999</c:v>
                </c:pt>
                <c:pt idx="29">
                  <c:v>57.940283999999998</c:v>
                </c:pt>
                <c:pt idx="30">
                  <c:v>58.099205000000005</c:v>
                </c:pt>
                <c:pt idx="31">
                  <c:v>57.706125999999998</c:v>
                </c:pt>
                <c:pt idx="32">
                  <c:v>63.620958999999999</c:v>
                </c:pt>
                <c:pt idx="33">
                  <c:v>66.018980999999997</c:v>
                </c:pt>
                <c:pt idx="34">
                  <c:v>70.651246999999998</c:v>
                </c:pt>
                <c:pt idx="35">
                  <c:v>69.191810000000004</c:v>
                </c:pt>
                <c:pt idx="36">
                  <c:v>69.530867999999998</c:v>
                </c:pt>
                <c:pt idx="37">
                  <c:v>69.519410999999991</c:v>
                </c:pt>
                <c:pt idx="38">
                  <c:v>63.901913</c:v>
                </c:pt>
                <c:pt idx="39">
                  <c:v>68.056663999999998</c:v>
                </c:pt>
                <c:pt idx="40">
                  <c:v>63.814143999999999</c:v>
                </c:pt>
                <c:pt idx="41">
                  <c:v>61.355609999999999</c:v>
                </c:pt>
                <c:pt idx="42">
                  <c:v>57.386714999999995</c:v>
                </c:pt>
                <c:pt idx="43">
                  <c:v>50.706083</c:v>
                </c:pt>
                <c:pt idx="44">
                  <c:v>55.301504999999999</c:v>
                </c:pt>
                <c:pt idx="45">
                  <c:v>58.079578999999995</c:v>
                </c:pt>
                <c:pt idx="46">
                  <c:v>61.549022999999998</c:v>
                </c:pt>
                <c:pt idx="47">
                  <c:v>59.513398000000002</c:v>
                </c:pt>
                <c:pt idx="48">
                  <c:v>60.949061</c:v>
                </c:pt>
                <c:pt idx="49">
                  <c:v>58.285821000000006</c:v>
                </c:pt>
                <c:pt idx="50">
                  <c:v>62.430444999999999</c:v>
                </c:pt>
                <c:pt idx="51">
                  <c:v>56.103940000000001</c:v>
                </c:pt>
                <c:pt idx="52">
                  <c:v>50.329516000000005</c:v>
                </c:pt>
                <c:pt idx="53">
                  <c:v>50.628304999999997</c:v>
                </c:pt>
              </c:numCache>
            </c:numRef>
          </c:val>
          <c:extLst>
            <c:ext xmlns:c16="http://schemas.microsoft.com/office/drawing/2014/chart" uri="{C3380CC4-5D6E-409C-BE32-E72D297353CC}">
              <c16:uniqueId val="{00000003-D401-47E4-BCA0-ACB4D38AABE2}"/>
            </c:ext>
          </c:extLst>
        </c:ser>
        <c:ser>
          <c:idx val="6"/>
          <c:order val="3"/>
          <c:tx>
            <c:strRef>
              <c:f>'7'!$G$7</c:f>
              <c:strCache>
                <c:ptCount val="1"/>
                <c:pt idx="0">
                  <c:v>Rifiuti non rinnovabili</c:v>
                </c:pt>
              </c:strCache>
            </c:strRef>
          </c:tx>
          <c:spPr>
            <a:solidFill>
              <a:srgbClr val="663300"/>
            </a:solidFill>
            <a:ln w="25400">
              <a:noFill/>
            </a:ln>
            <a:effectLst/>
          </c:spPr>
          <c:cat>
            <c:numRef>
              <c:f>'7'!$A$8:$A$61</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'7'!$G$8:$G$61</c:f>
              <c:numCache>
                <c:formatCode>#,##0</c:formatCode>
                <c:ptCount val="54"/>
                <c:pt idx="19">
                  <c:v>0.16425399999999998</c:v>
                </c:pt>
                <c:pt idx="20">
                  <c:v>0.14113399999999998</c:v>
                </c:pt>
                <c:pt idx="21">
                  <c:v>0.113452</c:v>
                </c:pt>
                <c:pt idx="22">
                  <c:v>0.10798199999999999</c:v>
                </c:pt>
                <c:pt idx="23">
                  <c:v>0.10943899999999999</c:v>
                </c:pt>
                <c:pt idx="24">
                  <c:v>0.162105</c:v>
                </c:pt>
                <c:pt idx="25">
                  <c:v>0.17196899999999998</c:v>
                </c:pt>
                <c:pt idx="26">
                  <c:v>0.191077</c:v>
                </c:pt>
                <c:pt idx="27">
                  <c:v>0.24147300000000002</c:v>
                </c:pt>
                <c:pt idx="28">
                  <c:v>0.34675599999999995</c:v>
                </c:pt>
                <c:pt idx="29">
                  <c:v>0.25852700000000001</c:v>
                </c:pt>
                <c:pt idx="30">
                  <c:v>0.29339800000000005</c:v>
                </c:pt>
                <c:pt idx="31">
                  <c:v>0.29538099999999995</c:v>
                </c:pt>
                <c:pt idx="32">
                  <c:v>0.476211</c:v>
                </c:pt>
                <c:pt idx="33">
                  <c:v>0.65608600000000006</c:v>
                </c:pt>
                <c:pt idx="34">
                  <c:v>0.67275699999999994</c:v>
                </c:pt>
                <c:pt idx="35">
                  <c:v>0.76600299999999999</c:v>
                </c:pt>
                <c:pt idx="36">
                  <c:v>0.82571400000000006</c:v>
                </c:pt>
                <c:pt idx="37">
                  <c:v>0.75195899999999993</c:v>
                </c:pt>
                <c:pt idx="38">
                  <c:v>0.80237900000000006</c:v>
                </c:pt>
                <c:pt idx="39">
                  <c:v>1.041058</c:v>
                </c:pt>
                <c:pt idx="40">
                  <c:v>1.1351389999999999</c:v>
                </c:pt>
                <c:pt idx="41">
                  <c:v>1.1322729999999999</c:v>
                </c:pt>
                <c:pt idx="42">
                  <c:v>1.1379809999999999</c:v>
                </c:pt>
                <c:pt idx="43">
                  <c:v>1.1577580000000001</c:v>
                </c:pt>
                <c:pt idx="44">
                  <c:v>1.1492070000000001</c:v>
                </c:pt>
                <c:pt idx="45" formatCode="0.0">
                  <c:v>1.1831230000000001</c:v>
                </c:pt>
                <c:pt idx="46" formatCode="0.0">
                  <c:v>1.134201</c:v>
                </c:pt>
                <c:pt idx="47" formatCode="0.0">
                  <c:v>1.132984</c:v>
                </c:pt>
                <c:pt idx="48" formatCode="0.0">
                  <c:v>1.1823309999999998</c:v>
                </c:pt>
                <c:pt idx="49" formatCode="0.0">
                  <c:v>1.1901110000000001</c:v>
                </c:pt>
                <c:pt idx="50" formatCode="0.0">
                  <c:v>1.161537</c:v>
                </c:pt>
                <c:pt idx="51" formatCode="0.0">
                  <c:v>1.165821</c:v>
                </c:pt>
                <c:pt idx="52" formatCode="0.0">
                  <c:v>1.1773739999999999</c:v>
                </c:pt>
                <c:pt idx="53" formatCode="0.0">
                  <c:v>1.1817460000000002</c:v>
                </c:pt>
              </c:numCache>
            </c:numRef>
          </c:val>
          <c:extLst>
            <c:ext xmlns:c16="http://schemas.microsoft.com/office/drawing/2014/chart" uri="{C3380CC4-5D6E-409C-BE32-E72D297353CC}">
              <c16:uniqueId val="{00000004-D401-47E4-BCA0-ACB4D38AABE2}"/>
            </c:ext>
          </c:extLst>
        </c:ser>
        <c:ser>
          <c:idx val="3"/>
          <c:order val="4"/>
          <c:tx>
            <c:strRef>
              <c:f>'7'!$E$7</c:f>
              <c:strCache>
                <c:ptCount val="1"/>
                <c:pt idx="0">
                  <c:v>Elettricità</c:v>
                </c:pt>
              </c:strCache>
            </c:strRef>
          </c:tx>
          <c:spPr>
            <a:solidFill>
              <a:srgbClr val="E5B946"/>
            </a:solidFill>
            <a:ln>
              <a:noFill/>
            </a:ln>
            <a:effectLst/>
          </c:spPr>
          <c:cat>
            <c:numRef>
              <c:f>'7'!$A$8:$A$61</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'7'!$E$8:$E$61</c:f>
              <c:numCache>
                <c:formatCode>0.0</c:formatCode>
                <c:ptCount val="54"/>
                <c:pt idx="0">
                  <c:v>10.5</c:v>
                </c:pt>
                <c:pt idx="1">
                  <c:v>10.9</c:v>
                </c:pt>
                <c:pt idx="2">
                  <c:v>10</c:v>
                </c:pt>
                <c:pt idx="3">
                  <c:v>10.5</c:v>
                </c:pt>
                <c:pt idx="4">
                  <c:v>11.3</c:v>
                </c:pt>
                <c:pt idx="5">
                  <c:v>10.6</c:v>
                </c:pt>
                <c:pt idx="6">
                  <c:v>13.5</c:v>
                </c:pt>
                <c:pt idx="7">
                  <c:v>12.4</c:v>
                </c:pt>
                <c:pt idx="8">
                  <c:v>12.9</c:v>
                </c:pt>
                <c:pt idx="9">
                  <c:v>12.86</c:v>
                </c:pt>
                <c:pt idx="10">
                  <c:v>13.36</c:v>
                </c:pt>
                <c:pt idx="11">
                  <c:v>13.37</c:v>
                </c:pt>
                <c:pt idx="12">
                  <c:v>14.03</c:v>
                </c:pt>
                <c:pt idx="13">
                  <c:v>16.73</c:v>
                </c:pt>
                <c:pt idx="14">
                  <c:v>17.149999999999999</c:v>
                </c:pt>
                <c:pt idx="15">
                  <c:v>17.196000000000002</c:v>
                </c:pt>
                <c:pt idx="16">
                  <c:v>15.156000000000001</c:v>
                </c:pt>
                <c:pt idx="17">
                  <c:v>17.134</c:v>
                </c:pt>
                <c:pt idx="18">
                  <c:v>16.361000000000001</c:v>
                </c:pt>
                <c:pt idx="19">
                  <c:v>2.9797940000000001</c:v>
                </c:pt>
                <c:pt idx="20">
                  <c:v>3.0165090000000001</c:v>
                </c:pt>
                <c:pt idx="21">
                  <c:v>3.0352540000000001</c:v>
                </c:pt>
                <c:pt idx="22">
                  <c:v>3.3905419999999999</c:v>
                </c:pt>
                <c:pt idx="23">
                  <c:v>3.2329319999999999</c:v>
                </c:pt>
                <c:pt idx="24">
                  <c:v>3.218143</c:v>
                </c:pt>
                <c:pt idx="25">
                  <c:v>3.2148750000000001</c:v>
                </c:pt>
                <c:pt idx="26">
                  <c:v>3.3389510000000002</c:v>
                </c:pt>
                <c:pt idx="27">
                  <c:v>3.5023219999999999</c:v>
                </c:pt>
                <c:pt idx="28">
                  <c:v>3.6122100000000001</c:v>
                </c:pt>
                <c:pt idx="29">
                  <c:v>3.8131559999999998</c:v>
                </c:pt>
                <c:pt idx="30">
                  <c:v>4.1596729999999997</c:v>
                </c:pt>
                <c:pt idx="31">
                  <c:v>4.3505590000000005</c:v>
                </c:pt>
                <c:pt idx="32">
                  <c:v>4.3824589999999999</c:v>
                </c:pt>
                <c:pt idx="33">
                  <c:v>3.9239039999999998</c:v>
                </c:pt>
                <c:pt idx="34">
                  <c:v>4.2265690000000005</c:v>
                </c:pt>
                <c:pt idx="35">
                  <c:v>3.8680140000000001</c:v>
                </c:pt>
                <c:pt idx="36">
                  <c:v>3.979622</c:v>
                </c:pt>
                <c:pt idx="37">
                  <c:v>3.4423900000000001</c:v>
                </c:pt>
                <c:pt idx="38">
                  <c:v>3.8657779999999997</c:v>
                </c:pt>
                <c:pt idx="39">
                  <c:v>3.7970770000000003</c:v>
                </c:pt>
                <c:pt idx="40">
                  <c:v>3.9322440000000003</c:v>
                </c:pt>
                <c:pt idx="41">
                  <c:v>3.706191</c:v>
                </c:pt>
                <c:pt idx="42">
                  <c:v>3.6232159999999998</c:v>
                </c:pt>
                <c:pt idx="43">
                  <c:v>3.758899</c:v>
                </c:pt>
                <c:pt idx="44">
                  <c:v>3.9877899999999999</c:v>
                </c:pt>
                <c:pt idx="45">
                  <c:v>3.1837489999999997</c:v>
                </c:pt>
                <c:pt idx="46">
                  <c:v>3.2468310000000002</c:v>
                </c:pt>
                <c:pt idx="47">
                  <c:v>3.774616</c:v>
                </c:pt>
                <c:pt idx="48">
                  <c:v>3.2795559999999999</c:v>
                </c:pt>
                <c:pt idx="49">
                  <c:v>2.7687349999999999</c:v>
                </c:pt>
                <c:pt idx="50">
                  <c:v>3.6792609999999999</c:v>
                </c:pt>
                <c:pt idx="51">
                  <c:v>3.6962020000000004</c:v>
                </c:pt>
                <c:pt idx="52">
                  <c:v>4.4068370000000003</c:v>
                </c:pt>
                <c:pt idx="53">
                  <c:v>4.3851760000000004</c:v>
                </c:pt>
              </c:numCache>
            </c:numRef>
          </c:val>
          <c:extLst>
            <c:ext xmlns:c16="http://schemas.microsoft.com/office/drawing/2014/chart" uri="{C3380CC4-5D6E-409C-BE32-E72D297353CC}">
              <c16:uniqueId val="{00000005-D401-47E4-BCA0-ACB4D38AABE2}"/>
            </c:ext>
          </c:extLst>
        </c:ser>
        <c:ser>
          <c:idx val="4"/>
          <c:order val="5"/>
          <c:tx>
            <c:strRef>
              <c:f>'7'!$F$7</c:f>
              <c:strCache>
                <c:ptCount val="1"/>
                <c:pt idx="0">
                  <c:v>Rinnovabili</c:v>
                </c:pt>
              </c:strCache>
            </c:strRef>
          </c:tx>
          <c:spPr>
            <a:solidFill>
              <a:srgbClr val="41B39D"/>
            </a:solidFill>
            <a:ln>
              <a:noFill/>
            </a:ln>
            <a:effectLst/>
          </c:spPr>
          <c:cat>
            <c:numRef>
              <c:f>'7'!$A$8:$A$61</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'7'!$F$8:$F$61</c:f>
              <c:numCache>
                <c:formatCode>#,##0</c:formatCode>
                <c:ptCount val="54"/>
                <c:pt idx="19">
                  <c:v>6.4724179999999993</c:v>
                </c:pt>
                <c:pt idx="20">
                  <c:v>7.5105620000000002</c:v>
                </c:pt>
                <c:pt idx="21">
                  <c:v>7.9216009999999999</c:v>
                </c:pt>
                <c:pt idx="22">
                  <c:v>7.9753990000000003</c:v>
                </c:pt>
                <c:pt idx="23" formatCode="0.0">
                  <c:v>8.2538359999999997</c:v>
                </c:pt>
                <c:pt idx="24" formatCode="0.0">
                  <c:v>7.7192460000000001</c:v>
                </c:pt>
                <c:pt idx="25" formatCode="0.0">
                  <c:v>8.3548390000000001</c:v>
                </c:pt>
                <c:pt idx="26" formatCode="0.0">
                  <c:v>8.6546669999999999</c:v>
                </c:pt>
                <c:pt idx="27" formatCode="0.0">
                  <c:v>9.0434269999999994</c:v>
                </c:pt>
                <c:pt idx="28" formatCode="0.0">
                  <c:v>9.7734069999999988</c:v>
                </c:pt>
                <c:pt idx="29" formatCode="0.0">
                  <c:v>10.112825999999998</c:v>
                </c:pt>
                <c:pt idx="30" formatCode="0.0">
                  <c:v>10.341081000000001</c:v>
                </c:pt>
                <c:pt idx="31" formatCode="0.0">
                  <c:v>10.889378000000001</c:v>
                </c:pt>
                <c:pt idx="32" formatCode="0.0">
                  <c:v>12.909269</c:v>
                </c:pt>
                <c:pt idx="33" formatCode="0.0">
                  <c:v>12.963412</c:v>
                </c:pt>
                <c:pt idx="34" formatCode="0.0">
                  <c:v>14.106718000000001</c:v>
                </c:pt>
                <c:pt idx="35" formatCode="0.0">
                  <c:v>15.326492</c:v>
                </c:pt>
                <c:pt idx="36" formatCode="0.0">
                  <c:v>16.945996000000001</c:v>
                </c:pt>
                <c:pt idx="37" formatCode="0.0">
                  <c:v>19.707179</c:v>
                </c:pt>
                <c:pt idx="38" formatCode="0.0">
                  <c:v>21.026557</c:v>
                </c:pt>
                <c:pt idx="39" formatCode="0.0">
                  <c:v>21.864301999999999</c:v>
                </c:pt>
                <c:pt idx="40" formatCode="0.0">
                  <c:v>21.025852999999998</c:v>
                </c:pt>
                <c:pt idx="41" formatCode="0.0">
                  <c:v>23.884740000000001</c:v>
                </c:pt>
                <c:pt idx="42" formatCode="0.0">
                  <c:v>26.370626000000001</c:v>
                </c:pt>
                <c:pt idx="43" formatCode="0.0">
                  <c:v>26.512291000000001</c:v>
                </c:pt>
                <c:pt idx="44" formatCode="0.0">
                  <c:v>26.268705000000001</c:v>
                </c:pt>
                <c:pt idx="45" formatCode="0.0">
                  <c:v>26.017920999999998</c:v>
                </c:pt>
                <c:pt idx="46" formatCode="0.0">
                  <c:v>28.821095</c:v>
                </c:pt>
                <c:pt idx="47" formatCode="0.0">
                  <c:v>29.28172</c:v>
                </c:pt>
                <c:pt idx="48" formatCode="0.0">
                  <c:v>29.512128000000001</c:v>
                </c:pt>
                <c:pt idx="49" formatCode="0.0">
                  <c:v>29.344686000000003</c:v>
                </c:pt>
                <c:pt idx="50" formatCode="0.0">
                  <c:v>30.119825000000002</c:v>
                </c:pt>
                <c:pt idx="51" formatCode="0.0">
                  <c:v>27.541729</c:v>
                </c:pt>
                <c:pt idx="52" formatCode="0.0">
                  <c:v>28.171827</c:v>
                </c:pt>
                <c:pt idx="53" formatCode="0.0">
                  <c:v>29.756923</c:v>
                </c:pt>
              </c:numCache>
            </c:numRef>
          </c:val>
          <c:extLst>
            <c:ext xmlns:c16="http://schemas.microsoft.com/office/drawing/2014/chart" uri="{C3380CC4-5D6E-409C-BE32-E72D297353CC}">
              <c16:uniqueId val="{00000006-D401-47E4-BCA0-ACB4D38AABE2}"/>
            </c:ext>
          </c:extLst>
        </c:ser>
        <c:ser>
          <c:idx val="0"/>
          <c:order val="6"/>
          <c:tx>
            <c:strRef>
              <c:f>'7'!$H$7</c:f>
              <c:strCache>
                <c:ptCount val="1"/>
                <c:pt idx="0">
                  <c:v>Nucleare</c:v>
                </c:pt>
              </c:strCache>
            </c:strRef>
          </c:tx>
          <c:spPr>
            <a:solidFill>
              <a:srgbClr val="002060"/>
            </a:solidFill>
            <a:ln>
              <a:noFill/>
            </a:ln>
            <a:effectLst/>
          </c:spPr>
          <c:cat>
            <c:numRef>
              <c:f>'7'!$A$8:$A$61</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'7'!$H$8:$H$61</c:f>
              <c:numCache>
                <c:formatCode>0</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numCache>
            </c:numRef>
          </c:val>
          <c:extLst>
            <c:ext xmlns:c16="http://schemas.microsoft.com/office/drawing/2014/chart" uri="{C3380CC4-5D6E-409C-BE32-E72D297353CC}">
              <c16:uniqueId val="{00000000-D401-47E4-BCA0-ACB4D38AABE2}"/>
            </c:ext>
          </c:extLst>
        </c:ser>
        <c:dLbls>
          <c:showLegendKey val="0"/>
          <c:showVal val="0"/>
          <c:showCatName val="0"/>
          <c:showSerName val="0"/>
          <c:showPercent val="0"/>
          <c:showBubbleSize val="0"/>
        </c:dLbls>
        <c:axId val="2115816303"/>
        <c:axId val="2115813903"/>
      </c:areaChart>
      <c:lineChart>
        <c:grouping val="standard"/>
        <c:varyColors val="0"/>
        <c:ser>
          <c:idx val="7"/>
          <c:order val="7"/>
          <c:tx>
            <c:strRef>
              <c:f>'7'!$J$6</c:f>
              <c:strCache>
                <c:ptCount val="1"/>
                <c:pt idx="0">
                  <c:v>Consumo (tep/ab.)</c:v>
                </c:pt>
              </c:strCache>
            </c:strRef>
          </c:tx>
          <c:spPr>
            <a:ln w="28575" cap="rnd">
              <a:noFill/>
              <a:round/>
            </a:ln>
            <a:effectLst/>
          </c:spPr>
          <c:marker>
            <c:symbol val="diamond"/>
            <c:size val="8"/>
            <c:spPr>
              <a:solidFill>
                <a:schemeClr val="bg1"/>
              </a:solidFill>
              <a:ln w="6350">
                <a:solidFill>
                  <a:schemeClr val="tx1"/>
                </a:solidFill>
              </a:ln>
              <a:effectLst/>
            </c:spPr>
          </c:marker>
          <c:cat>
            <c:numRef>
              <c:f>'7'!$A$8:$A$61</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'7'!$J$8:$J$61</c:f>
              <c:numCache>
                <c:formatCode>General</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smooth val="0"/>
          <c:extLst>
            <c:ext xmlns:c16="http://schemas.microsoft.com/office/drawing/2014/chart" uri="{C3380CC4-5D6E-409C-BE32-E72D297353CC}">
              <c16:uniqueId val="{00000007-D401-47E4-BCA0-ACB4D38AABE2}"/>
            </c:ext>
          </c:extLst>
        </c:ser>
        <c:dLbls>
          <c:showLegendKey val="0"/>
          <c:showVal val="0"/>
          <c:showCatName val="0"/>
          <c:showSerName val="0"/>
          <c:showPercent val="0"/>
          <c:showBubbleSize val="0"/>
        </c:dLbls>
        <c:marker val="1"/>
        <c:smooth val="0"/>
        <c:axId val="2115816303"/>
        <c:axId val="2115813903"/>
      </c:lineChart>
      <c:catAx>
        <c:axId val="2115816303"/>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2115813903"/>
        <c:crosses val="autoZero"/>
        <c:auto val="1"/>
        <c:lblAlgn val="ctr"/>
        <c:lblOffset val="100"/>
        <c:tickLblSkip val="10"/>
        <c:tickMarkSkip val="4"/>
        <c:noMultiLvlLbl val="0"/>
      </c:catAx>
      <c:valAx>
        <c:axId val="2115813903"/>
        <c:scaling>
          <c:orientation val="minMax"/>
          <c:max val="200"/>
        </c:scaling>
        <c:delete val="0"/>
        <c:axPos val="l"/>
        <c:majorGridlines>
          <c:spPr>
            <a:ln w="317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r>
                  <a:rPr lang="it-IT"/>
                  <a:t>Mtep</a:t>
                </a:r>
              </a:p>
            </c:rich>
          </c:tx>
          <c:layout>
            <c:manualLayout>
              <c:xMode val="edge"/>
              <c:yMode val="edge"/>
              <c:x val="8.819444444444444E-3"/>
              <c:y val="1.2671528267858517E-3"/>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2115816303"/>
        <c:crosses val="autoZero"/>
        <c:crossBetween val="midCat"/>
        <c:majorUnit val="25"/>
      </c:valAx>
      <c:spPr>
        <a:noFill/>
        <a:ln>
          <a:noFill/>
        </a:ln>
        <a:effectLst/>
      </c:spPr>
    </c:plotArea>
    <c:legend>
      <c:legendPos val="r"/>
      <c:layout>
        <c:manualLayout>
          <c:xMode val="edge"/>
          <c:yMode val="edge"/>
          <c:x val="0.7632440972222222"/>
          <c:y val="8.535806700944315E-2"/>
          <c:w val="0.23234618055555559"/>
          <c:h val="0.8408051886950970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sz="800">
          <a:latin typeface="Arial Narrow" panose="020B0606020202030204" pitchFamily="34" charset="0"/>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22703412073488E-2"/>
          <c:y val="0.10872892720306514"/>
          <c:w val="0.72442841425027815"/>
          <c:h val="0.80243821839080465"/>
        </c:manualLayout>
      </c:layout>
      <c:areaChart>
        <c:grouping val="stacked"/>
        <c:varyColors val="0"/>
        <c:ser>
          <c:idx val="0"/>
          <c:order val="0"/>
          <c:tx>
            <c:strRef>
              <c:f>'8'!$D$7</c:f>
              <c:strCache>
                <c:ptCount val="1"/>
                <c:pt idx="0">
                  <c:v>Termoelettrica tradiz. (carbone/petrolio)</c:v>
                </c:pt>
              </c:strCache>
            </c:strRef>
          </c:tx>
          <c:spPr>
            <a:solidFill>
              <a:srgbClr val="5183BF"/>
            </a:solidFill>
            <a:ln w="25400">
              <a:noFill/>
            </a:ln>
            <a:effectLst/>
          </c:spPr>
          <c:cat>
            <c:numLit>
              <c:formatCode>General</c:formatCode>
              <c:ptCount val="101"/>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numLit>
          </c:cat>
          <c:val>
            <c:numRef>
              <c:f>'8'!$D$8:$D$108</c:f>
              <c:numCache>
                <c:formatCode>#,##0.0</c:formatCode>
                <c:ptCount val="101"/>
                <c:pt idx="0">
                  <c:v>24.333619948409275</c:v>
                </c:pt>
                <c:pt idx="1">
                  <c:v>30.868443680137563</c:v>
                </c:pt>
                <c:pt idx="2">
                  <c:v>29.92261392949268</c:v>
                </c:pt>
                <c:pt idx="3">
                  <c:v>22.269991401547713</c:v>
                </c:pt>
                <c:pt idx="4">
                  <c:v>16.423043852106613</c:v>
                </c:pt>
                <c:pt idx="5">
                  <c:v>30.094582975064476</c:v>
                </c:pt>
                <c:pt idx="6">
                  <c:v>25.193465176268262</c:v>
                </c:pt>
                <c:pt idx="7">
                  <c:v>20.378331900257944</c:v>
                </c:pt>
                <c:pt idx="8">
                  <c:v>24.075666380051583</c:v>
                </c:pt>
                <c:pt idx="9">
                  <c:v>23.559759243336192</c:v>
                </c:pt>
                <c:pt idx="10">
                  <c:v>22.098022355975914</c:v>
                </c:pt>
                <c:pt idx="11">
                  <c:v>25.623387790197754</c:v>
                </c:pt>
                <c:pt idx="12">
                  <c:v>25.279449699054158</c:v>
                </c:pt>
                <c:pt idx="13">
                  <c:v>38.177128116938931</c:v>
                </c:pt>
                <c:pt idx="14">
                  <c:v>65.434221840068759</c:v>
                </c:pt>
                <c:pt idx="15">
                  <c:v>79.363714531384318</c:v>
                </c:pt>
                <c:pt idx="16">
                  <c:v>85.640584694754921</c:v>
                </c:pt>
                <c:pt idx="17">
                  <c:v>72.398968185726545</c:v>
                </c:pt>
                <c:pt idx="18">
                  <c:v>78.589853826311227</c:v>
                </c:pt>
                <c:pt idx="19">
                  <c:v>46.775580395528785</c:v>
                </c:pt>
                <c:pt idx="20">
                  <c:v>32.502149613069633</c:v>
                </c:pt>
                <c:pt idx="21">
                  <c:v>24.075666380051583</c:v>
                </c:pt>
                <c:pt idx="22">
                  <c:v>56.405846947549421</c:v>
                </c:pt>
                <c:pt idx="23">
                  <c:v>85.812553740326706</c:v>
                </c:pt>
                <c:pt idx="24">
                  <c:v>82.889079965606157</c:v>
                </c:pt>
                <c:pt idx="25">
                  <c:v>201.46173688736019</c:v>
                </c:pt>
                <c:pt idx="26">
                  <c:v>154.6001719690455</c:v>
                </c:pt>
                <c:pt idx="27">
                  <c:v>110.40412725709369</c:v>
                </c:pt>
                <c:pt idx="28">
                  <c:v>163.28460877042127</c:v>
                </c:pt>
                <c:pt idx="29">
                  <c:v>252.96646603611342</c:v>
                </c:pt>
                <c:pt idx="30">
                  <c:v>384.8667239896817</c:v>
                </c:pt>
                <c:pt idx="31">
                  <c:v>469.90541702493533</c:v>
                </c:pt>
                <c:pt idx="32">
                  <c:v>644.45399828030929</c:v>
                </c:pt>
                <c:pt idx="33">
                  <c:v>779.53568357695588</c:v>
                </c:pt>
                <c:pt idx="34">
                  <c:v>654.25623387790165</c:v>
                </c:pt>
                <c:pt idx="35">
                  <c:v>762.94067067927745</c:v>
                </c:pt>
                <c:pt idx="36">
                  <c:v>690.45571797076502</c:v>
                </c:pt>
                <c:pt idx="37">
                  <c:v>1400.7738607050726</c:v>
                </c:pt>
                <c:pt idx="38">
                  <c:v>1999.0541702493545</c:v>
                </c:pt>
                <c:pt idx="39">
                  <c:v>1722.5279449699049</c:v>
                </c:pt>
                <c:pt idx="40">
                  <c:v>2558.5554600171959</c:v>
                </c:pt>
                <c:pt idx="41">
                  <c:v>2692.0034393809101</c:v>
                </c:pt>
                <c:pt idx="42">
                  <c:v>3044.9699054170237</c:v>
                </c:pt>
                <c:pt idx="43">
                  <c:v>3781.5133276010306</c:v>
                </c:pt>
                <c:pt idx="44">
                  <c:v>4235.5116079105746</c:v>
                </c:pt>
                <c:pt idx="45">
                  <c:v>5004.3852106620789</c:v>
                </c:pt>
                <c:pt idx="46">
                  <c:v>5547.8933791917434</c:v>
                </c:pt>
                <c:pt idx="47">
                  <c:v>6539.8968185726544</c:v>
                </c:pt>
                <c:pt idx="48">
                  <c:v>7112.2098022355949</c:v>
                </c:pt>
                <c:pt idx="49">
                  <c:v>8277.90197764402</c:v>
                </c:pt>
                <c:pt idx="50">
                  <c:v>8566.3800515907114</c:v>
                </c:pt>
                <c:pt idx="51">
                  <c:v>7807.4806534823701</c:v>
                </c:pt>
                <c:pt idx="52">
                  <c:v>8795.2708512467725</c:v>
                </c:pt>
                <c:pt idx="53">
                  <c:v>8312.639724849525</c:v>
                </c:pt>
                <c:pt idx="54">
                  <c:v>9434.2218400687834</c:v>
                </c:pt>
                <c:pt idx="55">
                  <c:v>10046.087704213238</c:v>
                </c:pt>
                <c:pt idx="56">
                  <c:v>10672.742906276868</c:v>
                </c:pt>
                <c:pt idx="57">
                  <c:v>10479.535683576953</c:v>
                </c:pt>
                <c:pt idx="58">
                  <c:v>10218.228718830605</c:v>
                </c:pt>
                <c:pt idx="59">
                  <c:v>10018.228718830605</c:v>
                </c:pt>
                <c:pt idx="60">
                  <c:v>8824.9355116079078</c:v>
                </c:pt>
                <c:pt idx="61">
                  <c:v>9176.9561478933756</c:v>
                </c:pt>
                <c:pt idx="62">
                  <c:v>9407.5666380051571</c:v>
                </c:pt>
                <c:pt idx="63">
                  <c:v>10653.052450558895</c:v>
                </c:pt>
                <c:pt idx="64">
                  <c:v>10706.104901117795</c:v>
                </c:pt>
                <c:pt idx="65">
                  <c:v>11668.44368013757</c:v>
                </c:pt>
                <c:pt idx="66">
                  <c:v>11941.61650902837</c:v>
                </c:pt>
                <c:pt idx="67">
                  <c:v>11755.76956147893</c:v>
                </c:pt>
                <c:pt idx="68">
                  <c:v>12152.820292347371</c:v>
                </c:pt>
                <c:pt idx="69">
                  <c:v>11562.046431642302</c:v>
                </c:pt>
                <c:pt idx="70">
                  <c:v>11999.939810834045</c:v>
                </c:pt>
                <c:pt idx="71">
                  <c:v>12789.157351676693</c:v>
                </c:pt>
                <c:pt idx="72">
                  <c:v>12274.789337919168</c:v>
                </c:pt>
                <c:pt idx="73">
                  <c:v>11931.87446259673</c:v>
                </c:pt>
                <c:pt idx="74">
                  <c:v>11681.702493551158</c:v>
                </c:pt>
                <c:pt idx="75">
                  <c:v>10340.730868443676</c:v>
                </c:pt>
                <c:pt idx="76">
                  <c:v>10076.423043852104</c:v>
                </c:pt>
                <c:pt idx="77">
                  <c:v>9682.1582115219226</c:v>
                </c:pt>
                <c:pt idx="78">
                  <c:v>11087.368873602749</c:v>
                </c:pt>
                <c:pt idx="79">
                  <c:v>10481.255374032671</c:v>
                </c:pt>
                <c:pt idx="80">
                  <c:v>9617.7214101461723</c:v>
                </c:pt>
                <c:pt idx="81">
                  <c:v>8509.5442820292319</c:v>
                </c:pt>
                <c:pt idx="82">
                  <c:v>8495.219260533102</c:v>
                </c:pt>
                <c:pt idx="83">
                  <c:v>7538.8736027515033</c:v>
                </c:pt>
                <c:pt idx="84">
                  <c:v>7107.7472055030057</c:v>
                </c:pt>
                <c:pt idx="85">
                  <c:v>6174.7377472055005</c:v>
                </c:pt>
                <c:pt idx="86">
                  <c:v>5938.9423903697307</c:v>
                </c:pt>
                <c:pt idx="87">
                  <c:v>6287.7258905683557</c:v>
                </c:pt>
                <c:pt idx="88">
                  <c:v>6536.2080825451403</c:v>
                </c:pt>
                <c:pt idx="89">
                  <c:v>5762.824829492688</c:v>
                </c:pt>
                <c:pt idx="90">
                  <c:v>5485.9672213241602</c:v>
                </c:pt>
                <c:pt idx="91">
                  <c:v>5313.654529148751</c:v>
                </c:pt>
                <c:pt idx="92">
                  <c:v>4623.657648779018</c:v>
                </c:pt>
                <c:pt idx="93">
                  <c:v>4276.929281857263</c:v>
                </c:pt>
                <c:pt idx="94">
                  <c:v>3868.4374847807376</c:v>
                </c:pt>
                <c:pt idx="95">
                  <c:v>2956.9623835339626</c:v>
                </c:pt>
                <c:pt idx="96">
                  <c:v>2390.5474547291478</c:v>
                </c:pt>
                <c:pt idx="97">
                  <c:v>2263.8169760963019</c:v>
                </c:pt>
                <c:pt idx="98">
                  <c:v>3412.205227239896</c:v>
                </c:pt>
                <c:pt idx="99">
                  <c:v>2326.1845221917447</c:v>
                </c:pt>
                <c:pt idx="100">
                  <c:v>1345.3072891341353</c:v>
                </c:pt>
              </c:numCache>
            </c:numRef>
          </c:val>
          <c:extLst>
            <c:ext xmlns:c16="http://schemas.microsoft.com/office/drawing/2014/chart" uri="{C3380CC4-5D6E-409C-BE32-E72D297353CC}">
              <c16:uniqueId val="{00000000-D39B-4EC5-8D37-3AF3EE4B4924}"/>
            </c:ext>
          </c:extLst>
        </c:ser>
        <c:ser>
          <c:idx val="6"/>
          <c:order val="1"/>
          <c:tx>
            <c:strRef>
              <c:f>'8'!$C$7</c:f>
              <c:strCache>
                <c:ptCount val="1"/>
                <c:pt idx="0">
                  <c:v>Gas naturale</c:v>
                </c:pt>
              </c:strCache>
            </c:strRef>
          </c:tx>
          <c:spPr>
            <a:solidFill>
              <a:srgbClr val="96B5DB"/>
            </a:solidFill>
            <a:ln w="0">
              <a:solidFill>
                <a:schemeClr val="bg1"/>
              </a:solidFill>
            </a:ln>
            <a:effectLst/>
          </c:spPr>
          <c:cat>
            <c:numLit>
              <c:formatCode>General</c:formatCode>
              <c:ptCount val="101"/>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numLit>
          </c:cat>
          <c:val>
            <c:numRef>
              <c:f>'8'!$C$8:$C$108</c:f>
              <c:numCache>
                <c:formatCode>#,##0.0</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211.00601891659494</c:v>
                </c:pt>
                <c:pt idx="40">
                  <c:v>234.39380911435933</c:v>
                </c:pt>
                <c:pt idx="41">
                  <c:v>220.63628546861557</c:v>
                </c:pt>
                <c:pt idx="42">
                  <c:v>323.55975924333609</c:v>
                </c:pt>
                <c:pt idx="43">
                  <c:v>355.88993981083388</c:v>
                </c:pt>
                <c:pt idx="44">
                  <c:v>516.33705932932048</c:v>
                </c:pt>
                <c:pt idx="45">
                  <c:v>498.79621668099725</c:v>
                </c:pt>
                <c:pt idx="46">
                  <c:v>490.11177987962145</c:v>
                </c:pt>
                <c:pt idx="47">
                  <c:v>236.71539122957859</c:v>
                </c:pt>
                <c:pt idx="48">
                  <c:v>311.52192605331027</c:v>
                </c:pt>
                <c:pt idx="49">
                  <c:v>386.84436801375739</c:v>
                </c:pt>
                <c:pt idx="50">
                  <c:v>345.65778159931199</c:v>
                </c:pt>
                <c:pt idx="51">
                  <c:v>659.75924333619923</c:v>
                </c:pt>
                <c:pt idx="52">
                  <c:v>1202.7515047291483</c:v>
                </c:pt>
                <c:pt idx="53">
                  <c:v>967.92777300085947</c:v>
                </c:pt>
                <c:pt idx="54">
                  <c:v>944.62596732588099</c:v>
                </c:pt>
                <c:pt idx="55">
                  <c:v>953.39638865004258</c:v>
                </c:pt>
                <c:pt idx="56">
                  <c:v>793.29320722269972</c:v>
                </c:pt>
                <c:pt idx="57">
                  <c:v>745.65778159931187</c:v>
                </c:pt>
                <c:pt idx="58">
                  <c:v>1030.5245055889936</c:v>
                </c:pt>
                <c:pt idx="59">
                  <c:v>1174.118658641444</c:v>
                </c:pt>
                <c:pt idx="60">
                  <c:v>2138.7790197764393</c:v>
                </c:pt>
                <c:pt idx="61">
                  <c:v>2124.849527085124</c:v>
                </c:pt>
                <c:pt idx="62">
                  <c:v>2310.490111779879</c:v>
                </c:pt>
                <c:pt idx="63">
                  <c:v>2728.4608770421314</c:v>
                </c:pt>
                <c:pt idx="64">
                  <c:v>2787.6182287188294</c:v>
                </c:pt>
                <c:pt idx="65">
                  <c:v>2958.4694754944098</c:v>
                </c:pt>
                <c:pt idx="66">
                  <c:v>3414.3594153052441</c:v>
                </c:pt>
                <c:pt idx="67">
                  <c:v>3124.8495270851236</c:v>
                </c:pt>
                <c:pt idx="68">
                  <c:v>3050.3869303525357</c:v>
                </c:pt>
                <c:pt idx="69">
                  <c:v>3436.1994840928619</c:v>
                </c:pt>
                <c:pt idx="70">
                  <c:v>3508.5124677558024</c:v>
                </c:pt>
                <c:pt idx="71">
                  <c:v>4041.1006018916578</c:v>
                </c:pt>
                <c:pt idx="72">
                  <c:v>4315.6491831470321</c:v>
                </c:pt>
                <c:pt idx="73">
                  <c:v>5270.2493551160769</c:v>
                </c:pt>
                <c:pt idx="74">
                  <c:v>6094.8409286328433</c:v>
                </c:pt>
                <c:pt idx="75">
                  <c:v>7479.1917454858094</c:v>
                </c:pt>
                <c:pt idx="76">
                  <c:v>8715.3912295786722</c:v>
                </c:pt>
                <c:pt idx="77">
                  <c:v>8958.5554600171927</c:v>
                </c:pt>
                <c:pt idx="78">
                  <c:v>8548.0653482373127</c:v>
                </c:pt>
                <c:pt idx="79">
                  <c:v>10085.984522785895</c:v>
                </c:pt>
                <c:pt idx="80">
                  <c:v>11158.383490971621</c:v>
                </c:pt>
                <c:pt idx="81">
                  <c:v>12834.221840068783</c:v>
                </c:pt>
                <c:pt idx="82">
                  <c:v>13592.347377472051</c:v>
                </c:pt>
                <c:pt idx="83">
                  <c:v>14844.883920894234</c:v>
                </c:pt>
                <c:pt idx="84">
                  <c:v>14849.441100601885</c:v>
                </c:pt>
                <c:pt idx="85">
                  <c:v>12662.854686156488</c:v>
                </c:pt>
                <c:pt idx="86">
                  <c:v>13133.104041272565</c:v>
                </c:pt>
                <c:pt idx="87">
                  <c:v>12428.890799656057</c:v>
                </c:pt>
                <c:pt idx="88">
                  <c:v>11096.990541702489</c:v>
                </c:pt>
                <c:pt idx="89">
                  <c:v>9361.5649183146998</c:v>
                </c:pt>
                <c:pt idx="90">
                  <c:v>8051.3327601031788</c:v>
                </c:pt>
                <c:pt idx="91">
                  <c:v>9532.2441960447086</c:v>
                </c:pt>
                <c:pt idx="92">
                  <c:v>10846.775580395526</c:v>
                </c:pt>
                <c:pt idx="93">
                  <c:v>12067.866208082542</c:v>
                </c:pt>
                <c:pt idx="94">
                  <c:v>11052.240154772137</c:v>
                </c:pt>
                <c:pt idx="95">
                  <c:v>12182.88933791917</c:v>
                </c:pt>
                <c:pt idx="96">
                  <c:v>11494.650386930351</c:v>
                </c:pt>
                <c:pt idx="97">
                  <c:v>12381.593293207217</c:v>
                </c:pt>
                <c:pt idx="98">
                  <c:v>12162.107652622524</c:v>
                </c:pt>
                <c:pt idx="99">
                  <c:v>10230.998710232154</c:v>
                </c:pt>
                <c:pt idx="100">
                  <c:v>10193.787274290624</c:v>
                </c:pt>
              </c:numCache>
            </c:numRef>
          </c:val>
          <c:extLst>
            <c:ext xmlns:c16="http://schemas.microsoft.com/office/drawing/2014/chart" uri="{C3380CC4-5D6E-409C-BE32-E72D297353CC}">
              <c16:uniqueId val="{00000001-D39B-4EC5-8D37-3AF3EE4B4924}"/>
            </c:ext>
          </c:extLst>
        </c:ser>
        <c:ser>
          <c:idx val="3"/>
          <c:order val="2"/>
          <c:tx>
            <c:strRef>
              <c:f>'8'!$F$6:$F$7</c:f>
              <c:strCache>
                <c:ptCount val="2"/>
                <c:pt idx="0">
                  <c:v>Nucleare</c:v>
                </c:pt>
              </c:strCache>
            </c:strRef>
          </c:tx>
          <c:spPr>
            <a:solidFill>
              <a:srgbClr val="003A5D"/>
            </a:solidFill>
            <a:ln>
              <a:noFill/>
            </a:ln>
            <a:effectLst/>
          </c:spPr>
          <c:cat>
            <c:numLit>
              <c:formatCode>General</c:formatCode>
              <c:ptCount val="101"/>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numLit>
          </c:cat>
          <c:val>
            <c:numRef>
              <c:f>'8'!$F$8:$F$108</c:f>
              <c:numCache>
                <c:formatCode>#,##0.0</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27.773000859845219</c:v>
                </c:pt>
                <c:pt idx="40">
                  <c:v>206.53482373172821</c:v>
                </c:pt>
                <c:pt idx="41">
                  <c:v>301.80567497850382</c:v>
                </c:pt>
                <c:pt idx="42">
                  <c:v>332.15821152192592</c:v>
                </c:pt>
                <c:pt idx="43">
                  <c:v>271.02321582115212</c:v>
                </c:pt>
                <c:pt idx="44">
                  <c:v>221.49613069647455</c:v>
                </c:pt>
                <c:pt idx="45">
                  <c:v>144.36801375752358</c:v>
                </c:pt>
                <c:pt idx="46">
                  <c:v>273.08684436801366</c:v>
                </c:pt>
                <c:pt idx="47">
                  <c:v>289.33791917454846</c:v>
                </c:pt>
                <c:pt idx="48">
                  <c:v>311.77987962166799</c:v>
                </c:pt>
                <c:pt idx="49">
                  <c:v>270.16337059329311</c:v>
                </c:pt>
                <c:pt idx="50">
                  <c:v>293.20722269991393</c:v>
                </c:pt>
                <c:pt idx="51">
                  <c:v>326.74118658641436</c:v>
                </c:pt>
                <c:pt idx="52">
                  <c:v>327.34307824591559</c:v>
                </c:pt>
                <c:pt idx="53">
                  <c:v>291.05760963026643</c:v>
                </c:pt>
                <c:pt idx="54">
                  <c:v>380.73946689595857</c:v>
                </c:pt>
                <c:pt idx="55">
                  <c:v>225.96732588134128</c:v>
                </c:pt>
                <c:pt idx="56">
                  <c:v>189.8538263112639</c:v>
                </c:pt>
                <c:pt idx="57">
                  <c:v>232.76010318142727</c:v>
                </c:pt>
                <c:pt idx="58">
                  <c:v>585.03869303525346</c:v>
                </c:pt>
                <c:pt idx="59">
                  <c:v>497.24849527085109</c:v>
                </c:pt>
                <c:pt idx="60">
                  <c:v>592.17540842648305</c:v>
                </c:pt>
                <c:pt idx="61">
                  <c:v>603.95528804815103</c:v>
                </c:pt>
                <c:pt idx="62">
                  <c:v>753.05245055889907</c:v>
                </c:pt>
                <c:pt idx="63">
                  <c:v>14.96130696474634</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extLst>
            <c:ext xmlns:c16="http://schemas.microsoft.com/office/drawing/2014/chart" uri="{C3380CC4-5D6E-409C-BE32-E72D297353CC}">
              <c16:uniqueId val="{00000002-D39B-4EC5-8D37-3AF3EE4B4924}"/>
            </c:ext>
          </c:extLst>
        </c:ser>
        <c:ser>
          <c:idx val="9"/>
          <c:order val="3"/>
          <c:tx>
            <c:strRef>
              <c:f>'8'!$E$7</c:f>
              <c:strCache>
                <c:ptCount val="1"/>
                <c:pt idx="0">
                  <c:v>Biomasse e rifiuti</c:v>
                </c:pt>
              </c:strCache>
            </c:strRef>
          </c:tx>
          <c:spPr>
            <a:solidFill>
              <a:srgbClr val="A5822A"/>
            </a:solidFill>
            <a:ln>
              <a:noFill/>
            </a:ln>
            <a:effectLst/>
          </c:spPr>
          <c:cat>
            <c:numLit>
              <c:formatCode>General</c:formatCode>
              <c:ptCount val="101"/>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numLit>
          </c:cat>
          <c:val>
            <c:numRef>
              <c:f>'8'!$E$8:$E$108</c:f>
              <c:numCache>
                <c:formatCode>#,##0.0</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16.457437661220975</c:v>
                </c:pt>
                <c:pt idx="68">
                  <c:v>15.795356835769555</c:v>
                </c:pt>
                <c:pt idx="69">
                  <c:v>17.91917454858125</c:v>
                </c:pt>
                <c:pt idx="70">
                  <c:v>24.479793637145303</c:v>
                </c:pt>
                <c:pt idx="71">
                  <c:v>33.284608770421315</c:v>
                </c:pt>
                <c:pt idx="72">
                  <c:v>51.951848667239879</c:v>
                </c:pt>
                <c:pt idx="73">
                  <c:v>70.533104041272537</c:v>
                </c:pt>
                <c:pt idx="74">
                  <c:v>105.65778159931207</c:v>
                </c:pt>
                <c:pt idx="75">
                  <c:v>156.68959587274284</c:v>
                </c:pt>
                <c:pt idx="76">
                  <c:v>163.90369733447974</c:v>
                </c:pt>
                <c:pt idx="77">
                  <c:v>222.46775580395524</c:v>
                </c:pt>
                <c:pt idx="78">
                  <c:v>232.89767841788469</c:v>
                </c:pt>
                <c:pt idx="79">
                  <c:v>308.4350816852965</c:v>
                </c:pt>
                <c:pt idx="80">
                  <c:v>386.83576956147874</c:v>
                </c:pt>
                <c:pt idx="81">
                  <c:v>416.59501289767826</c:v>
                </c:pt>
                <c:pt idx="82">
                  <c:v>454.53998280309531</c:v>
                </c:pt>
                <c:pt idx="83">
                  <c:v>467.85038693035239</c:v>
                </c:pt>
                <c:pt idx="84">
                  <c:v>513.00945829750628</c:v>
                </c:pt>
                <c:pt idx="85">
                  <c:v>649.75924333619923</c:v>
                </c:pt>
                <c:pt idx="86">
                  <c:v>811.70249355116061</c:v>
                </c:pt>
                <c:pt idx="87">
                  <c:v>931.41610378073915</c:v>
                </c:pt>
                <c:pt idx="88">
                  <c:v>1073.6801375752359</c:v>
                </c:pt>
                <c:pt idx="89">
                  <c:v>1469.4840928632839</c:v>
                </c:pt>
                <c:pt idx="90">
                  <c:v>1610.6964746345652</c:v>
                </c:pt>
                <c:pt idx="91">
                  <c:v>1667.7304385210657</c:v>
                </c:pt>
                <c:pt idx="92">
                  <c:v>1677.4371453138428</c:v>
                </c:pt>
                <c:pt idx="93">
                  <c:v>1667.6344797936367</c:v>
                </c:pt>
                <c:pt idx="94">
                  <c:v>1651.1211521926048</c:v>
                </c:pt>
                <c:pt idx="95">
                  <c:v>1690.2331900257948</c:v>
                </c:pt>
                <c:pt idx="96">
                  <c:v>1704.3625107480648</c:v>
                </c:pt>
                <c:pt idx="97">
                  <c:v>1666.8068787618222</c:v>
                </c:pt>
                <c:pt idx="98">
                  <c:v>1554.6408426483229</c:v>
                </c:pt>
                <c:pt idx="99">
                  <c:v>1422.8447119518482</c:v>
                </c:pt>
                <c:pt idx="100">
                  <c:v>1537.4509888220116</c:v>
                </c:pt>
              </c:numCache>
            </c:numRef>
          </c:val>
          <c:extLst>
            <c:ext xmlns:c16="http://schemas.microsoft.com/office/drawing/2014/chart" uri="{C3380CC4-5D6E-409C-BE32-E72D297353CC}">
              <c16:uniqueId val="{00000003-D39B-4EC5-8D37-3AF3EE4B4924}"/>
            </c:ext>
          </c:extLst>
        </c:ser>
        <c:ser>
          <c:idx val="1"/>
          <c:order val="4"/>
          <c:tx>
            <c:strRef>
              <c:f>'8'!$H$6:$H$7</c:f>
              <c:strCache>
                <c:ptCount val="2"/>
                <c:pt idx="0">
                  <c:v>Idroelettrica</c:v>
                </c:pt>
              </c:strCache>
            </c:strRef>
          </c:tx>
          <c:spPr>
            <a:solidFill>
              <a:srgbClr val="41B39D"/>
            </a:solidFill>
            <a:ln>
              <a:noFill/>
            </a:ln>
            <a:effectLst/>
          </c:spPr>
          <c:cat>
            <c:numLit>
              <c:formatCode>General</c:formatCode>
              <c:ptCount val="101"/>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numLit>
          </c:cat>
          <c:val>
            <c:numRef>
              <c:f>'8'!$H$8:$H$108</c:f>
              <c:numCache>
                <c:formatCode>#,##0.0</c:formatCode>
                <c:ptCount val="101"/>
                <c:pt idx="0">
                  <c:v>527.94496990541688</c:v>
                </c:pt>
                <c:pt idx="1">
                  <c:v>590.71367153912274</c:v>
                </c:pt>
                <c:pt idx="2">
                  <c:v>687.87618228718804</c:v>
                </c:pt>
                <c:pt idx="3">
                  <c:v>724.84952708512446</c:v>
                </c:pt>
                <c:pt idx="4">
                  <c:v>806.53482373172801</c:v>
                </c:pt>
                <c:pt idx="5">
                  <c:v>857.26569217540816</c:v>
                </c:pt>
                <c:pt idx="6">
                  <c:v>887.3602751504726</c:v>
                </c:pt>
                <c:pt idx="7">
                  <c:v>875.32244196044678</c:v>
                </c:pt>
                <c:pt idx="8">
                  <c:v>882.20120378331865</c:v>
                </c:pt>
                <c:pt idx="9">
                  <c:v>971.62510748065313</c:v>
                </c:pt>
                <c:pt idx="10">
                  <c:v>1055.0300945829747</c:v>
                </c:pt>
                <c:pt idx="11">
                  <c:v>1153.912295786758</c:v>
                </c:pt>
                <c:pt idx="12">
                  <c:v>1140.2407566638001</c:v>
                </c:pt>
                <c:pt idx="13">
                  <c:v>1277.8159931212379</c:v>
                </c:pt>
                <c:pt idx="14">
                  <c:v>1253.6543422184002</c:v>
                </c:pt>
                <c:pt idx="15">
                  <c:v>1462.25279449699</c:v>
                </c:pt>
                <c:pt idx="16">
                  <c:v>1538.9509888220116</c:v>
                </c:pt>
                <c:pt idx="17">
                  <c:v>1656.9217540842642</c:v>
                </c:pt>
                <c:pt idx="18">
                  <c:v>1584.3508168529659</c:v>
                </c:pt>
                <c:pt idx="19">
                  <c:v>1444.0240756663795</c:v>
                </c:pt>
                <c:pt idx="20">
                  <c:v>1108.1685296646599</c:v>
                </c:pt>
                <c:pt idx="21">
                  <c:v>1055.5460017196901</c:v>
                </c:pt>
                <c:pt idx="22">
                  <c:v>1426.4832330180564</c:v>
                </c:pt>
                <c:pt idx="23">
                  <c:v>1625.4514187446252</c:v>
                </c:pt>
                <c:pt idx="24">
                  <c:v>1793.0352536543414</c:v>
                </c:pt>
                <c:pt idx="25">
                  <c:v>1494.6689595872738</c:v>
                </c:pt>
                <c:pt idx="26">
                  <c:v>1857.6956147893372</c:v>
                </c:pt>
                <c:pt idx="27">
                  <c:v>2266.0361134995692</c:v>
                </c:pt>
                <c:pt idx="28">
                  <c:v>2330.6104901117792</c:v>
                </c:pt>
                <c:pt idx="29">
                  <c:v>2390.1117798796208</c:v>
                </c:pt>
                <c:pt idx="30">
                  <c:v>2512.2098022355967</c:v>
                </c:pt>
                <c:pt idx="31">
                  <c:v>2648.323301805674</c:v>
                </c:pt>
                <c:pt idx="32">
                  <c:v>2692.8632846087694</c:v>
                </c:pt>
                <c:pt idx="33">
                  <c:v>2738.4350816852957</c:v>
                </c:pt>
                <c:pt idx="34">
                  <c:v>3091.4015477214089</c:v>
                </c:pt>
                <c:pt idx="35">
                  <c:v>3301.6337059329312</c:v>
                </c:pt>
                <c:pt idx="36">
                  <c:v>3964.4024075666366</c:v>
                </c:pt>
                <c:pt idx="37">
                  <c:v>3609.8022355975909</c:v>
                </c:pt>
                <c:pt idx="38">
                  <c:v>3376.096302665519</c:v>
                </c:pt>
                <c:pt idx="39">
                  <c:v>3964.4883920894226</c:v>
                </c:pt>
                <c:pt idx="40">
                  <c:v>3381.5993121238166</c:v>
                </c:pt>
                <c:pt idx="41">
                  <c:v>3698.0223559759233</c:v>
                </c:pt>
                <c:pt idx="42">
                  <c:v>3810.9200343938078</c:v>
                </c:pt>
                <c:pt idx="43">
                  <c:v>3692.949269131555</c:v>
                </c:pt>
                <c:pt idx="44">
                  <c:v>3738.3490971625092</c:v>
                </c:pt>
                <c:pt idx="45">
                  <c:v>3611.4359415305235</c:v>
                </c:pt>
                <c:pt idx="46">
                  <c:v>3551.1607910576081</c:v>
                </c:pt>
                <c:pt idx="47">
                  <c:v>3441.0146173688722</c:v>
                </c:pt>
                <c:pt idx="48">
                  <c:v>3672.8288907996548</c:v>
                </c:pt>
                <c:pt idx="49">
                  <c:v>3364.144453998279</c:v>
                </c:pt>
                <c:pt idx="50">
                  <c:v>3383.1470335339627</c:v>
                </c:pt>
                <c:pt idx="51">
                  <c:v>3660.8770421324148</c:v>
                </c:pt>
                <c:pt idx="52">
                  <c:v>3520.4643164230429</c:v>
                </c:pt>
                <c:pt idx="53">
                  <c:v>4533.6199484092849</c:v>
                </c:pt>
                <c:pt idx="54">
                  <c:v>4076.7841788478063</c:v>
                </c:pt>
                <c:pt idx="55">
                  <c:v>4145.4858125537385</c:v>
                </c:pt>
                <c:pt idx="56">
                  <c:v>4085.210662080824</c:v>
                </c:pt>
                <c:pt idx="57">
                  <c:v>3932.588134135854</c:v>
                </c:pt>
                <c:pt idx="58">
                  <c:v>3790.1977644024064</c:v>
                </c:pt>
                <c:pt idx="59">
                  <c:v>3801.8916595012888</c:v>
                </c:pt>
                <c:pt idx="60">
                  <c:v>3906.6208082545127</c:v>
                </c:pt>
                <c:pt idx="61">
                  <c:v>3834.4797936371442</c:v>
                </c:pt>
                <c:pt idx="62">
                  <c:v>3828.9767841788466</c:v>
                </c:pt>
                <c:pt idx="63">
                  <c:v>3661.650902837488</c:v>
                </c:pt>
                <c:pt idx="64">
                  <c:v>3744.3680137575225</c:v>
                </c:pt>
                <c:pt idx="65">
                  <c:v>3223.0438521066199</c:v>
                </c:pt>
                <c:pt idx="66">
                  <c:v>3016.2510748065338</c:v>
                </c:pt>
                <c:pt idx="67">
                  <c:v>3921.4101461736873</c:v>
                </c:pt>
                <c:pt idx="68">
                  <c:v>3936.8873602751491</c:v>
                </c:pt>
                <c:pt idx="69">
                  <c:v>3824.7635425623371</c:v>
                </c:pt>
                <c:pt idx="70">
                  <c:v>4104.1272570937217</c:v>
                </c:pt>
                <c:pt idx="71">
                  <c:v>3603.3533963886484</c:v>
                </c:pt>
                <c:pt idx="72">
                  <c:v>4047.4634565778147</c:v>
                </c:pt>
                <c:pt idx="73">
                  <c:v>4002.7515047291472</c:v>
                </c:pt>
                <c:pt idx="74">
                  <c:v>4072.6569217540828</c:v>
                </c:pt>
                <c:pt idx="75">
                  <c:v>4452.0206362854669</c:v>
                </c:pt>
                <c:pt idx="76">
                  <c:v>4376.5808254514168</c:v>
                </c:pt>
                <c:pt idx="77">
                  <c:v>4636.7717970765243</c:v>
                </c:pt>
                <c:pt idx="78">
                  <c:v>4063.8014617368858</c:v>
                </c:pt>
                <c:pt idx="79">
                  <c:v>3807.1165090283735</c:v>
                </c:pt>
                <c:pt idx="80">
                  <c:v>4291.3160791057589</c:v>
                </c:pt>
                <c:pt idx="81">
                  <c:v>3691.0490111779868</c:v>
                </c:pt>
                <c:pt idx="82">
                  <c:v>3733.8747205502996</c:v>
                </c:pt>
                <c:pt idx="83">
                  <c:v>3308.8004299226127</c:v>
                </c:pt>
                <c:pt idx="84">
                  <c:v>4060.7513327601018</c:v>
                </c:pt>
                <c:pt idx="85">
                  <c:v>4595.2431642304373</c:v>
                </c:pt>
                <c:pt idx="86">
                  <c:v>4678.1309544282012</c:v>
                </c:pt>
                <c:pt idx="87">
                  <c:v>4106.3558039552863</c:v>
                </c:pt>
                <c:pt idx="88">
                  <c:v>3770.7653482373157</c:v>
                </c:pt>
                <c:pt idx="89">
                  <c:v>4700.9110060189141</c:v>
                </c:pt>
                <c:pt idx="90">
                  <c:v>5181.1128976784166</c:v>
                </c:pt>
                <c:pt idx="91">
                  <c:v>4038.6472914875308</c:v>
                </c:pt>
                <c:pt idx="92">
                  <c:v>3805.4135855545987</c:v>
                </c:pt>
                <c:pt idx="93">
                  <c:v>3269.5331040412716</c:v>
                </c:pt>
                <c:pt idx="94">
                  <c:v>4342.454944110058</c:v>
                </c:pt>
                <c:pt idx="95">
                  <c:v>4140.4570937231283</c:v>
                </c:pt>
                <c:pt idx="96">
                  <c:v>4255.8258813413568</c:v>
                </c:pt>
                <c:pt idx="97">
                  <c:v>4082.4041272570926</c:v>
                </c:pt>
                <c:pt idx="98">
                  <c:v>2604.5349957007729</c:v>
                </c:pt>
                <c:pt idx="99">
                  <c:v>3617.2192605331024</c:v>
                </c:pt>
                <c:pt idx="100">
                  <c:v>4708.2509888220102</c:v>
                </c:pt>
              </c:numCache>
            </c:numRef>
          </c:val>
          <c:extLst>
            <c:ext xmlns:c16="http://schemas.microsoft.com/office/drawing/2014/chart" uri="{C3380CC4-5D6E-409C-BE32-E72D297353CC}">
              <c16:uniqueId val="{00000004-D39B-4EC5-8D37-3AF3EE4B4924}"/>
            </c:ext>
          </c:extLst>
        </c:ser>
        <c:ser>
          <c:idx val="4"/>
          <c:order val="5"/>
          <c:tx>
            <c:strRef>
              <c:f>'8'!$G$6:$G$7</c:f>
              <c:strCache>
                <c:ptCount val="2"/>
                <c:pt idx="0">
                  <c:v>Geotermoelettrica</c:v>
                </c:pt>
              </c:strCache>
            </c:strRef>
          </c:tx>
          <c:spPr>
            <a:solidFill>
              <a:srgbClr val="5B44B8"/>
            </a:solidFill>
            <a:ln w="0">
              <a:solidFill>
                <a:schemeClr val="bg1"/>
              </a:solidFill>
            </a:ln>
            <a:effectLst/>
          </c:spPr>
          <c:cat>
            <c:numLit>
              <c:formatCode>General</c:formatCode>
              <c:ptCount val="101"/>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numLit>
          </c:cat>
          <c:val>
            <c:numRef>
              <c:f>'8'!$G$8:$G$108</c:f>
              <c:numCache>
                <c:formatCode>#,##0.0</c:formatCode>
                <c:ptCount val="101"/>
                <c:pt idx="0">
                  <c:v>2.3215821152192597</c:v>
                </c:pt>
                <c:pt idx="1">
                  <c:v>2.6655202063628534</c:v>
                </c:pt>
                <c:pt idx="2">
                  <c:v>3.6113499570077376</c:v>
                </c:pt>
                <c:pt idx="3">
                  <c:v>4.3852106620808238</c:v>
                </c:pt>
                <c:pt idx="4">
                  <c:v>5.0730868443680119</c:v>
                </c:pt>
                <c:pt idx="5">
                  <c:v>5.1590713671539108</c:v>
                </c:pt>
                <c:pt idx="6">
                  <c:v>4.9011177987962151</c:v>
                </c:pt>
                <c:pt idx="7">
                  <c:v>4.5571797076526206</c:v>
                </c:pt>
                <c:pt idx="8">
                  <c:v>4.2992261392949249</c:v>
                </c:pt>
                <c:pt idx="9">
                  <c:v>6.5348237317282862</c:v>
                </c:pt>
                <c:pt idx="10">
                  <c:v>6.2768701633705906</c:v>
                </c:pt>
                <c:pt idx="11">
                  <c:v>7.0507308684436776</c:v>
                </c:pt>
                <c:pt idx="12">
                  <c:v>7.9965606190885614</c:v>
                </c:pt>
                <c:pt idx="13">
                  <c:v>10.748065348237313</c:v>
                </c:pt>
                <c:pt idx="14">
                  <c:v>17.454858125537399</c:v>
                </c:pt>
                <c:pt idx="15">
                  <c:v>41.960447119518477</c:v>
                </c:pt>
                <c:pt idx="16">
                  <c:v>46.087704213241594</c:v>
                </c:pt>
                <c:pt idx="17">
                  <c:v>55.80395528804813</c:v>
                </c:pt>
                <c:pt idx="18">
                  <c:v>76.784178847807368</c:v>
                </c:pt>
                <c:pt idx="19">
                  <c:v>78.159931212381736</c:v>
                </c:pt>
                <c:pt idx="20">
                  <c:v>23.989681857265687</c:v>
                </c:pt>
                <c:pt idx="21">
                  <c:v>7.9105760963026626</c:v>
                </c:pt>
                <c:pt idx="22">
                  <c:v>20.550300945829743</c:v>
                </c:pt>
                <c:pt idx="23">
                  <c:v>57.781599312123802</c:v>
                </c:pt>
                <c:pt idx="24">
                  <c:v>75.408426483233001</c:v>
                </c:pt>
                <c:pt idx="25">
                  <c:v>90.799656061908834</c:v>
                </c:pt>
                <c:pt idx="26">
                  <c:v>109.88822012037829</c:v>
                </c:pt>
                <c:pt idx="27">
                  <c:v>136.28546861564914</c:v>
                </c:pt>
                <c:pt idx="28">
                  <c:v>158.12553740326734</c:v>
                </c:pt>
                <c:pt idx="29">
                  <c:v>161.65090283748918</c:v>
                </c:pt>
                <c:pt idx="30">
                  <c:v>161.73688736027509</c:v>
                </c:pt>
                <c:pt idx="31">
                  <c:v>159.84522785898531</c:v>
                </c:pt>
                <c:pt idx="32">
                  <c:v>152.96646603611345</c:v>
                </c:pt>
                <c:pt idx="33">
                  <c:v>155.80395528804812</c:v>
                </c:pt>
                <c:pt idx="34">
                  <c:v>165.95012897678413</c:v>
                </c:pt>
                <c:pt idx="35">
                  <c:v>178.761822871883</c:v>
                </c:pt>
                <c:pt idx="36">
                  <c:v>180.91143594153044</c:v>
                </c:pt>
                <c:pt idx="37">
                  <c:v>197.07652622527939</c:v>
                </c:pt>
                <c:pt idx="38">
                  <c:v>201.71969045571791</c:v>
                </c:pt>
                <c:pt idx="39">
                  <c:v>208.68443680137568</c:v>
                </c:pt>
                <c:pt idx="40">
                  <c:v>217.28288907996554</c:v>
                </c:pt>
                <c:pt idx="41">
                  <c:v>221.49613069647455</c:v>
                </c:pt>
                <c:pt idx="42">
                  <c:v>226.39724849527076</c:v>
                </c:pt>
                <c:pt idx="43">
                  <c:v>224.41960447119513</c:v>
                </c:pt>
                <c:pt idx="44">
                  <c:v>231.64230438521056</c:v>
                </c:pt>
                <c:pt idx="45">
                  <c:v>237.74720550300938</c:v>
                </c:pt>
                <c:pt idx="46">
                  <c:v>234.30782459157342</c:v>
                </c:pt>
                <c:pt idx="47">
                  <c:v>229.06276870163362</c:v>
                </c:pt>
                <c:pt idx="48">
                  <c:v>222.01203783318994</c:v>
                </c:pt>
                <c:pt idx="49">
                  <c:v>213.24161650902832</c:v>
                </c:pt>
                <c:pt idx="50">
                  <c:v>215.13327601031804</c:v>
                </c:pt>
                <c:pt idx="51">
                  <c:v>213.49957007738598</c:v>
                </c:pt>
                <c:pt idx="52">
                  <c:v>216.93895098882192</c:v>
                </c:pt>
                <c:pt idx="53">
                  <c:v>215.04729148753216</c:v>
                </c:pt>
                <c:pt idx="54">
                  <c:v>214.44539982803087</c:v>
                </c:pt>
                <c:pt idx="55">
                  <c:v>214.96130696474629</c:v>
                </c:pt>
                <c:pt idx="56">
                  <c:v>229.75064488392081</c:v>
                </c:pt>
                <c:pt idx="57">
                  <c:v>229.06276870163362</c:v>
                </c:pt>
                <c:pt idx="58">
                  <c:v>235.33963886500422</c:v>
                </c:pt>
                <c:pt idx="59">
                  <c:v>233.36199484092856</c:v>
                </c:pt>
                <c:pt idx="60">
                  <c:v>244.19604471195174</c:v>
                </c:pt>
                <c:pt idx="61">
                  <c:v>230.52450558899389</c:v>
                </c:pt>
                <c:pt idx="62">
                  <c:v>237.31728288907988</c:v>
                </c:pt>
                <c:pt idx="63">
                  <c:v>256.74978503869295</c:v>
                </c:pt>
                <c:pt idx="64">
                  <c:v>265.00429922613921</c:v>
                </c:pt>
                <c:pt idx="65">
                  <c:v>271.28116938950978</c:v>
                </c:pt>
                <c:pt idx="66">
                  <c:v>277.04213241616497</c:v>
                </c:pt>
                <c:pt idx="67">
                  <c:v>273.60275150472904</c:v>
                </c:pt>
                <c:pt idx="68">
                  <c:v>297.42046431642297</c:v>
                </c:pt>
                <c:pt idx="69">
                  <c:v>315.30524505588983</c:v>
                </c:pt>
                <c:pt idx="70">
                  <c:v>293.80911435941522</c:v>
                </c:pt>
                <c:pt idx="71">
                  <c:v>295.44282029234728</c:v>
                </c:pt>
                <c:pt idx="72">
                  <c:v>323.47377472055018</c:v>
                </c:pt>
                <c:pt idx="73">
                  <c:v>335.76956147893367</c:v>
                </c:pt>
                <c:pt idx="74">
                  <c:v>362.33877901977633</c:v>
                </c:pt>
                <c:pt idx="75">
                  <c:v>378.58985382631113</c:v>
                </c:pt>
                <c:pt idx="76">
                  <c:v>404.55717970765249</c:v>
                </c:pt>
                <c:pt idx="77">
                  <c:v>387.49785038693022</c:v>
                </c:pt>
                <c:pt idx="78">
                  <c:v>400.88564058469461</c:v>
                </c:pt>
                <c:pt idx="79">
                  <c:v>459.157351676698</c:v>
                </c:pt>
                <c:pt idx="80">
                  <c:v>467.523645743766</c:v>
                </c:pt>
                <c:pt idx="81">
                  <c:v>457.78159931212366</c:v>
                </c:pt>
                <c:pt idx="82">
                  <c:v>475.27085124677535</c:v>
                </c:pt>
                <c:pt idx="83">
                  <c:v>478.85640584694738</c:v>
                </c:pt>
                <c:pt idx="84">
                  <c:v>474.66036113499553</c:v>
                </c:pt>
                <c:pt idx="85">
                  <c:v>459.31212381771269</c:v>
                </c:pt>
                <c:pt idx="86">
                  <c:v>462.24419604471177</c:v>
                </c:pt>
                <c:pt idx="87">
                  <c:v>486.1790995700772</c:v>
                </c:pt>
                <c:pt idx="88">
                  <c:v>480.73946689595851</c:v>
                </c:pt>
                <c:pt idx="89">
                  <c:v>486.58641444539967</c:v>
                </c:pt>
                <c:pt idx="90">
                  <c:v>508.71023215821128</c:v>
                </c:pt>
                <c:pt idx="91">
                  <c:v>531.81177987962144</c:v>
                </c:pt>
                <c:pt idx="92">
                  <c:v>540.71994840928608</c:v>
                </c:pt>
                <c:pt idx="93">
                  <c:v>533.20369733447956</c:v>
                </c:pt>
                <c:pt idx="94">
                  <c:v>524.96904557179698</c:v>
                </c:pt>
                <c:pt idx="95">
                  <c:v>522.3439380911434</c:v>
                </c:pt>
                <c:pt idx="96">
                  <c:v>518.15236457437641</c:v>
                </c:pt>
                <c:pt idx="97">
                  <c:v>508.49415305245043</c:v>
                </c:pt>
                <c:pt idx="98">
                  <c:v>501.88478073946675</c:v>
                </c:pt>
                <c:pt idx="99">
                  <c:v>489.44058469475482</c:v>
                </c:pt>
                <c:pt idx="100">
                  <c:v>487.95924333619934</c:v>
                </c:pt>
              </c:numCache>
            </c:numRef>
          </c:val>
          <c:extLst>
            <c:ext xmlns:c16="http://schemas.microsoft.com/office/drawing/2014/chart" uri="{C3380CC4-5D6E-409C-BE32-E72D297353CC}">
              <c16:uniqueId val="{00000005-D39B-4EC5-8D37-3AF3EE4B4924}"/>
            </c:ext>
          </c:extLst>
        </c:ser>
        <c:ser>
          <c:idx val="5"/>
          <c:order val="6"/>
          <c:tx>
            <c:strRef>
              <c:f>'8'!$I$6:$I$7</c:f>
              <c:strCache>
                <c:ptCount val="2"/>
                <c:pt idx="0">
                  <c:v>Eolica</c:v>
                </c:pt>
              </c:strCache>
            </c:strRef>
          </c:tx>
          <c:spPr>
            <a:solidFill>
              <a:srgbClr val="CB3706"/>
            </a:solidFill>
            <a:ln>
              <a:noFill/>
            </a:ln>
            <a:effectLst/>
          </c:spPr>
          <c:cat>
            <c:numLit>
              <c:formatCode>General</c:formatCode>
              <c:ptCount val="101"/>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numLit>
          </c:cat>
          <c:val>
            <c:numRef>
              <c:f>'8'!$I$8:$I$108</c:f>
              <c:numCache>
                <c:formatCode>#,##0.0</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0.25795356835769556</c:v>
                </c:pt>
                <c:pt idx="69">
                  <c:v>0.42992261392949255</c:v>
                </c:pt>
                <c:pt idx="70">
                  <c:v>0.54170249355116062</c:v>
                </c:pt>
                <c:pt idx="71">
                  <c:v>0.8512467755803953</c:v>
                </c:pt>
                <c:pt idx="72">
                  <c:v>2.8116938950988817</c:v>
                </c:pt>
                <c:pt idx="73">
                  <c:v>10.128976784178844</c:v>
                </c:pt>
                <c:pt idx="74">
                  <c:v>19.922613929492684</c:v>
                </c:pt>
                <c:pt idx="75">
                  <c:v>34.608770421324145</c:v>
                </c:pt>
                <c:pt idx="76">
                  <c:v>48.417884780739449</c:v>
                </c:pt>
                <c:pt idx="77">
                  <c:v>101.34135855545998</c:v>
                </c:pt>
                <c:pt idx="78">
                  <c:v>120.73946689595869</c:v>
                </c:pt>
                <c:pt idx="79">
                  <c:v>125.3998280309544</c:v>
                </c:pt>
                <c:pt idx="80">
                  <c:v>158.77042132416159</c:v>
                </c:pt>
                <c:pt idx="81">
                  <c:v>201.49613069647458</c:v>
                </c:pt>
                <c:pt idx="82">
                  <c:v>255.43422184006869</c:v>
                </c:pt>
                <c:pt idx="83">
                  <c:v>346.89595872742893</c:v>
                </c:pt>
                <c:pt idx="84">
                  <c:v>417.99656061908843</c:v>
                </c:pt>
                <c:pt idx="85">
                  <c:v>562.58813413585528</c:v>
                </c:pt>
                <c:pt idx="86">
                  <c:v>784.68615649183118</c:v>
                </c:pt>
                <c:pt idx="87">
                  <c:v>847.49572150902804</c:v>
                </c:pt>
                <c:pt idx="88">
                  <c:v>1152.80309544282</c:v>
                </c:pt>
                <c:pt idx="89">
                  <c:v>1280.91143594153</c:v>
                </c:pt>
                <c:pt idx="90">
                  <c:v>1305.0988822012032</c:v>
                </c:pt>
                <c:pt idx="91">
                  <c:v>1276.3441100601888</c:v>
                </c:pt>
                <c:pt idx="92">
                  <c:v>1520.9518486672391</c:v>
                </c:pt>
                <c:pt idx="93">
                  <c:v>1525.5295786758377</c:v>
                </c:pt>
                <c:pt idx="94">
                  <c:v>1523.3391229578672</c:v>
                </c:pt>
                <c:pt idx="95">
                  <c:v>1737.0629406706787</c:v>
                </c:pt>
                <c:pt idx="96">
                  <c:v>1613.2035253654337</c:v>
                </c:pt>
                <c:pt idx="97">
                  <c:v>1799.4241616509021</c:v>
                </c:pt>
                <c:pt idx="98">
                  <c:v>1762.1821152192599</c:v>
                </c:pt>
                <c:pt idx="99">
                  <c:v>2032.7147033533956</c:v>
                </c:pt>
                <c:pt idx="100">
                  <c:v>1919.3374892519341</c:v>
                </c:pt>
              </c:numCache>
            </c:numRef>
          </c:val>
          <c:extLst>
            <c:ext xmlns:c16="http://schemas.microsoft.com/office/drawing/2014/chart" uri="{C3380CC4-5D6E-409C-BE32-E72D297353CC}">
              <c16:uniqueId val="{00000006-D39B-4EC5-8D37-3AF3EE4B4924}"/>
            </c:ext>
          </c:extLst>
        </c:ser>
        <c:ser>
          <c:idx val="8"/>
          <c:order val="7"/>
          <c:tx>
            <c:strRef>
              <c:f>'8'!$J$6:$J$7</c:f>
              <c:strCache>
                <c:ptCount val="2"/>
                <c:pt idx="0">
                  <c:v>Fotovoltaica</c:v>
                </c:pt>
              </c:strCache>
            </c:strRef>
          </c:tx>
          <c:spPr>
            <a:solidFill>
              <a:srgbClr val="0E7863"/>
            </a:solidFill>
            <a:ln>
              <a:noFill/>
            </a:ln>
            <a:effectLst/>
          </c:spPr>
          <c:cat>
            <c:numLit>
              <c:formatCode>General</c:formatCode>
              <c:ptCount val="101"/>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numLit>
          </c:cat>
          <c:val>
            <c:numRef>
              <c:f>'8'!$J$8:$J$108</c:f>
              <c:numCache>
                <c:formatCode>#,##0.0</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3.4393809114359408E-2</c:v>
                </c:pt>
                <c:pt idx="70">
                  <c:v>0.17196904557179701</c:v>
                </c:pt>
                <c:pt idx="71">
                  <c:v>0.36113499570077373</c:v>
                </c:pt>
                <c:pt idx="72">
                  <c:v>0.40412725709372305</c:v>
                </c:pt>
                <c:pt idx="73">
                  <c:v>0.49871023215821136</c:v>
                </c:pt>
                <c:pt idx="74">
                  <c:v>0.4815133276010316</c:v>
                </c:pt>
                <c:pt idx="75">
                  <c:v>0.54170249355116062</c:v>
                </c:pt>
                <c:pt idx="76">
                  <c:v>0.54170249355116062</c:v>
                </c:pt>
                <c:pt idx="77">
                  <c:v>0.41272570937231279</c:v>
                </c:pt>
                <c:pt idx="78">
                  <c:v>0.35253654342218388</c:v>
                </c:pt>
                <c:pt idx="79">
                  <c:v>0.42992261392949255</c:v>
                </c:pt>
                <c:pt idx="80">
                  <c:v>0.34393809114359403</c:v>
                </c:pt>
                <c:pt idx="81">
                  <c:v>0.34393809114359403</c:v>
                </c:pt>
                <c:pt idx="82">
                  <c:v>0.19776440240756654</c:v>
                </c:pt>
                <c:pt idx="83">
                  <c:v>3.353396388650042</c:v>
                </c:pt>
                <c:pt idx="84">
                  <c:v>16.595012897678412</c:v>
                </c:pt>
                <c:pt idx="85">
                  <c:v>58.16852966466034</c:v>
                </c:pt>
                <c:pt idx="86">
                  <c:v>163.86070507308679</c:v>
                </c:pt>
                <c:pt idx="87">
                  <c:v>928.26512889079925</c:v>
                </c:pt>
                <c:pt idx="88">
                  <c:v>1621.8142734307819</c:v>
                </c:pt>
                <c:pt idx="89">
                  <c:v>1856.2854686156484</c:v>
                </c:pt>
                <c:pt idx="90">
                  <c:v>1918.0051590713665</c:v>
                </c:pt>
                <c:pt idx="91">
                  <c:v>1972.6734307824584</c:v>
                </c:pt>
                <c:pt idx="92">
                  <c:v>1900.6241616509019</c:v>
                </c:pt>
                <c:pt idx="93">
                  <c:v>2096.1058469475488</c:v>
                </c:pt>
                <c:pt idx="94">
                  <c:v>1947.8794496990533</c:v>
                </c:pt>
                <c:pt idx="95">
                  <c:v>2036.8787618228712</c:v>
                </c:pt>
                <c:pt idx="96">
                  <c:v>2144.5833190025792</c:v>
                </c:pt>
                <c:pt idx="97">
                  <c:v>2152.965606190885</c:v>
                </c:pt>
                <c:pt idx="98">
                  <c:v>2418.010060189165</c:v>
                </c:pt>
                <c:pt idx="99">
                  <c:v>2641.3965606190873</c:v>
                </c:pt>
                <c:pt idx="100">
                  <c:v>3106.5376612209793</c:v>
                </c:pt>
              </c:numCache>
            </c:numRef>
          </c:val>
          <c:extLst>
            <c:ext xmlns:c16="http://schemas.microsoft.com/office/drawing/2014/chart" uri="{C3380CC4-5D6E-409C-BE32-E72D297353CC}">
              <c16:uniqueId val="{00000007-D39B-4EC5-8D37-3AF3EE4B4924}"/>
            </c:ext>
          </c:extLst>
        </c:ser>
        <c:dLbls>
          <c:showLegendKey val="0"/>
          <c:showVal val="0"/>
          <c:showCatName val="0"/>
          <c:showSerName val="0"/>
          <c:showPercent val="0"/>
          <c:showBubbleSize val="0"/>
        </c:dLbls>
        <c:axId val="768161712"/>
        <c:axId val="768158112"/>
      </c:areaChart>
      <c:catAx>
        <c:axId val="768161712"/>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68158112"/>
        <c:crosses val="autoZero"/>
        <c:auto val="1"/>
        <c:lblAlgn val="ctr"/>
        <c:lblOffset val="100"/>
        <c:tickLblSkip val="10"/>
        <c:tickMarkSkip val="5"/>
        <c:noMultiLvlLbl val="0"/>
      </c:catAx>
      <c:valAx>
        <c:axId val="768158112"/>
        <c:scaling>
          <c:orientation val="minMax"/>
        </c:scaling>
        <c:delete val="0"/>
        <c:axPos val="l"/>
        <c:majorGridlines>
          <c:spPr>
            <a:ln w="317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768161712"/>
        <c:crosses val="autoZero"/>
        <c:crossBetween val="midCat"/>
        <c:dispUnits>
          <c:builtInUnit val="thousands"/>
          <c:dispUnitsLbl>
            <c:layout>
              <c:manualLayout>
                <c:xMode val="edge"/>
                <c:yMode val="edge"/>
                <c:x val="0"/>
                <c:y val="4.6296296296296294E-3"/>
              </c:manualLayout>
            </c:layout>
            <c:tx>
              <c:rich>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it-IT" sz="700">
                      <a:latin typeface="Arial" panose="020B0604020202020204" pitchFamily="34" charset="0"/>
                      <a:cs typeface="Arial" panose="020B0604020202020204" pitchFamily="34" charset="0"/>
                    </a:rPr>
                    <a:t>Mtep</a:t>
                  </a:r>
                </a:p>
              </c:rich>
            </c:tx>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dispUnitsLbl>
        </c:dispUnits>
      </c:valAx>
      <c:spPr>
        <a:noFill/>
        <a:ln>
          <a:noFill/>
        </a:ln>
        <a:effectLst/>
      </c:spPr>
    </c:plotArea>
    <c:legend>
      <c:legendPos val="r"/>
      <c:layout>
        <c:manualLayout>
          <c:xMode val="edge"/>
          <c:yMode val="edge"/>
          <c:x val="0.79103745590718355"/>
          <c:y val="2.6288117770767613E-2"/>
          <c:w val="0.20896254409281639"/>
          <c:h val="0.9471099629896421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legend>
    <c:plotVisOnly val="1"/>
    <c:dispBlanksAs val="zero"/>
    <c:showDLblsOverMax val="0"/>
  </c:chart>
  <c:spPr>
    <a:noFill/>
    <a:ln w="9525" cap="flat" cmpd="sng" algn="ctr">
      <a:noFill/>
      <a:round/>
    </a:ln>
    <a:effectLst/>
  </c:spPr>
  <c:txPr>
    <a:bodyPr/>
    <a:lstStyle/>
    <a:p>
      <a:pPr>
        <a:defRPr sz="800">
          <a:latin typeface="Arial Narrow" panose="020B0606020202030204" pitchFamily="34" charset="0"/>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36693065467251"/>
          <c:y val="0.12747009910298354"/>
          <c:w val="0.82777843257279948"/>
          <c:h val="0.77507717001324461"/>
        </c:manualLayout>
      </c:layout>
      <c:barChart>
        <c:barDir val="col"/>
        <c:grouping val="stacked"/>
        <c:varyColors val="0"/>
        <c:ser>
          <c:idx val="0"/>
          <c:order val="0"/>
          <c:tx>
            <c:strRef>
              <c:f>'9'!$D$19</c:f>
              <c:strCache>
                <c:ptCount val="1"/>
                <c:pt idx="0">
                  <c:v>discarica</c:v>
                </c:pt>
              </c:strCache>
            </c:strRef>
          </c:tx>
          <c:spPr>
            <a:solidFill>
              <a:srgbClr val="CB3706"/>
            </a:solidFill>
            <a:ln>
              <a:solidFill>
                <a:schemeClr val="bg1">
                  <a:lumMod val="50000"/>
                </a:schemeClr>
              </a:solidFill>
            </a:ln>
            <a:effectLst/>
          </c:spPr>
          <c:invertIfNegative val="0"/>
          <c:cat>
            <c:numLit>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Lit>
          </c:cat>
          <c:val>
            <c:numRef>
              <c:f>'9'!$E$19:$AG$19</c:f>
              <c:numCache>
                <c:formatCode>#,##0</c:formatCode>
                <c:ptCount val="29"/>
                <c:pt idx="0">
                  <c:v>380</c:v>
                </c:pt>
                <c:pt idx="1">
                  <c:v>374</c:v>
                </c:pt>
                <c:pt idx="2">
                  <c:v>365</c:v>
                </c:pt>
                <c:pt idx="3">
                  <c:v>382</c:v>
                </c:pt>
                <c:pt idx="4">
                  <c:v>385</c:v>
                </c:pt>
                <c:pt idx="5">
                  <c:v>349</c:v>
                </c:pt>
                <c:pt idx="6">
                  <c:v>328</c:v>
                </c:pt>
                <c:pt idx="7">
                  <c:v>312</c:v>
                </c:pt>
                <c:pt idx="8">
                  <c:v>305</c:v>
                </c:pt>
                <c:pt idx="9">
                  <c:v>294</c:v>
                </c:pt>
                <c:pt idx="10">
                  <c:v>299</c:v>
                </c:pt>
                <c:pt idx="11">
                  <c:v>288</c:v>
                </c:pt>
                <c:pt idx="12">
                  <c:v>271</c:v>
                </c:pt>
                <c:pt idx="13">
                  <c:v>261</c:v>
                </c:pt>
                <c:pt idx="14">
                  <c:v>251</c:v>
                </c:pt>
                <c:pt idx="15">
                  <c:v>220</c:v>
                </c:pt>
                <c:pt idx="16">
                  <c:v>195</c:v>
                </c:pt>
                <c:pt idx="17">
                  <c:v>181</c:v>
                </c:pt>
                <c:pt idx="18">
                  <c:v>155</c:v>
                </c:pt>
                <c:pt idx="19">
                  <c:v>130</c:v>
                </c:pt>
                <c:pt idx="20">
                  <c:v>124</c:v>
                </c:pt>
                <c:pt idx="21">
                  <c:v>115</c:v>
                </c:pt>
                <c:pt idx="22">
                  <c:v>108</c:v>
                </c:pt>
                <c:pt idx="23">
                  <c:v>105</c:v>
                </c:pt>
                <c:pt idx="24">
                  <c:v>98</c:v>
                </c:pt>
                <c:pt idx="25">
                  <c:v>95</c:v>
                </c:pt>
                <c:pt idx="26">
                  <c:v>88</c:v>
                </c:pt>
                <c:pt idx="27">
                  <c:v>78</c:v>
                </c:pt>
                <c:pt idx="28">
                  <c:v>75</c:v>
                </c:pt>
              </c:numCache>
            </c:numRef>
          </c:val>
          <c:extLst>
            <c:ext xmlns:c16="http://schemas.microsoft.com/office/drawing/2014/chart" uri="{C3380CC4-5D6E-409C-BE32-E72D297353CC}">
              <c16:uniqueId val="{00000000-C9C9-4D05-AD14-4844DC9FE2CE}"/>
            </c:ext>
          </c:extLst>
        </c:ser>
        <c:ser>
          <c:idx val="1"/>
          <c:order val="1"/>
          <c:tx>
            <c:strRef>
              <c:f>'9'!$D$20</c:f>
              <c:strCache>
                <c:ptCount val="1"/>
                <c:pt idx="0">
                  <c:v>inceneritore</c:v>
                </c:pt>
              </c:strCache>
            </c:strRef>
          </c:tx>
          <c:spPr>
            <a:solidFill>
              <a:srgbClr val="095CA1"/>
            </a:solidFill>
            <a:ln>
              <a:solidFill>
                <a:schemeClr val="bg1">
                  <a:lumMod val="50000"/>
                </a:schemeClr>
              </a:solidFill>
            </a:ln>
            <a:effectLst/>
          </c:spPr>
          <c:invertIfNegative val="0"/>
          <c:cat>
            <c:numLit>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Lit>
          </c:cat>
          <c:val>
            <c:numRef>
              <c:f>'9'!$E$20:$AG$20</c:f>
              <c:numCache>
                <c:formatCode>#,##0</c:formatCode>
                <c:ptCount val="29"/>
                <c:pt idx="0">
                  <c:v>21</c:v>
                </c:pt>
                <c:pt idx="1">
                  <c:v>31</c:v>
                </c:pt>
                <c:pt idx="2">
                  <c:v>34</c:v>
                </c:pt>
                <c:pt idx="3">
                  <c:v>37</c:v>
                </c:pt>
                <c:pt idx="4">
                  <c:v>39</c:v>
                </c:pt>
                <c:pt idx="5">
                  <c:v>44</c:v>
                </c:pt>
                <c:pt idx="6">
                  <c:v>47</c:v>
                </c:pt>
                <c:pt idx="7">
                  <c:v>55</c:v>
                </c:pt>
                <c:pt idx="8">
                  <c:v>61</c:v>
                </c:pt>
                <c:pt idx="9">
                  <c:v>66</c:v>
                </c:pt>
                <c:pt idx="10">
                  <c:v>71</c:v>
                </c:pt>
                <c:pt idx="11">
                  <c:v>69</c:v>
                </c:pt>
                <c:pt idx="12">
                  <c:v>74</c:v>
                </c:pt>
                <c:pt idx="13">
                  <c:v>80</c:v>
                </c:pt>
                <c:pt idx="14">
                  <c:v>91</c:v>
                </c:pt>
                <c:pt idx="15">
                  <c:v>93</c:v>
                </c:pt>
                <c:pt idx="16">
                  <c:v>92</c:v>
                </c:pt>
                <c:pt idx="17">
                  <c:v>99</c:v>
                </c:pt>
                <c:pt idx="18">
                  <c:v>97</c:v>
                </c:pt>
                <c:pt idx="19">
                  <c:v>100</c:v>
                </c:pt>
                <c:pt idx="20">
                  <c:v>98</c:v>
                </c:pt>
                <c:pt idx="21">
                  <c:v>94</c:v>
                </c:pt>
                <c:pt idx="22">
                  <c:v>96</c:v>
                </c:pt>
                <c:pt idx="23">
                  <c:v>99</c:v>
                </c:pt>
                <c:pt idx="24">
                  <c:v>94</c:v>
                </c:pt>
                <c:pt idx="25">
                  <c:v>95</c:v>
                </c:pt>
                <c:pt idx="26">
                  <c:v>90</c:v>
                </c:pt>
                <c:pt idx="27">
                  <c:v>94</c:v>
                </c:pt>
                <c:pt idx="28">
                  <c:v>93</c:v>
                </c:pt>
              </c:numCache>
            </c:numRef>
          </c:val>
          <c:extLst>
            <c:ext xmlns:c16="http://schemas.microsoft.com/office/drawing/2014/chart" uri="{C3380CC4-5D6E-409C-BE32-E72D297353CC}">
              <c16:uniqueId val="{00000001-C9C9-4D05-AD14-4844DC9FE2CE}"/>
            </c:ext>
          </c:extLst>
        </c:ser>
        <c:ser>
          <c:idx val="2"/>
          <c:order val="2"/>
          <c:tx>
            <c:strRef>
              <c:f>'9'!$D$21</c:f>
              <c:strCache>
                <c:ptCount val="1"/>
                <c:pt idx="0">
                  <c:v>riciclo - mater.</c:v>
                </c:pt>
              </c:strCache>
            </c:strRef>
          </c:tx>
          <c:spPr>
            <a:solidFill>
              <a:srgbClr val="5183BF"/>
            </a:solidFill>
            <a:ln>
              <a:solidFill>
                <a:schemeClr val="bg1">
                  <a:lumMod val="50000"/>
                </a:schemeClr>
              </a:solidFill>
            </a:ln>
          </c:spPr>
          <c:invertIfNegative val="0"/>
          <c:cat>
            <c:numLit>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Lit>
          </c:cat>
          <c:val>
            <c:numRef>
              <c:f>'9'!$E$21:$AG$21</c:f>
              <c:numCache>
                <c:formatCode>#,##0</c:formatCode>
                <c:ptCount val="29"/>
                <c:pt idx="0">
                  <c:v>21</c:v>
                </c:pt>
                <c:pt idx="1">
                  <c:v>33</c:v>
                </c:pt>
                <c:pt idx="2">
                  <c:v>39</c:v>
                </c:pt>
                <c:pt idx="3">
                  <c:v>46</c:v>
                </c:pt>
                <c:pt idx="4">
                  <c:v>51</c:v>
                </c:pt>
                <c:pt idx="5">
                  <c:v>62</c:v>
                </c:pt>
                <c:pt idx="6">
                  <c:v>48</c:v>
                </c:pt>
                <c:pt idx="7">
                  <c:v>54</c:v>
                </c:pt>
                <c:pt idx="8">
                  <c:v>61</c:v>
                </c:pt>
                <c:pt idx="9">
                  <c:v>63</c:v>
                </c:pt>
                <c:pt idx="10">
                  <c:v>65</c:v>
                </c:pt>
                <c:pt idx="11">
                  <c:v>94</c:v>
                </c:pt>
                <c:pt idx="12">
                  <c:v>78</c:v>
                </c:pt>
                <c:pt idx="13">
                  <c:v>101</c:v>
                </c:pt>
                <c:pt idx="14">
                  <c:v>102</c:v>
                </c:pt>
                <c:pt idx="15">
                  <c:v>119</c:v>
                </c:pt>
                <c:pt idx="16">
                  <c:v>119</c:v>
                </c:pt>
                <c:pt idx="17">
                  <c:v>122</c:v>
                </c:pt>
                <c:pt idx="18">
                  <c:v>124</c:v>
                </c:pt>
                <c:pt idx="19">
                  <c:v>131</c:v>
                </c:pt>
                <c:pt idx="20">
                  <c:v>135</c:v>
                </c:pt>
                <c:pt idx="21">
                  <c:v>137</c:v>
                </c:pt>
                <c:pt idx="22">
                  <c:v>145</c:v>
                </c:pt>
                <c:pt idx="23">
                  <c:v>151</c:v>
                </c:pt>
                <c:pt idx="24">
                  <c:v>135</c:v>
                </c:pt>
                <c:pt idx="25">
                  <c:v>137</c:v>
                </c:pt>
                <c:pt idx="26">
                  <c:v>141</c:v>
                </c:pt>
                <c:pt idx="27">
                  <c:v>146</c:v>
                </c:pt>
                <c:pt idx="28">
                  <c:v>154</c:v>
                </c:pt>
              </c:numCache>
            </c:numRef>
          </c:val>
          <c:extLst>
            <c:ext xmlns:c16="http://schemas.microsoft.com/office/drawing/2014/chart" uri="{C3380CC4-5D6E-409C-BE32-E72D297353CC}">
              <c16:uniqueId val="{00000002-C9C9-4D05-AD14-4844DC9FE2CE}"/>
            </c:ext>
          </c:extLst>
        </c:ser>
        <c:ser>
          <c:idx val="3"/>
          <c:order val="3"/>
          <c:tx>
            <c:strRef>
              <c:f>'9'!$D$22</c:f>
              <c:strCache>
                <c:ptCount val="1"/>
                <c:pt idx="0">
                  <c:v>riciclo -compostaggio</c:v>
                </c:pt>
              </c:strCache>
            </c:strRef>
          </c:tx>
          <c:spPr>
            <a:solidFill>
              <a:srgbClr val="96B5DB"/>
            </a:solidFill>
            <a:ln>
              <a:solidFill>
                <a:schemeClr val="bg1">
                  <a:lumMod val="50000"/>
                </a:schemeClr>
              </a:solidFill>
            </a:ln>
          </c:spPr>
          <c:invertIfNegative val="0"/>
          <c:cat>
            <c:numLit>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Lit>
          </c:cat>
          <c:val>
            <c:numRef>
              <c:f>'9'!$E$22:$AG$22</c:f>
              <c:numCache>
                <c:formatCode>#,##0</c:formatCode>
                <c:ptCount val="29"/>
                <c:pt idx="0">
                  <c:v>8</c:v>
                </c:pt>
                <c:pt idx="1">
                  <c:v>11</c:v>
                </c:pt>
                <c:pt idx="2">
                  <c:v>13</c:v>
                </c:pt>
                <c:pt idx="3">
                  <c:v>15</c:v>
                </c:pt>
                <c:pt idx="4">
                  <c:v>22</c:v>
                </c:pt>
                <c:pt idx="5">
                  <c:v>30</c:v>
                </c:pt>
                <c:pt idx="6">
                  <c:v>30</c:v>
                </c:pt>
                <c:pt idx="7">
                  <c:v>31</c:v>
                </c:pt>
                <c:pt idx="8">
                  <c:v>34</c:v>
                </c:pt>
                <c:pt idx="9">
                  <c:v>38</c:v>
                </c:pt>
                <c:pt idx="10">
                  <c:v>42</c:v>
                </c:pt>
                <c:pt idx="11">
                  <c:v>44</c:v>
                </c:pt>
                <c:pt idx="12">
                  <c:v>52</c:v>
                </c:pt>
                <c:pt idx="13">
                  <c:v>59</c:v>
                </c:pt>
                <c:pt idx="14">
                  <c:v>66</c:v>
                </c:pt>
                <c:pt idx="15">
                  <c:v>66</c:v>
                </c:pt>
                <c:pt idx="16">
                  <c:v>72</c:v>
                </c:pt>
                <c:pt idx="17">
                  <c:v>72</c:v>
                </c:pt>
                <c:pt idx="18">
                  <c:v>81</c:v>
                </c:pt>
                <c:pt idx="19">
                  <c:v>86</c:v>
                </c:pt>
                <c:pt idx="20">
                  <c:v>95</c:v>
                </c:pt>
                <c:pt idx="21">
                  <c:v>98</c:v>
                </c:pt>
                <c:pt idx="22">
                  <c:v>106</c:v>
                </c:pt>
                <c:pt idx="23">
                  <c:v>107</c:v>
                </c:pt>
                <c:pt idx="24">
                  <c:v>116</c:v>
                </c:pt>
                <c:pt idx="25">
                  <c:v>119</c:v>
                </c:pt>
                <c:pt idx="26">
                  <c:v>118</c:v>
                </c:pt>
                <c:pt idx="27">
                  <c:v>102</c:v>
                </c:pt>
                <c:pt idx="28">
                  <c:v>127</c:v>
                </c:pt>
              </c:numCache>
            </c:numRef>
          </c:val>
          <c:extLst>
            <c:ext xmlns:c16="http://schemas.microsoft.com/office/drawing/2014/chart" uri="{C3380CC4-5D6E-409C-BE32-E72D297353CC}">
              <c16:uniqueId val="{00000003-C9C9-4D05-AD14-4844DC9FE2CE}"/>
            </c:ext>
          </c:extLst>
        </c:ser>
        <c:ser>
          <c:idx val="4"/>
          <c:order val="4"/>
          <c:tx>
            <c:strRef>
              <c:f>'9'!$D$23</c:f>
              <c:strCache>
                <c:ptCount val="1"/>
                <c:pt idx="0">
                  <c:v>altro</c:v>
                </c:pt>
              </c:strCache>
            </c:strRef>
          </c:tx>
          <c:spPr>
            <a:solidFill>
              <a:schemeClr val="bg1">
                <a:lumMod val="95000"/>
              </a:schemeClr>
            </a:solidFill>
            <a:ln>
              <a:solidFill>
                <a:schemeClr val="bg1">
                  <a:lumMod val="50000"/>
                </a:schemeClr>
              </a:solidFill>
            </a:ln>
          </c:spPr>
          <c:invertIfNegative val="0"/>
          <c:cat>
            <c:numLit>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Lit>
          </c:cat>
          <c:val>
            <c:numRef>
              <c:f>'9'!$E$23:$AG$23</c:f>
              <c:numCache>
                <c:formatCode>#,##0</c:formatCode>
                <c:ptCount val="29"/>
                <c:pt idx="0">
                  <c:v>26</c:v>
                </c:pt>
                <c:pt idx="1">
                  <c:v>20</c:v>
                </c:pt>
                <c:pt idx="2">
                  <c:v>21</c:v>
                </c:pt>
                <c:pt idx="3">
                  <c:v>18</c:v>
                </c:pt>
                <c:pt idx="4">
                  <c:v>12</c:v>
                </c:pt>
                <c:pt idx="5">
                  <c:v>30</c:v>
                </c:pt>
                <c:pt idx="6">
                  <c:v>70</c:v>
                </c:pt>
                <c:pt idx="7">
                  <c:v>71</c:v>
                </c:pt>
                <c:pt idx="8">
                  <c:v>79</c:v>
                </c:pt>
                <c:pt idx="9">
                  <c:v>83</c:v>
                </c:pt>
                <c:pt idx="10">
                  <c:v>80</c:v>
                </c:pt>
                <c:pt idx="11">
                  <c:v>59</c:v>
                </c:pt>
                <c:pt idx="12">
                  <c:v>72</c:v>
                </c:pt>
                <c:pt idx="13">
                  <c:v>38</c:v>
                </c:pt>
                <c:pt idx="14">
                  <c:v>32</c:v>
                </c:pt>
                <c:pt idx="15">
                  <c:v>24</c:v>
                </c:pt>
                <c:pt idx="16">
                  <c:v>20</c:v>
                </c:pt>
                <c:pt idx="17">
                  <c:v>17</c:v>
                </c:pt>
                <c:pt idx="18">
                  <c:v>35</c:v>
                </c:pt>
                <c:pt idx="19">
                  <c:v>43</c:v>
                </c:pt>
                <c:pt idx="20">
                  <c:v>46</c:v>
                </c:pt>
                <c:pt idx="21">
                  <c:v>44</c:v>
                </c:pt>
                <c:pt idx="22">
                  <c:v>45</c:v>
                </c:pt>
                <c:pt idx="23">
                  <c:v>41</c:v>
                </c:pt>
                <c:pt idx="24">
                  <c:v>44</c:v>
                </c:pt>
                <c:pt idx="25">
                  <c:v>43</c:v>
                </c:pt>
                <c:pt idx="26">
                  <c:v>47</c:v>
                </c:pt>
                <c:pt idx="27">
                  <c:v>66</c:v>
                </c:pt>
                <c:pt idx="28">
                  <c:v>58</c:v>
                </c:pt>
              </c:numCache>
            </c:numRef>
          </c:val>
          <c:extLst>
            <c:ext xmlns:c16="http://schemas.microsoft.com/office/drawing/2014/chart" uri="{C3380CC4-5D6E-409C-BE32-E72D297353CC}">
              <c16:uniqueId val="{00000004-C9C9-4D05-AD14-4844DC9FE2CE}"/>
            </c:ext>
          </c:extLst>
        </c:ser>
        <c:dLbls>
          <c:showLegendKey val="0"/>
          <c:showVal val="0"/>
          <c:showCatName val="0"/>
          <c:showSerName val="0"/>
          <c:showPercent val="0"/>
          <c:showBubbleSize val="0"/>
        </c:dLbls>
        <c:gapWidth val="9"/>
        <c:overlap val="100"/>
        <c:axId val="753305936"/>
        <c:axId val="753308736"/>
      </c:barChart>
      <c:catAx>
        <c:axId val="753305936"/>
        <c:scaling>
          <c:orientation val="minMax"/>
        </c:scaling>
        <c:delete val="0"/>
        <c:axPos val="b"/>
        <c:majorGridlines>
          <c:spPr>
            <a:ln w="3175" cap="flat" cmpd="sng" algn="ctr">
              <a:solidFill>
                <a:schemeClr val="bg2"/>
              </a:solidFill>
              <a:prstDash val="solid"/>
              <a:round/>
              <a:headEnd type="none" w="med" len="med"/>
              <a:tailEnd type="none" w="med" len="med"/>
            </a:ln>
          </c:spPr>
        </c:majorGridlines>
        <c:numFmt formatCode="General" sourceLinked="1"/>
        <c:majorTickMark val="none"/>
        <c:minorTickMark val="none"/>
        <c:tickLblPos val="low"/>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14:hiddenLine>
            </a:ext>
          </a:extLst>
        </c:spPr>
        <c:txPr>
          <a:bodyPr rot="0" vert="horz"/>
          <a:lstStyle/>
          <a:p>
            <a:pPr>
              <a:defRPr/>
            </a:pPr>
            <a:endParaRPr lang="it-IT"/>
          </a:p>
        </c:txPr>
        <c:crossAx val="753308736"/>
        <c:crosses val="autoZero"/>
        <c:auto val="1"/>
        <c:lblAlgn val="ctr"/>
        <c:lblOffset val="0"/>
        <c:tickLblSkip val="4"/>
        <c:noMultiLvlLbl val="0"/>
      </c:catAx>
      <c:valAx>
        <c:axId val="753308736"/>
        <c:scaling>
          <c:orientation val="minMax"/>
          <c:min val="0"/>
        </c:scaling>
        <c:delete val="0"/>
        <c:axPos val="l"/>
        <c:majorGridlines>
          <c:spPr>
            <a:ln w="3175" cap="flat" cmpd="sng" algn="ctr">
              <a:solidFill>
                <a:schemeClr val="bg2"/>
              </a:solidFill>
              <a:prstDash val="solid"/>
              <a:round/>
              <a:headEnd type="none" w="med" len="med"/>
              <a:tailEnd type="none" w="med" len="med"/>
            </a:ln>
            <a:effectLst/>
          </c:spPr>
        </c:majorGridlines>
        <c:numFmt formatCode="#,##0" sourceLinked="1"/>
        <c:majorTickMark val="none"/>
        <c:minorTickMark val="none"/>
        <c:tickLblPos val="nextTo"/>
        <c:spPr>
          <a:noFill/>
          <a:ln>
            <a:noFill/>
          </a:ln>
          <a:effectLst/>
        </c:spPr>
        <c:txPr>
          <a:bodyPr rot="-60000000" vert="horz"/>
          <a:lstStyle/>
          <a:p>
            <a:pPr>
              <a:defRPr/>
            </a:pPr>
            <a:endParaRPr lang="it-IT"/>
          </a:p>
        </c:txPr>
        <c:crossAx val="753305936"/>
        <c:crosses val="autoZero"/>
        <c:crossBetween val="between"/>
      </c:valAx>
      <c:spPr>
        <a:solidFill>
          <a:schemeClr val="bg1"/>
        </a:solidFill>
        <a:ln w="25400" cap="flat" cmpd="sng" algn="ctr">
          <a:noFill/>
          <a:prstDash val="solid"/>
          <a:round/>
          <a:headEnd type="none" w="med" len="med"/>
          <a:tailEnd type="none" w="med" len="med"/>
        </a:ln>
      </c:spPr>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14:hiddenLine>
      </a:ext>
    </a:extLst>
  </c:spPr>
  <c:txPr>
    <a:bodyPr/>
    <a:lstStyle/>
    <a:p>
      <a:pPr>
        <a:defRPr sz="850">
          <a:solidFill>
            <a:srgbClr val="000000"/>
          </a:solidFill>
          <a:latin typeface="Arial Narrow" panose="020B0606020202030204" pitchFamily="34" charset="0"/>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33035164790194E-2"/>
          <c:y val="0.14126318837636537"/>
          <c:w val="0.82777843257279948"/>
          <c:h val="0.78038842414253551"/>
        </c:manualLayout>
      </c:layout>
      <c:barChart>
        <c:barDir val="col"/>
        <c:grouping val="stacked"/>
        <c:varyColors val="0"/>
        <c:ser>
          <c:idx val="1"/>
          <c:order val="0"/>
          <c:tx>
            <c:strRef>
              <c:f>'9'!$D$8</c:f>
              <c:strCache>
                <c:ptCount val="1"/>
                <c:pt idx="0">
                  <c:v>discarica</c:v>
                </c:pt>
              </c:strCache>
            </c:strRef>
          </c:tx>
          <c:spPr>
            <a:solidFill>
              <a:srgbClr val="CB3706"/>
            </a:solidFill>
            <a:ln>
              <a:solidFill>
                <a:schemeClr val="bg1">
                  <a:lumMod val="50000"/>
                </a:schemeClr>
              </a:solidFill>
            </a:ln>
            <a:effectLst/>
          </c:spPr>
          <c:invertIfNegative val="0"/>
          <c:cat>
            <c:numRef>
              <c:f>'9'!$E$6:$AG$6</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'9'!$E$8:$AG$8</c:f>
              <c:numCache>
                <c:formatCode>#,##0</c:formatCode>
                <c:ptCount val="29"/>
                <c:pt idx="0">
                  <c:v>276</c:v>
                </c:pt>
                <c:pt idx="1">
                  <c:v>276</c:v>
                </c:pt>
                <c:pt idx="2">
                  <c:v>266</c:v>
                </c:pt>
                <c:pt idx="3">
                  <c:v>263</c:v>
                </c:pt>
                <c:pt idx="4">
                  <c:v>262</c:v>
                </c:pt>
                <c:pt idx="5">
                  <c:v>250</c:v>
                </c:pt>
                <c:pt idx="6">
                  <c:v>241</c:v>
                </c:pt>
                <c:pt idx="7">
                  <c:v>229</c:v>
                </c:pt>
                <c:pt idx="8">
                  <c:v>214</c:v>
                </c:pt>
                <c:pt idx="9">
                  <c:v>202</c:v>
                </c:pt>
                <c:pt idx="10">
                  <c:v>202</c:v>
                </c:pt>
                <c:pt idx="11">
                  <c:v>199</c:v>
                </c:pt>
                <c:pt idx="12">
                  <c:v>190</c:v>
                </c:pt>
                <c:pt idx="13">
                  <c:v>185</c:v>
                </c:pt>
                <c:pt idx="14">
                  <c:v>178</c:v>
                </c:pt>
                <c:pt idx="15">
                  <c:v>167</c:v>
                </c:pt>
                <c:pt idx="16">
                  <c:v>153</c:v>
                </c:pt>
                <c:pt idx="17">
                  <c:v>142</c:v>
                </c:pt>
                <c:pt idx="18">
                  <c:v>134</c:v>
                </c:pt>
                <c:pt idx="19">
                  <c:v>127</c:v>
                </c:pt>
                <c:pt idx="20">
                  <c:v>128</c:v>
                </c:pt>
                <c:pt idx="21">
                  <c:v>127</c:v>
                </c:pt>
                <c:pt idx="22">
                  <c:v>125</c:v>
                </c:pt>
                <c:pt idx="23">
                  <c:v>124</c:v>
                </c:pt>
                <c:pt idx="24">
                  <c:v>120</c:v>
                </c:pt>
                <c:pt idx="25">
                  <c:v>117</c:v>
                </c:pt>
                <c:pt idx="26">
                  <c:v>116</c:v>
                </c:pt>
                <c:pt idx="28">
                  <c:v>110</c:v>
                </c:pt>
              </c:numCache>
            </c:numRef>
          </c:val>
          <c:extLst>
            <c:ext xmlns:c16="http://schemas.microsoft.com/office/drawing/2014/chart" uri="{C3380CC4-5D6E-409C-BE32-E72D297353CC}">
              <c16:uniqueId val="{00000000-E3C1-442B-B085-1B5D5B9026E7}"/>
            </c:ext>
          </c:extLst>
        </c:ser>
        <c:ser>
          <c:idx val="2"/>
          <c:order val="1"/>
          <c:tx>
            <c:strRef>
              <c:f>'9'!$D$9</c:f>
              <c:strCache>
                <c:ptCount val="1"/>
                <c:pt idx="0">
                  <c:v>inceneritore</c:v>
                </c:pt>
              </c:strCache>
            </c:strRef>
          </c:tx>
          <c:spPr>
            <a:solidFill>
              <a:srgbClr val="095CA1"/>
            </a:solidFill>
            <a:ln>
              <a:solidFill>
                <a:schemeClr val="bg1">
                  <a:lumMod val="50000"/>
                </a:schemeClr>
              </a:solidFill>
            </a:ln>
            <a:effectLst/>
          </c:spPr>
          <c:invertIfNegative val="0"/>
          <c:cat>
            <c:numRef>
              <c:f>'9'!$E$6:$AG$6</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'9'!$E$9:$AG$9</c:f>
              <c:numCache>
                <c:formatCode>#,##0</c:formatCode>
                <c:ptCount val="29"/>
                <c:pt idx="0">
                  <c:v>71</c:v>
                </c:pt>
                <c:pt idx="1">
                  <c:v>77</c:v>
                </c:pt>
                <c:pt idx="2">
                  <c:v>78</c:v>
                </c:pt>
                <c:pt idx="3">
                  <c:v>79</c:v>
                </c:pt>
                <c:pt idx="4">
                  <c:v>84</c:v>
                </c:pt>
                <c:pt idx="5">
                  <c:v>87</c:v>
                </c:pt>
                <c:pt idx="6">
                  <c:v>90</c:v>
                </c:pt>
                <c:pt idx="7">
                  <c:v>90</c:v>
                </c:pt>
                <c:pt idx="8">
                  <c:v>95</c:v>
                </c:pt>
                <c:pt idx="9">
                  <c:v>103</c:v>
                </c:pt>
                <c:pt idx="10">
                  <c:v>111</c:v>
                </c:pt>
                <c:pt idx="11">
                  <c:v>112</c:v>
                </c:pt>
                <c:pt idx="12">
                  <c:v>116</c:v>
                </c:pt>
                <c:pt idx="13">
                  <c:v>117</c:v>
                </c:pt>
                <c:pt idx="14">
                  <c:v>120</c:v>
                </c:pt>
                <c:pt idx="15">
                  <c:v>125</c:v>
                </c:pt>
                <c:pt idx="16">
                  <c:v>122</c:v>
                </c:pt>
                <c:pt idx="17">
                  <c:v>125</c:v>
                </c:pt>
                <c:pt idx="18">
                  <c:v>128</c:v>
                </c:pt>
                <c:pt idx="19">
                  <c:v>129</c:v>
                </c:pt>
                <c:pt idx="20">
                  <c:v>130</c:v>
                </c:pt>
                <c:pt idx="21">
                  <c:v>132</c:v>
                </c:pt>
                <c:pt idx="22">
                  <c:v>131</c:v>
                </c:pt>
                <c:pt idx="23">
                  <c:v>131</c:v>
                </c:pt>
                <c:pt idx="24">
                  <c:v>138</c:v>
                </c:pt>
                <c:pt idx="25">
                  <c:v>138</c:v>
                </c:pt>
                <c:pt idx="26">
                  <c:v>132</c:v>
                </c:pt>
                <c:pt idx="28">
                  <c:v>135</c:v>
                </c:pt>
              </c:numCache>
            </c:numRef>
          </c:val>
          <c:extLst>
            <c:ext xmlns:c16="http://schemas.microsoft.com/office/drawing/2014/chart" uri="{C3380CC4-5D6E-409C-BE32-E72D297353CC}">
              <c16:uniqueId val="{00000001-E3C1-442B-B085-1B5D5B9026E7}"/>
            </c:ext>
          </c:extLst>
        </c:ser>
        <c:ser>
          <c:idx val="3"/>
          <c:order val="2"/>
          <c:tx>
            <c:strRef>
              <c:f>'9'!$D$10</c:f>
              <c:strCache>
                <c:ptCount val="1"/>
                <c:pt idx="0">
                  <c:v>riciclo - mater.</c:v>
                </c:pt>
              </c:strCache>
            </c:strRef>
          </c:tx>
          <c:spPr>
            <a:solidFill>
              <a:srgbClr val="5183BF"/>
            </a:solidFill>
            <a:ln>
              <a:solidFill>
                <a:schemeClr val="bg1">
                  <a:lumMod val="50000"/>
                </a:schemeClr>
              </a:solidFill>
            </a:ln>
          </c:spPr>
          <c:invertIfNegative val="0"/>
          <c:cat>
            <c:numRef>
              <c:f>'9'!$E$6:$AG$6</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'9'!$E$10:$AG$10</c:f>
              <c:numCache>
                <c:formatCode>#,##0</c:formatCode>
                <c:ptCount val="29"/>
                <c:pt idx="0">
                  <c:v>62</c:v>
                </c:pt>
                <c:pt idx="1">
                  <c:v>69</c:v>
                </c:pt>
                <c:pt idx="2">
                  <c:v>75</c:v>
                </c:pt>
                <c:pt idx="3">
                  <c:v>85</c:v>
                </c:pt>
                <c:pt idx="4">
                  <c:v>87</c:v>
                </c:pt>
                <c:pt idx="5">
                  <c:v>92</c:v>
                </c:pt>
                <c:pt idx="6">
                  <c:v>100</c:v>
                </c:pt>
                <c:pt idx="7">
                  <c:v>100</c:v>
                </c:pt>
                <c:pt idx="8">
                  <c:v>100</c:v>
                </c:pt>
                <c:pt idx="9">
                  <c:v>105</c:v>
                </c:pt>
                <c:pt idx="10">
                  <c:v>109</c:v>
                </c:pt>
                <c:pt idx="11">
                  <c:v>119</c:v>
                </c:pt>
                <c:pt idx="12">
                  <c:v>120</c:v>
                </c:pt>
                <c:pt idx="13">
                  <c:v>123</c:v>
                </c:pt>
                <c:pt idx="14">
                  <c:v>125</c:v>
                </c:pt>
                <c:pt idx="15">
                  <c:v>128</c:v>
                </c:pt>
                <c:pt idx="16">
                  <c:v>130</c:v>
                </c:pt>
                <c:pt idx="17">
                  <c:v>128</c:v>
                </c:pt>
                <c:pt idx="18">
                  <c:v>134</c:v>
                </c:pt>
                <c:pt idx="19">
                  <c:v>141</c:v>
                </c:pt>
                <c:pt idx="20">
                  <c:v>145</c:v>
                </c:pt>
                <c:pt idx="21">
                  <c:v>147</c:v>
                </c:pt>
                <c:pt idx="22">
                  <c:v>148</c:v>
                </c:pt>
                <c:pt idx="23">
                  <c:v>150</c:v>
                </c:pt>
                <c:pt idx="24">
                  <c:v>155</c:v>
                </c:pt>
                <c:pt idx="25">
                  <c:v>160</c:v>
                </c:pt>
                <c:pt idx="26">
                  <c:v>153</c:v>
                </c:pt>
                <c:pt idx="28">
                  <c:v>148</c:v>
                </c:pt>
              </c:numCache>
            </c:numRef>
          </c:val>
          <c:extLst>
            <c:ext xmlns:c16="http://schemas.microsoft.com/office/drawing/2014/chart" uri="{C3380CC4-5D6E-409C-BE32-E72D297353CC}">
              <c16:uniqueId val="{00000002-E3C1-442B-B085-1B5D5B9026E7}"/>
            </c:ext>
          </c:extLst>
        </c:ser>
        <c:ser>
          <c:idx val="4"/>
          <c:order val="3"/>
          <c:tx>
            <c:strRef>
              <c:f>'9'!$D$11</c:f>
              <c:strCache>
                <c:ptCount val="1"/>
                <c:pt idx="0">
                  <c:v>riciclo -compostaggio</c:v>
                </c:pt>
              </c:strCache>
            </c:strRef>
          </c:tx>
          <c:spPr>
            <a:solidFill>
              <a:srgbClr val="96B5DB"/>
            </a:solidFill>
            <a:ln>
              <a:solidFill>
                <a:schemeClr val="bg1">
                  <a:lumMod val="50000"/>
                </a:schemeClr>
              </a:solidFill>
            </a:ln>
          </c:spPr>
          <c:invertIfNegative val="0"/>
          <c:cat>
            <c:numRef>
              <c:f>'9'!$E$6:$AG$6</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'9'!$E$11:$AG$11</c:f>
              <c:numCache>
                <c:formatCode>#,##0</c:formatCode>
                <c:ptCount val="29"/>
                <c:pt idx="0">
                  <c:v>38</c:v>
                </c:pt>
                <c:pt idx="1">
                  <c:v>41</c:v>
                </c:pt>
                <c:pt idx="2">
                  <c:v>42</c:v>
                </c:pt>
                <c:pt idx="3">
                  <c:v>45</c:v>
                </c:pt>
                <c:pt idx="4">
                  <c:v>53</c:v>
                </c:pt>
                <c:pt idx="5">
                  <c:v>54</c:v>
                </c:pt>
                <c:pt idx="6">
                  <c:v>57</c:v>
                </c:pt>
                <c:pt idx="7">
                  <c:v>57</c:v>
                </c:pt>
                <c:pt idx="8">
                  <c:v>59</c:v>
                </c:pt>
                <c:pt idx="9">
                  <c:v>59</c:v>
                </c:pt>
                <c:pt idx="10">
                  <c:v>61</c:v>
                </c:pt>
                <c:pt idx="11">
                  <c:v>64</c:v>
                </c:pt>
                <c:pt idx="12">
                  <c:v>69</c:v>
                </c:pt>
                <c:pt idx="13">
                  <c:v>67</c:v>
                </c:pt>
                <c:pt idx="14">
                  <c:v>66</c:v>
                </c:pt>
                <c:pt idx="15">
                  <c:v>66</c:v>
                </c:pt>
                <c:pt idx="16">
                  <c:v>69</c:v>
                </c:pt>
                <c:pt idx="17">
                  <c:v>71</c:v>
                </c:pt>
                <c:pt idx="18">
                  <c:v>74</c:v>
                </c:pt>
                <c:pt idx="19">
                  <c:v>75</c:v>
                </c:pt>
                <c:pt idx="20">
                  <c:v>81</c:v>
                </c:pt>
                <c:pt idx="21">
                  <c:v>84</c:v>
                </c:pt>
                <c:pt idx="22">
                  <c:v>85</c:v>
                </c:pt>
                <c:pt idx="23">
                  <c:v>88</c:v>
                </c:pt>
                <c:pt idx="24">
                  <c:v>96</c:v>
                </c:pt>
                <c:pt idx="25">
                  <c:v>102</c:v>
                </c:pt>
                <c:pt idx="26">
                  <c:v>98</c:v>
                </c:pt>
                <c:pt idx="28">
                  <c:v>99</c:v>
                </c:pt>
              </c:numCache>
            </c:numRef>
          </c:val>
          <c:extLst>
            <c:ext xmlns:c16="http://schemas.microsoft.com/office/drawing/2014/chart" uri="{C3380CC4-5D6E-409C-BE32-E72D297353CC}">
              <c16:uniqueId val="{00000003-E3C1-442B-B085-1B5D5B9026E7}"/>
            </c:ext>
          </c:extLst>
        </c:ser>
        <c:ser>
          <c:idx val="5"/>
          <c:order val="4"/>
          <c:tx>
            <c:strRef>
              <c:f>'9'!$D$12</c:f>
              <c:strCache>
                <c:ptCount val="1"/>
                <c:pt idx="0">
                  <c:v>altro</c:v>
                </c:pt>
              </c:strCache>
            </c:strRef>
          </c:tx>
          <c:spPr>
            <a:solidFill>
              <a:schemeClr val="bg1"/>
            </a:solidFill>
            <a:ln>
              <a:solidFill>
                <a:schemeClr val="bg1">
                  <a:lumMod val="50000"/>
                </a:schemeClr>
              </a:solidFill>
            </a:ln>
          </c:spPr>
          <c:invertIfNegative val="0"/>
          <c:cat>
            <c:numRef>
              <c:f>'9'!$E$6:$AG$6</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'9'!$E$12:$AG$12</c:f>
              <c:numCache>
                <c:formatCode>#,##0</c:formatCode>
                <c:ptCount val="29"/>
                <c:pt idx="0">
                  <c:v>31</c:v>
                </c:pt>
                <c:pt idx="1">
                  <c:v>27</c:v>
                </c:pt>
                <c:pt idx="2">
                  <c:v>26</c:v>
                </c:pt>
                <c:pt idx="3">
                  <c:v>28</c:v>
                </c:pt>
                <c:pt idx="4">
                  <c:v>27</c:v>
                </c:pt>
                <c:pt idx="5">
                  <c:v>26</c:v>
                </c:pt>
                <c:pt idx="6">
                  <c:v>27</c:v>
                </c:pt>
                <c:pt idx="7">
                  <c:v>27</c:v>
                </c:pt>
                <c:pt idx="8">
                  <c:v>31</c:v>
                </c:pt>
                <c:pt idx="9">
                  <c:v>37</c:v>
                </c:pt>
                <c:pt idx="10">
                  <c:v>31</c:v>
                </c:pt>
                <c:pt idx="11">
                  <c:v>24</c:v>
                </c:pt>
                <c:pt idx="12">
                  <c:v>22</c:v>
                </c:pt>
                <c:pt idx="13">
                  <c:v>16</c:v>
                </c:pt>
                <c:pt idx="14">
                  <c:v>14</c:v>
                </c:pt>
                <c:pt idx="15">
                  <c:v>13</c:v>
                </c:pt>
                <c:pt idx="16">
                  <c:v>13</c:v>
                </c:pt>
                <c:pt idx="17">
                  <c:v>13</c:v>
                </c:pt>
                <c:pt idx="18">
                  <c:v>10</c:v>
                </c:pt>
                <c:pt idx="19">
                  <c:v>9</c:v>
                </c:pt>
                <c:pt idx="20">
                  <c:v>9</c:v>
                </c:pt>
                <c:pt idx="21">
                  <c:v>9</c:v>
                </c:pt>
                <c:pt idx="22">
                  <c:v>12</c:v>
                </c:pt>
                <c:pt idx="23">
                  <c:v>11</c:v>
                </c:pt>
                <c:pt idx="24">
                  <c:v>11</c:v>
                </c:pt>
                <c:pt idx="25">
                  <c:v>11</c:v>
                </c:pt>
                <c:pt idx="26">
                  <c:v>13</c:v>
                </c:pt>
                <c:pt idx="28">
                  <c:v>23</c:v>
                </c:pt>
              </c:numCache>
            </c:numRef>
          </c:val>
          <c:extLst>
            <c:ext xmlns:c16="http://schemas.microsoft.com/office/drawing/2014/chart" uri="{C3380CC4-5D6E-409C-BE32-E72D297353CC}">
              <c16:uniqueId val="{00000004-E3C1-442B-B085-1B5D5B9026E7}"/>
            </c:ext>
          </c:extLst>
        </c:ser>
        <c:dLbls>
          <c:showLegendKey val="0"/>
          <c:showVal val="0"/>
          <c:showCatName val="0"/>
          <c:showSerName val="0"/>
          <c:showPercent val="0"/>
          <c:showBubbleSize val="0"/>
        </c:dLbls>
        <c:gapWidth val="9"/>
        <c:overlap val="100"/>
        <c:axId val="753311536"/>
        <c:axId val="753318256"/>
      </c:barChart>
      <c:catAx>
        <c:axId val="753311536"/>
        <c:scaling>
          <c:orientation val="minMax"/>
        </c:scaling>
        <c:delete val="0"/>
        <c:axPos val="b"/>
        <c:majorGridlines>
          <c:spPr>
            <a:ln w="6350" cap="flat" cmpd="sng" algn="ctr">
              <a:solidFill>
                <a:schemeClr val="bg2"/>
              </a:solidFill>
              <a:prstDash val="solid"/>
              <a:round/>
              <a:headEnd type="none" w="med" len="med"/>
              <a:tailEnd type="none" w="med" len="med"/>
            </a:ln>
          </c:spPr>
        </c:majorGridlines>
        <c:numFmt formatCode="General" sourceLinked="1"/>
        <c:majorTickMark val="none"/>
        <c:minorTickMark val="none"/>
        <c:tickLblPos val="low"/>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14:hiddenLine>
            </a:ext>
          </a:extLst>
        </c:spPr>
        <c:txPr>
          <a:bodyPr rot="0" vert="horz"/>
          <a:lstStyle/>
          <a:p>
            <a:pPr>
              <a:defRPr/>
            </a:pPr>
            <a:endParaRPr lang="it-IT"/>
          </a:p>
        </c:txPr>
        <c:crossAx val="753318256"/>
        <c:crosses val="autoZero"/>
        <c:auto val="1"/>
        <c:lblAlgn val="ctr"/>
        <c:lblOffset val="0"/>
        <c:tickLblSkip val="4"/>
        <c:noMultiLvlLbl val="0"/>
      </c:catAx>
      <c:valAx>
        <c:axId val="753318256"/>
        <c:scaling>
          <c:orientation val="minMax"/>
          <c:min val="0"/>
        </c:scaling>
        <c:delete val="0"/>
        <c:axPos val="r"/>
        <c:majorGridlines>
          <c:spPr>
            <a:ln w="3175" cap="flat" cmpd="sng" algn="ctr">
              <a:solidFill>
                <a:schemeClr val="bg2"/>
              </a:solidFill>
              <a:prstDash val="solid"/>
              <a:round/>
              <a:headEnd type="none" w="med" len="med"/>
              <a:tailEnd type="none" w="med" len="med"/>
            </a:ln>
            <a:effectLst/>
          </c:spPr>
        </c:majorGridlines>
        <c:numFmt formatCode="#,##0" sourceLinked="1"/>
        <c:majorTickMark val="none"/>
        <c:minorTickMark val="none"/>
        <c:tickLblPos val="nextTo"/>
        <c:spPr>
          <a:noFill/>
          <a:ln>
            <a:noFill/>
          </a:ln>
          <a:effectLst/>
        </c:spPr>
        <c:txPr>
          <a:bodyPr rot="-60000000" vert="horz"/>
          <a:lstStyle/>
          <a:p>
            <a:pPr>
              <a:defRPr/>
            </a:pPr>
            <a:endParaRPr lang="it-IT"/>
          </a:p>
        </c:txPr>
        <c:crossAx val="753311536"/>
        <c:crosses val="max"/>
        <c:crossBetween val="between"/>
      </c:valAx>
      <c:spPr>
        <a:solidFill>
          <a:schemeClr val="bg1"/>
        </a:solidFill>
        <a:ln w="25400" cap="flat" cmpd="sng" algn="ctr">
          <a:noFill/>
          <a:prstDash val="solid"/>
          <a:round/>
          <a:headEnd type="none" w="med" len="med"/>
          <a:tailEnd type="none" w="med" len="med"/>
        </a:ln>
      </c:spPr>
    </c:plotArea>
    <c:plotVisOnly val="1"/>
    <c:dispBlanksAs val="gap"/>
    <c:showDLblsOverMax val="0"/>
  </c:chart>
  <c:spPr>
    <a:solidFill>
      <a:schemeClr val="bg1"/>
    </a:solidFill>
    <a:ln w="9525" cap="flat" cmpd="sng" algn="ctr">
      <a:noFill/>
      <a:prstDash val="solid"/>
      <a:round/>
    </a:ln>
    <a:effectLst/>
  </c:spPr>
  <c:txPr>
    <a:bodyPr/>
    <a:lstStyle/>
    <a:p>
      <a:pPr>
        <a:defRPr sz="850">
          <a:solidFill>
            <a:srgbClr val="000000"/>
          </a:solidFill>
          <a:latin typeface="Arial Narrow" panose="020B0606020202030204" pitchFamily="34" charset="0"/>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6810037355574596E-2"/>
          <c:y val="0.9004095588787856"/>
          <c:w val="0.91091928489934726"/>
          <c:h val="2.3380551589389044E-2"/>
        </c:manualLayout>
      </c:layout>
      <c:barChart>
        <c:barDir val="col"/>
        <c:grouping val="stacked"/>
        <c:varyColors val="0"/>
        <c:ser>
          <c:idx val="0"/>
          <c:order val="0"/>
          <c:tx>
            <c:v>discarica</c:v>
          </c:tx>
          <c:spPr>
            <a:solidFill>
              <a:srgbClr val="CB3706"/>
            </a:solidFill>
            <a:ln>
              <a:noFill/>
            </a:ln>
            <a:effectLst/>
          </c:spPr>
          <c:invertIfNegative val="0"/>
          <c:cat>
            <c:numLit>
              <c:formatCode>General</c:formatCode>
              <c:ptCount val="2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Lit>
          </c:cat>
          <c:val>
            <c:numLit>
              <c:formatCode>General</c:formatCode>
              <c:ptCount val="22"/>
              <c:pt idx="0">
                <c:v>380</c:v>
              </c:pt>
              <c:pt idx="1">
                <c:v>374</c:v>
              </c:pt>
              <c:pt idx="2">
                <c:v>365</c:v>
              </c:pt>
              <c:pt idx="3">
                <c:v>382</c:v>
              </c:pt>
              <c:pt idx="4">
                <c:v>385</c:v>
              </c:pt>
              <c:pt idx="5">
                <c:v>349</c:v>
              </c:pt>
              <c:pt idx="6">
                <c:v>328</c:v>
              </c:pt>
              <c:pt idx="7">
                <c:v>312</c:v>
              </c:pt>
              <c:pt idx="8">
                <c:v>305</c:v>
              </c:pt>
              <c:pt idx="9">
                <c:v>294</c:v>
              </c:pt>
              <c:pt idx="10">
                <c:v>299</c:v>
              </c:pt>
              <c:pt idx="11">
                <c:v>288</c:v>
              </c:pt>
              <c:pt idx="12">
                <c:v>271</c:v>
              </c:pt>
              <c:pt idx="13">
                <c:v>261</c:v>
              </c:pt>
              <c:pt idx="14">
                <c:v>251</c:v>
              </c:pt>
              <c:pt idx="15">
                <c:v>220</c:v>
              </c:pt>
              <c:pt idx="16">
                <c:v>195</c:v>
              </c:pt>
              <c:pt idx="17">
                <c:v>181</c:v>
              </c:pt>
              <c:pt idx="18">
                <c:v>155</c:v>
              </c:pt>
              <c:pt idx="19">
                <c:v>130</c:v>
              </c:pt>
              <c:pt idx="20">
                <c:v>124</c:v>
              </c:pt>
              <c:pt idx="21">
                <c:v>115</c:v>
              </c:pt>
            </c:numLit>
          </c:val>
          <c:extLst>
            <c:ext xmlns:c16="http://schemas.microsoft.com/office/drawing/2014/chart" uri="{C3380CC4-5D6E-409C-BE32-E72D297353CC}">
              <c16:uniqueId val="{00000000-B814-4AB4-A4F8-A8BE049518C9}"/>
            </c:ext>
          </c:extLst>
        </c:ser>
        <c:ser>
          <c:idx val="1"/>
          <c:order val="1"/>
          <c:tx>
            <c:v>inceneritore</c:v>
          </c:tx>
          <c:spPr>
            <a:solidFill>
              <a:srgbClr val="095CA1"/>
            </a:solidFill>
            <a:ln>
              <a:noFill/>
            </a:ln>
            <a:effectLst/>
          </c:spPr>
          <c:invertIfNegative val="0"/>
          <c:cat>
            <c:numLit>
              <c:formatCode>General</c:formatCode>
              <c:ptCount val="2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Lit>
          </c:cat>
          <c:val>
            <c:numLit>
              <c:formatCode>General</c:formatCode>
              <c:ptCount val="22"/>
              <c:pt idx="0">
                <c:v>21</c:v>
              </c:pt>
              <c:pt idx="1">
                <c:v>31</c:v>
              </c:pt>
              <c:pt idx="2">
                <c:v>34</c:v>
              </c:pt>
              <c:pt idx="3">
                <c:v>37</c:v>
              </c:pt>
              <c:pt idx="4">
                <c:v>39</c:v>
              </c:pt>
              <c:pt idx="5">
                <c:v>44</c:v>
              </c:pt>
              <c:pt idx="6">
                <c:v>47</c:v>
              </c:pt>
              <c:pt idx="7">
                <c:v>55</c:v>
              </c:pt>
              <c:pt idx="8">
                <c:v>61</c:v>
              </c:pt>
              <c:pt idx="9">
                <c:v>66</c:v>
              </c:pt>
              <c:pt idx="10">
                <c:v>71</c:v>
              </c:pt>
              <c:pt idx="11">
                <c:v>69</c:v>
              </c:pt>
              <c:pt idx="12">
                <c:v>74</c:v>
              </c:pt>
              <c:pt idx="13">
                <c:v>80</c:v>
              </c:pt>
              <c:pt idx="14">
                <c:v>91</c:v>
              </c:pt>
              <c:pt idx="15">
                <c:v>93</c:v>
              </c:pt>
              <c:pt idx="16">
                <c:v>92</c:v>
              </c:pt>
              <c:pt idx="17">
                <c:v>99</c:v>
              </c:pt>
              <c:pt idx="18">
                <c:v>97</c:v>
              </c:pt>
              <c:pt idx="19">
                <c:v>100</c:v>
              </c:pt>
              <c:pt idx="20">
                <c:v>98</c:v>
              </c:pt>
              <c:pt idx="21">
                <c:v>94</c:v>
              </c:pt>
            </c:numLit>
          </c:val>
          <c:extLst>
            <c:ext xmlns:c16="http://schemas.microsoft.com/office/drawing/2014/chart" uri="{C3380CC4-5D6E-409C-BE32-E72D297353CC}">
              <c16:uniqueId val="{00000001-B814-4AB4-A4F8-A8BE049518C9}"/>
            </c:ext>
          </c:extLst>
        </c:ser>
        <c:ser>
          <c:idx val="2"/>
          <c:order val="2"/>
          <c:tx>
            <c:v>riciclo - mater.</c:v>
          </c:tx>
          <c:spPr>
            <a:solidFill>
              <a:srgbClr val="5183BF"/>
            </a:solidFill>
            <a:ln>
              <a:noFill/>
            </a:ln>
            <a:effectLst/>
          </c:spPr>
          <c:invertIfNegative val="0"/>
          <c:cat>
            <c:numLit>
              <c:formatCode>General</c:formatCode>
              <c:ptCount val="2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Lit>
          </c:cat>
          <c:val>
            <c:numLit>
              <c:formatCode>General</c:formatCode>
              <c:ptCount val="22"/>
              <c:pt idx="0">
                <c:v>21</c:v>
              </c:pt>
              <c:pt idx="1">
                <c:v>33</c:v>
              </c:pt>
              <c:pt idx="2">
                <c:v>39</c:v>
              </c:pt>
              <c:pt idx="3">
                <c:v>46</c:v>
              </c:pt>
              <c:pt idx="4">
                <c:v>51</c:v>
              </c:pt>
              <c:pt idx="5">
                <c:v>62</c:v>
              </c:pt>
              <c:pt idx="6">
                <c:v>48</c:v>
              </c:pt>
              <c:pt idx="7">
                <c:v>54</c:v>
              </c:pt>
              <c:pt idx="8">
                <c:v>61</c:v>
              </c:pt>
              <c:pt idx="9">
                <c:v>63</c:v>
              </c:pt>
              <c:pt idx="10">
                <c:v>65</c:v>
              </c:pt>
              <c:pt idx="11">
                <c:v>94</c:v>
              </c:pt>
              <c:pt idx="12">
                <c:v>78</c:v>
              </c:pt>
              <c:pt idx="13">
                <c:v>101</c:v>
              </c:pt>
              <c:pt idx="14">
                <c:v>102</c:v>
              </c:pt>
              <c:pt idx="15">
                <c:v>119</c:v>
              </c:pt>
              <c:pt idx="16">
                <c:v>119</c:v>
              </c:pt>
              <c:pt idx="17">
                <c:v>122</c:v>
              </c:pt>
              <c:pt idx="18">
                <c:v>124</c:v>
              </c:pt>
              <c:pt idx="19">
                <c:v>131</c:v>
              </c:pt>
              <c:pt idx="20">
                <c:v>135</c:v>
              </c:pt>
              <c:pt idx="21">
                <c:v>137</c:v>
              </c:pt>
            </c:numLit>
          </c:val>
          <c:extLst>
            <c:ext xmlns:c16="http://schemas.microsoft.com/office/drawing/2014/chart" uri="{C3380CC4-5D6E-409C-BE32-E72D297353CC}">
              <c16:uniqueId val="{00000002-B814-4AB4-A4F8-A8BE049518C9}"/>
            </c:ext>
          </c:extLst>
        </c:ser>
        <c:ser>
          <c:idx val="3"/>
          <c:order val="3"/>
          <c:tx>
            <c:v>riciclo -compostaggio</c:v>
          </c:tx>
          <c:spPr>
            <a:solidFill>
              <a:srgbClr val="96B5DB"/>
            </a:solidFill>
            <a:ln>
              <a:noFill/>
            </a:ln>
            <a:effectLst/>
          </c:spPr>
          <c:invertIfNegative val="0"/>
          <c:cat>
            <c:numLit>
              <c:formatCode>General</c:formatCode>
              <c:ptCount val="2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Lit>
          </c:cat>
          <c:val>
            <c:numLit>
              <c:formatCode>General</c:formatCode>
              <c:ptCount val="22"/>
              <c:pt idx="0">
                <c:v>8</c:v>
              </c:pt>
              <c:pt idx="1">
                <c:v>11</c:v>
              </c:pt>
              <c:pt idx="2">
                <c:v>13</c:v>
              </c:pt>
              <c:pt idx="3">
                <c:v>15</c:v>
              </c:pt>
              <c:pt idx="4">
                <c:v>22</c:v>
              </c:pt>
              <c:pt idx="5">
                <c:v>30</c:v>
              </c:pt>
              <c:pt idx="6">
                <c:v>30</c:v>
              </c:pt>
              <c:pt idx="7">
                <c:v>31</c:v>
              </c:pt>
              <c:pt idx="8">
                <c:v>34</c:v>
              </c:pt>
              <c:pt idx="9">
                <c:v>38</c:v>
              </c:pt>
              <c:pt idx="10">
                <c:v>42</c:v>
              </c:pt>
              <c:pt idx="11">
                <c:v>44</c:v>
              </c:pt>
              <c:pt idx="12">
                <c:v>52</c:v>
              </c:pt>
              <c:pt idx="13">
                <c:v>59</c:v>
              </c:pt>
              <c:pt idx="14">
                <c:v>66</c:v>
              </c:pt>
              <c:pt idx="15">
                <c:v>66</c:v>
              </c:pt>
              <c:pt idx="16">
                <c:v>72</c:v>
              </c:pt>
              <c:pt idx="17">
                <c:v>72</c:v>
              </c:pt>
              <c:pt idx="18">
                <c:v>81</c:v>
              </c:pt>
              <c:pt idx="19">
                <c:v>86</c:v>
              </c:pt>
              <c:pt idx="20">
                <c:v>95</c:v>
              </c:pt>
              <c:pt idx="21">
                <c:v>98</c:v>
              </c:pt>
            </c:numLit>
          </c:val>
          <c:extLst>
            <c:ext xmlns:c16="http://schemas.microsoft.com/office/drawing/2014/chart" uri="{C3380CC4-5D6E-409C-BE32-E72D297353CC}">
              <c16:uniqueId val="{00000003-B814-4AB4-A4F8-A8BE049518C9}"/>
            </c:ext>
          </c:extLst>
        </c:ser>
        <c:ser>
          <c:idx val="4"/>
          <c:order val="4"/>
          <c:tx>
            <c:v>altro</c:v>
          </c:tx>
          <c:spPr>
            <a:solidFill>
              <a:schemeClr val="bg1"/>
            </a:solidFill>
            <a:ln>
              <a:solidFill>
                <a:schemeClr val="bg1">
                  <a:lumMod val="50000"/>
                </a:schemeClr>
              </a:solidFill>
            </a:ln>
            <a:effectLst/>
          </c:spPr>
          <c:invertIfNegative val="0"/>
          <c:cat>
            <c:numLit>
              <c:formatCode>General</c:formatCode>
              <c:ptCount val="2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Lit>
          </c:cat>
          <c:val>
            <c:numLit>
              <c:formatCode>General</c:formatCode>
              <c:ptCount val="22"/>
              <c:pt idx="0">
                <c:v>26</c:v>
              </c:pt>
              <c:pt idx="1">
                <c:v>20</c:v>
              </c:pt>
              <c:pt idx="2">
                <c:v>21</c:v>
              </c:pt>
              <c:pt idx="3">
                <c:v>18</c:v>
              </c:pt>
              <c:pt idx="4">
                <c:v>12</c:v>
              </c:pt>
              <c:pt idx="5">
                <c:v>30</c:v>
              </c:pt>
              <c:pt idx="6">
                <c:v>70</c:v>
              </c:pt>
              <c:pt idx="7">
                <c:v>71</c:v>
              </c:pt>
              <c:pt idx="8">
                <c:v>79</c:v>
              </c:pt>
              <c:pt idx="9">
                <c:v>83</c:v>
              </c:pt>
              <c:pt idx="10">
                <c:v>80</c:v>
              </c:pt>
              <c:pt idx="11">
                <c:v>59</c:v>
              </c:pt>
              <c:pt idx="12">
                <c:v>72</c:v>
              </c:pt>
              <c:pt idx="13">
                <c:v>38</c:v>
              </c:pt>
              <c:pt idx="14">
                <c:v>32</c:v>
              </c:pt>
              <c:pt idx="15">
                <c:v>24</c:v>
              </c:pt>
              <c:pt idx="16">
                <c:v>20</c:v>
              </c:pt>
              <c:pt idx="17">
                <c:v>17</c:v>
              </c:pt>
              <c:pt idx="18">
                <c:v>35</c:v>
              </c:pt>
              <c:pt idx="19">
                <c:v>43</c:v>
              </c:pt>
              <c:pt idx="20">
                <c:v>46</c:v>
              </c:pt>
              <c:pt idx="21">
                <c:v>44</c:v>
              </c:pt>
            </c:numLit>
          </c:val>
          <c:extLst>
            <c:ext xmlns:c16="http://schemas.microsoft.com/office/drawing/2014/chart" uri="{C3380CC4-5D6E-409C-BE32-E72D297353CC}">
              <c16:uniqueId val="{00000004-B814-4AB4-A4F8-A8BE049518C9}"/>
            </c:ext>
          </c:extLst>
        </c:ser>
        <c:dLbls>
          <c:showLegendKey val="0"/>
          <c:showVal val="0"/>
          <c:showCatName val="0"/>
          <c:showSerName val="0"/>
          <c:showPercent val="0"/>
          <c:showBubbleSize val="0"/>
        </c:dLbls>
        <c:gapWidth val="9"/>
        <c:overlap val="100"/>
        <c:axId val="633694128"/>
        <c:axId val="633693568"/>
      </c:barChart>
      <c:catAx>
        <c:axId val="633694128"/>
        <c:scaling>
          <c:orientation val="minMax"/>
        </c:scaling>
        <c:delete val="1"/>
        <c:axPos val="b"/>
        <c:majorGridlines>
          <c:spPr>
            <a:ln w="6350" cap="flat" cmpd="sng" algn="ctr">
              <a:solidFill>
                <a:srgbClr val="FFFFFF"/>
              </a:solidFill>
              <a:prstDash val="solid"/>
              <a:round/>
              <a:headEnd type="none" w="med" len="med"/>
              <a:tailEnd type="none" w="med" len="med"/>
            </a:ln>
          </c:spPr>
        </c:majorGridlines>
        <c:numFmt formatCode="General" sourceLinked="1"/>
        <c:majorTickMark val="none"/>
        <c:minorTickMark val="none"/>
        <c:tickLblPos val="low"/>
        <c:crossAx val="633693568"/>
        <c:crosses val="autoZero"/>
        <c:auto val="1"/>
        <c:lblAlgn val="ctr"/>
        <c:lblOffset val="0"/>
        <c:tickLblSkip val="3"/>
        <c:noMultiLvlLbl val="0"/>
      </c:catAx>
      <c:valAx>
        <c:axId val="633693568"/>
        <c:scaling>
          <c:orientation val="minMax"/>
          <c:min val="0"/>
        </c:scaling>
        <c:delete val="1"/>
        <c:axPos val="l"/>
        <c:majorGridlines>
          <c:spPr>
            <a:ln w="9525" cap="flat" cmpd="sng" algn="ctr">
              <a:solidFill>
                <a:srgbClr val="FFFFFF"/>
              </a:solidFill>
              <a:prstDash val="solid"/>
              <a:round/>
              <a:headEnd type="none" w="med" len="med"/>
              <a:tailEnd type="none" w="med" len="med"/>
            </a:ln>
            <a:effectLst/>
          </c:spPr>
        </c:majorGridlines>
        <c:title>
          <c:tx>
            <c:rich>
              <a:bodyPr rot="0" vert="horz"/>
              <a:lstStyle/>
              <a:p>
                <a:pPr>
                  <a:defRPr/>
                </a:pPr>
                <a:r>
                  <a:rPr lang="it-IT"/>
                  <a:t>%</a:t>
                </a:r>
              </a:p>
            </c:rich>
          </c:tx>
          <c:layout>
            <c:manualLayout>
              <c:xMode val="edge"/>
              <c:yMode val="edge"/>
              <c:x val="2.6810037355574596E-2"/>
              <c:y val="0.23947452468625535"/>
            </c:manualLayout>
          </c:layout>
          <c:overlay val="0"/>
        </c:title>
        <c:numFmt formatCode="General" sourceLinked="1"/>
        <c:majorTickMark val="none"/>
        <c:minorTickMark val="none"/>
        <c:tickLblPos val="nextTo"/>
        <c:crossAx val="633694128"/>
        <c:crosses val="autoZero"/>
        <c:crossBetween val="between"/>
      </c:valAx>
      <c:spPr>
        <a:solidFill>
          <a:srgbClr val="EAEAEA"/>
        </a:solidFill>
        <a:ln w="25400" cap="flat" cmpd="sng" algn="ctr">
          <a:solidFill>
            <a:srgbClr val="FFFFFF"/>
          </a:solidFill>
          <a:prstDash val="solid"/>
          <a:round/>
          <a:headEnd type="none" w="med" len="med"/>
          <a:tailEnd type="none" w="med" len="med"/>
        </a:ln>
      </c:spPr>
    </c:plotArea>
    <c:legend>
      <c:legendPos val="t"/>
      <c:layout>
        <c:manualLayout>
          <c:xMode val="edge"/>
          <c:yMode val="edge"/>
          <c:x val="0"/>
          <c:y val="0"/>
          <c:w val="1"/>
          <c:h val="0.99085418767295552"/>
        </c:manualLayout>
      </c:layout>
      <c:overlay val="0"/>
      <c:spPr>
        <a:solidFill>
          <a:schemeClr val="bg1"/>
        </a:solidFill>
        <a:ln>
          <a:noFill/>
        </a:ln>
        <a:effectLst/>
      </c:spPr>
      <c:txPr>
        <a:bodyPr rot="0" vert="horz"/>
        <a:lstStyle/>
        <a:p>
          <a:pPr>
            <a:defRPr/>
          </a:pPr>
          <a:endParaRPr lang="it-IT"/>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14:hiddenLine>
      </a:ext>
    </a:extLst>
  </c:spPr>
  <c:txPr>
    <a:bodyPr/>
    <a:lstStyle/>
    <a:p>
      <a:pPr>
        <a:defRPr sz="850">
          <a:solidFill>
            <a:srgbClr val="000000"/>
          </a:solidFill>
          <a:latin typeface="Arial Narrow" panose="020B060602020203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7341297851427"/>
          <c:y val="8.0717488789237665E-2"/>
          <c:w val="0.84264070941822955"/>
          <c:h val="0.85529042053599802"/>
        </c:manualLayout>
      </c:layout>
      <c:barChart>
        <c:barDir val="bar"/>
        <c:grouping val="stacked"/>
        <c:varyColors val="0"/>
        <c:ser>
          <c:idx val="0"/>
          <c:order val="0"/>
          <c:tx>
            <c:strRef>
              <c:f>'2'!$A$6</c:f>
              <c:strCache>
                <c:ptCount val="1"/>
                <c:pt idx="0">
                  <c:v>Artificiale</c:v>
                </c:pt>
              </c:strCache>
            </c:strRef>
          </c:tx>
          <c:spPr>
            <a:solidFill>
              <a:srgbClr val="CB3706">
                <a:alpha val="69804"/>
              </a:srgbClr>
            </a:solidFill>
            <a:ln>
              <a:noFill/>
            </a:ln>
            <a:effectLst/>
          </c:spPr>
          <c:invertIfNegative val="0"/>
          <c:cat>
            <c:strRef>
              <c:f>'2'!$B$5:$E$5</c:f>
              <c:strCache>
                <c:ptCount val="4"/>
                <c:pt idx="0">
                  <c:v>Germania</c:v>
                </c:pt>
                <c:pt idx="1">
                  <c:v>Italia</c:v>
                </c:pt>
                <c:pt idx="2">
                  <c:v>Francia</c:v>
                </c:pt>
                <c:pt idx="3">
                  <c:v>Spagna</c:v>
                </c:pt>
              </c:strCache>
            </c:strRef>
          </c:cat>
          <c:val>
            <c:numRef>
              <c:f>'2'!$B$6:$E$6</c:f>
              <c:numCache>
                <c:formatCode>0.0</c:formatCode>
                <c:ptCount val="4"/>
                <c:pt idx="0">
                  <c:v>7.7937405088248699</c:v>
                </c:pt>
                <c:pt idx="1">
                  <c:v>6.4676419276135242</c:v>
                </c:pt>
                <c:pt idx="2">
                  <c:v>5.6491093869522455</c:v>
                </c:pt>
                <c:pt idx="3">
                  <c:v>3.9353904297274638</c:v>
                </c:pt>
              </c:numCache>
            </c:numRef>
          </c:val>
          <c:extLst>
            <c:ext xmlns:c16="http://schemas.microsoft.com/office/drawing/2014/chart" uri="{C3380CC4-5D6E-409C-BE32-E72D297353CC}">
              <c16:uniqueId val="{00000000-B465-4A03-85EB-1CB256D61E6A}"/>
            </c:ext>
          </c:extLst>
        </c:ser>
        <c:ser>
          <c:idx val="1"/>
          <c:order val="1"/>
          <c:tx>
            <c:strRef>
              <c:f>'2'!$A$7</c:f>
              <c:strCache>
                <c:ptCount val="1"/>
                <c:pt idx="0">
                  <c:v>Aree boscate, arbusteto</c:v>
                </c:pt>
              </c:strCache>
            </c:strRef>
          </c:tx>
          <c:spPr>
            <a:solidFill>
              <a:srgbClr val="41B39D"/>
            </a:solidFill>
            <a:ln>
              <a:noFill/>
            </a:ln>
            <a:effectLst/>
          </c:spPr>
          <c:invertIfNegative val="0"/>
          <c:cat>
            <c:strRef>
              <c:f>'2'!$B$5:$E$5</c:f>
              <c:strCache>
                <c:ptCount val="4"/>
                <c:pt idx="0">
                  <c:v>Germania</c:v>
                </c:pt>
                <c:pt idx="1">
                  <c:v>Italia</c:v>
                </c:pt>
                <c:pt idx="2">
                  <c:v>Francia</c:v>
                </c:pt>
                <c:pt idx="3">
                  <c:v>Spagna</c:v>
                </c:pt>
              </c:strCache>
            </c:strRef>
          </c:cat>
          <c:val>
            <c:numRef>
              <c:f>'2'!$B$7:$E$7</c:f>
              <c:numCache>
                <c:formatCode>0.0</c:formatCode>
                <c:ptCount val="4"/>
                <c:pt idx="0">
                  <c:v>35.279624352222932</c:v>
                </c:pt>
                <c:pt idx="1">
                  <c:v>42.102736755684887</c:v>
                </c:pt>
                <c:pt idx="2">
                  <c:v>36.528794667249478</c:v>
                </c:pt>
                <c:pt idx="3">
                  <c:v>49.607624442830719</c:v>
                </c:pt>
              </c:numCache>
            </c:numRef>
          </c:val>
          <c:extLst>
            <c:ext xmlns:c16="http://schemas.microsoft.com/office/drawing/2014/chart" uri="{C3380CC4-5D6E-409C-BE32-E72D297353CC}">
              <c16:uniqueId val="{00000001-B465-4A03-85EB-1CB256D61E6A}"/>
            </c:ext>
          </c:extLst>
        </c:ser>
        <c:ser>
          <c:idx val="2"/>
          <c:order val="2"/>
          <c:tx>
            <c:strRef>
              <c:f>'2'!$A$8</c:f>
              <c:strCache>
                <c:ptCount val="1"/>
                <c:pt idx="0">
                  <c:v>Coltivato, prati e pascoli</c:v>
                </c:pt>
              </c:strCache>
            </c:strRef>
          </c:tx>
          <c:spPr>
            <a:solidFill>
              <a:srgbClr val="E5B946"/>
            </a:solidFill>
            <a:ln>
              <a:noFill/>
            </a:ln>
            <a:effectLst/>
          </c:spPr>
          <c:invertIfNegative val="0"/>
          <c:cat>
            <c:strRef>
              <c:f>'2'!$B$5:$E$5</c:f>
              <c:strCache>
                <c:ptCount val="4"/>
                <c:pt idx="0">
                  <c:v>Germania</c:v>
                </c:pt>
                <c:pt idx="1">
                  <c:v>Italia</c:v>
                </c:pt>
                <c:pt idx="2">
                  <c:v>Francia</c:v>
                </c:pt>
                <c:pt idx="3">
                  <c:v>Spagna</c:v>
                </c:pt>
              </c:strCache>
            </c:strRef>
          </c:cat>
          <c:val>
            <c:numRef>
              <c:f>'2'!$B$8:$E$8</c:f>
              <c:numCache>
                <c:formatCode>0.0</c:formatCode>
                <c:ptCount val="4"/>
                <c:pt idx="0">
                  <c:v>48.991103814928024</c:v>
                </c:pt>
                <c:pt idx="1">
                  <c:v>44.824264333455822</c:v>
                </c:pt>
                <c:pt idx="2">
                  <c:v>51.114814410082687</c:v>
                </c:pt>
                <c:pt idx="3">
                  <c:v>38.848389775768197</c:v>
                </c:pt>
              </c:numCache>
            </c:numRef>
          </c:val>
          <c:extLst>
            <c:ext xmlns:c16="http://schemas.microsoft.com/office/drawing/2014/chart" uri="{C3380CC4-5D6E-409C-BE32-E72D297353CC}">
              <c16:uniqueId val="{00000002-B465-4A03-85EB-1CB256D61E6A}"/>
            </c:ext>
          </c:extLst>
        </c:ser>
        <c:ser>
          <c:idx val="3"/>
          <c:order val="3"/>
          <c:tx>
            <c:strRef>
              <c:f>'2'!$A$9</c:f>
              <c:strCache>
                <c:ptCount val="1"/>
                <c:pt idx="0">
                  <c:v>Altro</c:v>
                </c:pt>
              </c:strCache>
            </c:strRef>
          </c:tx>
          <c:spPr>
            <a:solidFill>
              <a:srgbClr val="96B5DB"/>
            </a:solidFill>
            <a:ln>
              <a:noFill/>
            </a:ln>
            <a:effectLst/>
          </c:spPr>
          <c:invertIfNegative val="0"/>
          <c:cat>
            <c:strRef>
              <c:f>'2'!$B$5:$E$5</c:f>
              <c:strCache>
                <c:ptCount val="4"/>
                <c:pt idx="0">
                  <c:v>Germania</c:v>
                </c:pt>
                <c:pt idx="1">
                  <c:v>Italia</c:v>
                </c:pt>
                <c:pt idx="2">
                  <c:v>Francia</c:v>
                </c:pt>
                <c:pt idx="3">
                  <c:v>Spagna</c:v>
                </c:pt>
              </c:strCache>
            </c:strRef>
          </c:cat>
          <c:val>
            <c:numRef>
              <c:f>'2'!$B$9:$E$9</c:f>
              <c:numCache>
                <c:formatCode>0.0</c:formatCode>
                <c:ptCount val="4"/>
                <c:pt idx="0">
                  <c:v>7.9756447007430733</c:v>
                </c:pt>
                <c:pt idx="1">
                  <c:v>6.5591532510353465</c:v>
                </c:pt>
                <c:pt idx="2">
                  <c:v>6.7178668997923729</c:v>
                </c:pt>
                <c:pt idx="3">
                  <c:v>7.6323918459705276</c:v>
                </c:pt>
              </c:numCache>
            </c:numRef>
          </c:val>
          <c:extLst>
            <c:ext xmlns:c16="http://schemas.microsoft.com/office/drawing/2014/chart" uri="{C3380CC4-5D6E-409C-BE32-E72D297353CC}">
              <c16:uniqueId val="{00000003-B465-4A03-85EB-1CB256D61E6A}"/>
            </c:ext>
          </c:extLst>
        </c:ser>
        <c:dLbls>
          <c:showLegendKey val="0"/>
          <c:showVal val="0"/>
          <c:showCatName val="0"/>
          <c:showSerName val="0"/>
          <c:showPercent val="0"/>
          <c:showBubbleSize val="0"/>
        </c:dLbls>
        <c:gapWidth val="50"/>
        <c:overlap val="100"/>
        <c:axId val="479896191"/>
        <c:axId val="479893695"/>
      </c:barChart>
      <c:catAx>
        <c:axId val="479896191"/>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479893695"/>
        <c:crosses val="autoZero"/>
        <c:auto val="1"/>
        <c:lblAlgn val="ctr"/>
        <c:lblOffset val="100"/>
        <c:tickLblSkip val="1"/>
        <c:noMultiLvlLbl val="0"/>
      </c:catAx>
      <c:valAx>
        <c:axId val="479893695"/>
        <c:scaling>
          <c:orientation val="minMax"/>
          <c:max val="100"/>
        </c:scaling>
        <c:delete val="0"/>
        <c:axPos val="b"/>
        <c:majorGridlines>
          <c:spPr>
            <a:ln w="317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cap="all" baseline="0">
                    <a:solidFill>
                      <a:schemeClr val="tx1">
                        <a:lumMod val="65000"/>
                        <a:lumOff val="35000"/>
                      </a:schemeClr>
                    </a:solidFill>
                    <a:latin typeface="Arial Narrow" panose="020B0606020202030204" pitchFamily="34" charset="0"/>
                    <a:ea typeface="+mn-ea"/>
                    <a:cs typeface="+mn-cs"/>
                  </a:defRPr>
                </a:pPr>
                <a:r>
                  <a:rPr lang="en-US"/>
                  <a:t>%</a:t>
                </a:r>
              </a:p>
            </c:rich>
          </c:tx>
          <c:layout>
            <c:manualLayout>
              <c:xMode val="edge"/>
              <c:yMode val="edge"/>
              <c:x val="0.96689382969740545"/>
              <c:y val="0.93396031213587094"/>
            </c:manualLayout>
          </c:layout>
          <c:overlay val="0"/>
          <c:spPr>
            <a:noFill/>
            <a:ln>
              <a:noFill/>
            </a:ln>
            <a:effectLst/>
          </c:spPr>
          <c:txPr>
            <a:bodyPr rot="0" spcFirstLastPara="1" vertOverflow="ellipsis" vert="horz" wrap="square" anchor="ctr" anchorCtr="1"/>
            <a:lstStyle/>
            <a:p>
              <a:pPr>
                <a:defRPr sz="800" b="0" i="0" u="none" strike="noStrike" kern="1200" cap="all" baseline="0">
                  <a:solidFill>
                    <a:schemeClr val="tx1">
                      <a:lumMod val="65000"/>
                      <a:lumOff val="35000"/>
                    </a:schemeClr>
                  </a:solidFill>
                  <a:latin typeface="Arial Narrow" panose="020B0606020202030204" pitchFamily="34" charset="0"/>
                  <a:ea typeface="+mn-ea"/>
                  <a:cs typeface="+mn-cs"/>
                </a:defRPr>
              </a:pPr>
              <a:endParaRPr lang="it-IT"/>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479896191"/>
        <c:crosses val="autoZero"/>
        <c:crossBetween val="between"/>
        <c:majorUnit val="10"/>
      </c:valAx>
      <c:spPr>
        <a:noFill/>
        <a:ln>
          <a:noFill/>
        </a:ln>
        <a:effectLst/>
      </c:spPr>
    </c:plotArea>
    <c:legend>
      <c:legendPos val="b"/>
      <c:layout>
        <c:manualLayout>
          <c:xMode val="edge"/>
          <c:yMode val="edge"/>
          <c:x val="0.17856424278806507"/>
          <c:y val="1.1577981003496219E-3"/>
          <c:w val="0.68999708916873914"/>
          <c:h val="6.162247095794640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32012075023859E-2"/>
          <c:y val="0.108843555353969"/>
          <c:w val="0.88662372344114149"/>
          <c:h val="0.81426054945228821"/>
        </c:manualLayout>
      </c:layout>
      <c:lineChart>
        <c:grouping val="standard"/>
        <c:varyColors val="0"/>
        <c:ser>
          <c:idx val="0"/>
          <c:order val="0"/>
          <c:tx>
            <c:strRef>
              <c:f>'3'!$B$5</c:f>
              <c:strCache>
                <c:ptCount val="1"/>
                <c:pt idx="0">
                  <c:v>Medie annue</c:v>
                </c:pt>
              </c:strCache>
            </c:strRef>
          </c:tx>
          <c:spPr>
            <a:ln w="3175" cap="rnd">
              <a:solidFill>
                <a:srgbClr val="CB3706"/>
              </a:solidFill>
              <a:prstDash val="sysDot"/>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'3'!$B$7:$B$167</c:f>
              <c:numCache>
                <c:formatCode>0.0</c:formatCode>
                <c:ptCount val="161"/>
                <c:pt idx="10">
                  <c:v>9.4700000000000006</c:v>
                </c:pt>
                <c:pt idx="11">
                  <c:v>9.86</c:v>
                </c:pt>
                <c:pt idx="12">
                  <c:v>10.3</c:v>
                </c:pt>
                <c:pt idx="13">
                  <c:v>8.23</c:v>
                </c:pt>
                <c:pt idx="14">
                  <c:v>10.1</c:v>
                </c:pt>
                <c:pt idx="15">
                  <c:v>8.64</c:v>
                </c:pt>
                <c:pt idx="16">
                  <c:v>9.83</c:v>
                </c:pt>
                <c:pt idx="17">
                  <c:v>8.51</c:v>
                </c:pt>
                <c:pt idx="18">
                  <c:v>9.17</c:v>
                </c:pt>
                <c:pt idx="19">
                  <c:v>8.3800000000000008</c:v>
                </c:pt>
                <c:pt idx="20">
                  <c:v>8.4499999999999993</c:v>
                </c:pt>
                <c:pt idx="21">
                  <c:v>8.5299999999999994</c:v>
                </c:pt>
                <c:pt idx="22">
                  <c:v>8.0500000000000007</c:v>
                </c:pt>
                <c:pt idx="23">
                  <c:v>8.98</c:v>
                </c:pt>
                <c:pt idx="24">
                  <c:v>8.9600000000000009</c:v>
                </c:pt>
                <c:pt idx="25">
                  <c:v>9</c:v>
                </c:pt>
                <c:pt idx="26">
                  <c:v>8.76</c:v>
                </c:pt>
                <c:pt idx="27">
                  <c:v>9.11</c:v>
                </c:pt>
                <c:pt idx="28">
                  <c:v>9.56</c:v>
                </c:pt>
                <c:pt idx="29">
                  <c:v>8.9600000000000009</c:v>
                </c:pt>
                <c:pt idx="30">
                  <c:v>9.11</c:v>
                </c:pt>
                <c:pt idx="31">
                  <c:v>9.1</c:v>
                </c:pt>
                <c:pt idx="32">
                  <c:v>9.83</c:v>
                </c:pt>
                <c:pt idx="33">
                  <c:v>9.5299999999999994</c:v>
                </c:pt>
                <c:pt idx="34">
                  <c:v>9.61</c:v>
                </c:pt>
                <c:pt idx="35">
                  <c:v>9.1999999999999993</c:v>
                </c:pt>
                <c:pt idx="36">
                  <c:v>7.98</c:v>
                </c:pt>
                <c:pt idx="37">
                  <c:v>9.75</c:v>
                </c:pt>
                <c:pt idx="38">
                  <c:v>9.74</c:v>
                </c:pt>
                <c:pt idx="39">
                  <c:v>9.52</c:v>
                </c:pt>
                <c:pt idx="40">
                  <c:v>9.99</c:v>
                </c:pt>
                <c:pt idx="41">
                  <c:v>9.08</c:v>
                </c:pt>
                <c:pt idx="42">
                  <c:v>8.49</c:v>
                </c:pt>
                <c:pt idx="43">
                  <c:v>7.92</c:v>
                </c:pt>
                <c:pt idx="44">
                  <c:v>9.0399999999999991</c:v>
                </c:pt>
                <c:pt idx="45">
                  <c:v>9.6</c:v>
                </c:pt>
                <c:pt idx="46">
                  <c:v>8.3699999999999992</c:v>
                </c:pt>
                <c:pt idx="47">
                  <c:v>9.3800000000000008</c:v>
                </c:pt>
                <c:pt idx="48">
                  <c:v>9.4499999999999993</c:v>
                </c:pt>
                <c:pt idx="49">
                  <c:v>8.39</c:v>
                </c:pt>
                <c:pt idx="50">
                  <c:v>9.15</c:v>
                </c:pt>
                <c:pt idx="51">
                  <c:v>8.39</c:v>
                </c:pt>
                <c:pt idx="52">
                  <c:v>9.2799999999999994</c:v>
                </c:pt>
                <c:pt idx="53">
                  <c:v>7.91</c:v>
                </c:pt>
                <c:pt idx="54">
                  <c:v>9.2799999999999994</c:v>
                </c:pt>
                <c:pt idx="55">
                  <c:v>9.61</c:v>
                </c:pt>
                <c:pt idx="56">
                  <c:v>7.55</c:v>
                </c:pt>
                <c:pt idx="57">
                  <c:v>8.32</c:v>
                </c:pt>
                <c:pt idx="58">
                  <c:v>8.1</c:v>
                </c:pt>
                <c:pt idx="59">
                  <c:v>9.1199999999999992</c:v>
                </c:pt>
                <c:pt idx="60">
                  <c:v>9.49</c:v>
                </c:pt>
                <c:pt idx="61">
                  <c:v>8.52</c:v>
                </c:pt>
                <c:pt idx="62">
                  <c:v>8.6300000000000008</c:v>
                </c:pt>
                <c:pt idx="63">
                  <c:v>7.73</c:v>
                </c:pt>
                <c:pt idx="64">
                  <c:v>9.23</c:v>
                </c:pt>
                <c:pt idx="65">
                  <c:v>8.23</c:v>
                </c:pt>
                <c:pt idx="66">
                  <c:v>9.07</c:v>
                </c:pt>
                <c:pt idx="67">
                  <c:v>8.23</c:v>
                </c:pt>
                <c:pt idx="68">
                  <c:v>10.66</c:v>
                </c:pt>
                <c:pt idx="69">
                  <c:v>9.26</c:v>
                </c:pt>
                <c:pt idx="70">
                  <c:v>9.24</c:v>
                </c:pt>
                <c:pt idx="71">
                  <c:v>9.2899999999999991</c:v>
                </c:pt>
                <c:pt idx="72">
                  <c:v>9.74</c:v>
                </c:pt>
                <c:pt idx="73">
                  <c:v>9.27</c:v>
                </c:pt>
                <c:pt idx="74">
                  <c:v>6.96</c:v>
                </c:pt>
                <c:pt idx="75">
                  <c:v>7.59</c:v>
                </c:pt>
                <c:pt idx="76">
                  <c:v>7.79</c:v>
                </c:pt>
                <c:pt idx="77">
                  <c:v>9.58</c:v>
                </c:pt>
                <c:pt idx="78">
                  <c:v>9.3699999999999992</c:v>
                </c:pt>
                <c:pt idx="80">
                  <c:v>9.02</c:v>
                </c:pt>
                <c:pt idx="81">
                  <c:v>8.82</c:v>
                </c:pt>
                <c:pt idx="82">
                  <c:v>9.91</c:v>
                </c:pt>
                <c:pt idx="83">
                  <c:v>9.9600000000000009</c:v>
                </c:pt>
                <c:pt idx="84">
                  <c:v>9.2899999999999991</c:v>
                </c:pt>
                <c:pt idx="85">
                  <c:v>9.7200000000000006</c:v>
                </c:pt>
                <c:pt idx="86">
                  <c:v>8.52</c:v>
                </c:pt>
                <c:pt idx="87">
                  <c:v>10.039999999999999</c:v>
                </c:pt>
                <c:pt idx="88">
                  <c:v>8.2200000000000006</c:v>
                </c:pt>
                <c:pt idx="89">
                  <c:v>8.26</c:v>
                </c:pt>
                <c:pt idx="90">
                  <c:v>7.54</c:v>
                </c:pt>
                <c:pt idx="91">
                  <c:v>9.32</c:v>
                </c:pt>
                <c:pt idx="92">
                  <c:v>8.81</c:v>
                </c:pt>
                <c:pt idx="93">
                  <c:v>9.7200000000000006</c:v>
                </c:pt>
                <c:pt idx="94">
                  <c:v>9.0299999999999994</c:v>
                </c:pt>
                <c:pt idx="95">
                  <c:v>9.4600000000000009</c:v>
                </c:pt>
                <c:pt idx="96">
                  <c:v>7.84</c:v>
                </c:pt>
                <c:pt idx="97">
                  <c:v>8.14</c:v>
                </c:pt>
                <c:pt idx="98">
                  <c:v>8.6199999999999992</c:v>
                </c:pt>
                <c:pt idx="99">
                  <c:v>8.1999999999999993</c:v>
                </c:pt>
                <c:pt idx="100">
                  <c:v>9.15</c:v>
                </c:pt>
                <c:pt idx="101">
                  <c:v>9.85</c:v>
                </c:pt>
                <c:pt idx="102">
                  <c:v>9.1</c:v>
                </c:pt>
                <c:pt idx="103">
                  <c:v>8.1999999999999993</c:v>
                </c:pt>
                <c:pt idx="104">
                  <c:v>8.19</c:v>
                </c:pt>
                <c:pt idx="105">
                  <c:v>9.41</c:v>
                </c:pt>
                <c:pt idx="106">
                  <c:v>8.67</c:v>
                </c:pt>
                <c:pt idx="107">
                  <c:v>8.91</c:v>
                </c:pt>
                <c:pt idx="108">
                  <c:v>9.65</c:v>
                </c:pt>
                <c:pt idx="109">
                  <c:v>9.82</c:v>
                </c:pt>
                <c:pt idx="110">
                  <c:v>8.84</c:v>
                </c:pt>
                <c:pt idx="111">
                  <c:v>9.31</c:v>
                </c:pt>
                <c:pt idx="112">
                  <c:v>8.73</c:v>
                </c:pt>
                <c:pt idx="113">
                  <c:v>8.31</c:v>
                </c:pt>
                <c:pt idx="114">
                  <c:v>8.0500000000000007</c:v>
                </c:pt>
                <c:pt idx="115">
                  <c:v>8.9600000000000009</c:v>
                </c:pt>
                <c:pt idx="116">
                  <c:v>9.74</c:v>
                </c:pt>
                <c:pt idx="117">
                  <c:v>9.8800000000000008</c:v>
                </c:pt>
                <c:pt idx="118">
                  <c:v>8.73</c:v>
                </c:pt>
                <c:pt idx="119">
                  <c:v>8.2899999999999991</c:v>
                </c:pt>
                <c:pt idx="120">
                  <c:v>8.65</c:v>
                </c:pt>
                <c:pt idx="121">
                  <c:v>7.9</c:v>
                </c:pt>
                <c:pt idx="122">
                  <c:v>9.7799999999999994</c:v>
                </c:pt>
                <c:pt idx="123">
                  <c:v>10.46</c:v>
                </c:pt>
                <c:pt idx="124">
                  <c:v>10.54</c:v>
                </c:pt>
                <c:pt idx="125">
                  <c:v>9.25</c:v>
                </c:pt>
                <c:pt idx="126">
                  <c:v>10.17</c:v>
                </c:pt>
                <c:pt idx="127">
                  <c:v>9.2200000000000006</c:v>
                </c:pt>
                <c:pt idx="128">
                  <c:v>10.18</c:v>
                </c:pt>
                <c:pt idx="129">
                  <c:v>9.5299999999999994</c:v>
                </c:pt>
                <c:pt idx="130">
                  <c:v>7.82</c:v>
                </c:pt>
                <c:pt idx="131">
                  <c:v>9.74</c:v>
                </c:pt>
                <c:pt idx="132">
                  <c:v>9.91</c:v>
                </c:pt>
                <c:pt idx="133">
                  <c:v>10.48</c:v>
                </c:pt>
                <c:pt idx="134">
                  <c:v>10.65</c:v>
                </c:pt>
                <c:pt idx="135">
                  <c:v>9.2200000000000006</c:v>
                </c:pt>
                <c:pt idx="136">
                  <c:v>10.1</c:v>
                </c:pt>
                <c:pt idx="137">
                  <c:v>9.94</c:v>
                </c:pt>
                <c:pt idx="138">
                  <c:v>9.65</c:v>
                </c:pt>
                <c:pt idx="139">
                  <c:v>9.73</c:v>
                </c:pt>
                <c:pt idx="140">
                  <c:v>10.23</c:v>
                </c:pt>
                <c:pt idx="141">
                  <c:v>10.59</c:v>
                </c:pt>
                <c:pt idx="142">
                  <c:v>10.36</c:v>
                </c:pt>
                <c:pt idx="143">
                  <c:v>9.61</c:v>
                </c:pt>
                <c:pt idx="144">
                  <c:v>8.11</c:v>
                </c:pt>
                <c:pt idx="145">
                  <c:v>10.119999999999999</c:v>
                </c:pt>
                <c:pt idx="146">
                  <c:v>9.5</c:v>
                </c:pt>
                <c:pt idx="147">
                  <c:v>9.34</c:v>
                </c:pt>
                <c:pt idx="148">
                  <c:v>11.14</c:v>
                </c:pt>
                <c:pt idx="149">
                  <c:v>10.74</c:v>
                </c:pt>
                <c:pt idx="150">
                  <c:v>10.25</c:v>
                </c:pt>
                <c:pt idx="151">
                  <c:v>10.119999999999999</c:v>
                </c:pt>
                <c:pt idx="152">
                  <c:v>11.19</c:v>
                </c:pt>
                <c:pt idx="153">
                  <c:v>11.18</c:v>
                </c:pt>
                <c:pt idx="154">
                  <c:v>11.14</c:v>
                </c:pt>
                <c:pt idx="155">
                  <c:v>9.98</c:v>
                </c:pt>
                <c:pt idx="156">
                  <c:v>11.09</c:v>
                </c:pt>
                <c:pt idx="157">
                  <c:v>11.17</c:v>
                </c:pt>
                <c:pt idx="158">
                  <c:v>11.83</c:v>
                </c:pt>
              </c:numCache>
            </c:numRef>
          </c:val>
          <c:smooth val="0"/>
          <c:extLst>
            <c:ext xmlns:c16="http://schemas.microsoft.com/office/drawing/2014/chart" uri="{C3380CC4-5D6E-409C-BE32-E72D297353CC}">
              <c16:uniqueId val="{00000000-57B6-46E0-ADBE-3D926E419F79}"/>
            </c:ext>
          </c:extLst>
        </c:ser>
        <c:ser>
          <c:idx val="2"/>
          <c:order val="1"/>
          <c:tx>
            <c:strRef>
              <c:f>'3'!$C$5</c:f>
              <c:strCache>
                <c:ptCount val="1"/>
              </c:strCache>
            </c:strRef>
          </c:tx>
          <c:spPr>
            <a:ln w="3175" cap="rnd">
              <a:solidFill>
                <a:srgbClr val="41B39D"/>
              </a:solidFill>
              <a:prstDash val="sysDot"/>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'3'!$C$7:$C$166</c:f>
              <c:numCache>
                <c:formatCode>General</c:formatCode>
                <c:ptCount val="160"/>
                <c:pt idx="7" formatCode="0.0">
                  <c:v>10.69</c:v>
                </c:pt>
                <c:pt idx="8" formatCode="0.0">
                  <c:v>10.94</c:v>
                </c:pt>
                <c:pt idx="9" formatCode="0.0">
                  <c:v>10.85</c:v>
                </c:pt>
                <c:pt idx="10" formatCode="0.0">
                  <c:v>11.2</c:v>
                </c:pt>
                <c:pt idx="11" formatCode="0.0">
                  <c:v>11.05</c:v>
                </c:pt>
                <c:pt idx="12" formatCode="0.0">
                  <c:v>10.7</c:v>
                </c:pt>
                <c:pt idx="13" formatCode="0.0">
                  <c:v>8.74</c:v>
                </c:pt>
                <c:pt idx="14" formatCode="0.0">
                  <c:v>11.05</c:v>
                </c:pt>
                <c:pt idx="15" formatCode="0.0">
                  <c:v>10.19</c:v>
                </c:pt>
                <c:pt idx="16" formatCode="0.0">
                  <c:v>10.91</c:v>
                </c:pt>
                <c:pt idx="17" formatCode="0.0">
                  <c:v>10.82</c:v>
                </c:pt>
                <c:pt idx="18" formatCode="0.0">
                  <c:v>11.49</c:v>
                </c:pt>
                <c:pt idx="19" formatCode="0.0">
                  <c:v>10.51</c:v>
                </c:pt>
                <c:pt idx="20" formatCode="0.0">
                  <c:v>11.08</c:v>
                </c:pt>
                <c:pt idx="21" formatCode="0.0">
                  <c:v>9.73</c:v>
                </c:pt>
                <c:pt idx="22" formatCode="0.0">
                  <c:v>9.84</c:v>
                </c:pt>
                <c:pt idx="23" formatCode="0.0">
                  <c:v>10.32</c:v>
                </c:pt>
                <c:pt idx="24" formatCode="0.0">
                  <c:v>9.9700000000000006</c:v>
                </c:pt>
                <c:pt idx="25" formatCode="0.0">
                  <c:v>10.39</c:v>
                </c:pt>
                <c:pt idx="26" formatCode="0.0">
                  <c:v>10.77</c:v>
                </c:pt>
                <c:pt idx="27" formatCode="0.0">
                  <c:v>11.43</c:v>
                </c:pt>
                <c:pt idx="28" formatCode="0.0">
                  <c:v>11.09</c:v>
                </c:pt>
                <c:pt idx="29" formatCode="0.0">
                  <c:v>10.72</c:v>
                </c:pt>
                <c:pt idx="30" formatCode="0.0">
                  <c:v>10.52</c:v>
                </c:pt>
                <c:pt idx="31" formatCode="0.0">
                  <c:v>11.21</c:v>
                </c:pt>
                <c:pt idx="32" formatCode="0.0">
                  <c:v>11.24</c:v>
                </c:pt>
                <c:pt idx="33" formatCode="0.0">
                  <c:v>11.34</c:v>
                </c:pt>
                <c:pt idx="34" formatCode="0.0">
                  <c:v>11.58</c:v>
                </c:pt>
                <c:pt idx="35" formatCode="0.0">
                  <c:v>10.54</c:v>
                </c:pt>
                <c:pt idx="36" formatCode="0.0">
                  <c:v>10.38</c:v>
                </c:pt>
                <c:pt idx="37" formatCode="0.0">
                  <c:v>10.74</c:v>
                </c:pt>
                <c:pt idx="38" formatCode="0.0">
                  <c:v>10.92</c:v>
                </c:pt>
                <c:pt idx="39" formatCode="0.0">
                  <c:v>10.5</c:v>
                </c:pt>
                <c:pt idx="40" formatCode="0.0">
                  <c:v>11.12</c:v>
                </c:pt>
                <c:pt idx="41" formatCode="0.0">
                  <c:v>10.78</c:v>
                </c:pt>
                <c:pt idx="42" formatCode="0.0">
                  <c:v>10.47</c:v>
                </c:pt>
                <c:pt idx="43" formatCode="0.0">
                  <c:v>10.210000000000001</c:v>
                </c:pt>
                <c:pt idx="44" formatCode="0.0">
                  <c:v>10.92</c:v>
                </c:pt>
                <c:pt idx="45" formatCode="0.0">
                  <c:v>11.88</c:v>
                </c:pt>
                <c:pt idx="46" formatCode="0.0">
                  <c:v>11.01</c:v>
                </c:pt>
                <c:pt idx="47" formatCode="0.0">
                  <c:v>11.28</c:v>
                </c:pt>
                <c:pt idx="48" formatCode="0.0">
                  <c:v>11.12</c:v>
                </c:pt>
                <c:pt idx="49" formatCode="0.0">
                  <c:v>10.99</c:v>
                </c:pt>
                <c:pt idx="50" formatCode="0.0">
                  <c:v>10.99</c:v>
                </c:pt>
                <c:pt idx="51" formatCode="0.0">
                  <c:v>9.9700000000000006</c:v>
                </c:pt>
                <c:pt idx="52" formatCode="0.0">
                  <c:v>11.18</c:v>
                </c:pt>
                <c:pt idx="53" formatCode="0.0">
                  <c:v>10.41</c:v>
                </c:pt>
                <c:pt idx="54" formatCode="0.0">
                  <c:v>11.16</c:v>
                </c:pt>
                <c:pt idx="55" formatCode="0.0">
                  <c:v>12.11</c:v>
                </c:pt>
                <c:pt idx="56" formatCode="0.0">
                  <c:v>10.45</c:v>
                </c:pt>
                <c:pt idx="57" formatCode="0.0">
                  <c:v>11.15</c:v>
                </c:pt>
                <c:pt idx="58" formatCode="0.0">
                  <c:v>10.73</c:v>
                </c:pt>
                <c:pt idx="59" formatCode="0.0">
                  <c:v>10.63</c:v>
                </c:pt>
                <c:pt idx="60" formatCode="0.0">
                  <c:v>11.44</c:v>
                </c:pt>
                <c:pt idx="61" formatCode="0.0">
                  <c:v>10.91</c:v>
                </c:pt>
                <c:pt idx="62" formatCode="0.0">
                  <c:v>11.83</c:v>
                </c:pt>
                <c:pt idx="63" formatCode="0.0">
                  <c:v>11.05</c:v>
                </c:pt>
                <c:pt idx="64" formatCode="0.0">
                  <c:v>11.68</c:v>
                </c:pt>
                <c:pt idx="65" formatCode="0.0">
                  <c:v>10.79</c:v>
                </c:pt>
                <c:pt idx="66" formatCode="0.0">
                  <c:v>11.35</c:v>
                </c:pt>
                <c:pt idx="67" formatCode="0.0">
                  <c:v>11.28</c:v>
                </c:pt>
                <c:pt idx="68" formatCode="0.0">
                  <c:v>12.01</c:v>
                </c:pt>
                <c:pt idx="69" formatCode="0.0">
                  <c:v>11.44</c:v>
                </c:pt>
                <c:pt idx="70" formatCode="0.0">
                  <c:v>11.37</c:v>
                </c:pt>
                <c:pt idx="71" formatCode="0.0">
                  <c:v>11.88</c:v>
                </c:pt>
                <c:pt idx="72" formatCode="0.0">
                  <c:v>11.69</c:v>
                </c:pt>
                <c:pt idx="73" formatCode="0.0">
                  <c:v>11.4</c:v>
                </c:pt>
                <c:pt idx="74" formatCode="0.0">
                  <c:v>10.7</c:v>
                </c:pt>
                <c:pt idx="75" formatCode="0.0">
                  <c:v>10.8</c:v>
                </c:pt>
                <c:pt idx="76" formatCode="0.0">
                  <c:v>10.9</c:v>
                </c:pt>
                <c:pt idx="77" formatCode="0.0">
                  <c:v>11.99</c:v>
                </c:pt>
                <c:pt idx="78" formatCode="0.0">
                  <c:v>11.27</c:v>
                </c:pt>
                <c:pt idx="79" formatCode="0.0">
                  <c:v>12.24</c:v>
                </c:pt>
                <c:pt idx="80" formatCode="0.0">
                  <c:v>11.12</c:v>
                </c:pt>
                <c:pt idx="81" formatCode="0.0">
                  <c:v>12.39</c:v>
                </c:pt>
                <c:pt idx="82" formatCode="0.0">
                  <c:v>11.75</c:v>
                </c:pt>
                <c:pt idx="83" formatCode="0.0">
                  <c:v>12.36</c:v>
                </c:pt>
                <c:pt idx="84" formatCode="0.0">
                  <c:v>11.57</c:v>
                </c:pt>
                <c:pt idx="85" formatCode="0.0">
                  <c:v>11.37</c:v>
                </c:pt>
                <c:pt idx="86" formatCode="0.0">
                  <c:v>11.37</c:v>
                </c:pt>
                <c:pt idx="87" formatCode="0.0">
                  <c:v>11.72</c:v>
                </c:pt>
                <c:pt idx="88" formatCode="0.0">
                  <c:v>11.07</c:v>
                </c:pt>
                <c:pt idx="89" formatCode="0.0">
                  <c:v>11.32</c:v>
                </c:pt>
                <c:pt idx="90" formatCode="0.0">
                  <c:v>10.42</c:v>
                </c:pt>
                <c:pt idx="91" formatCode="0.0">
                  <c:v>11.69</c:v>
                </c:pt>
                <c:pt idx="92" formatCode="0.0">
                  <c:v>11.54</c:v>
                </c:pt>
                <c:pt idx="93" formatCode="0.0">
                  <c:v>12.8</c:v>
                </c:pt>
                <c:pt idx="94" formatCode="0.0">
                  <c:v>11.76</c:v>
                </c:pt>
                <c:pt idx="95" formatCode="0.0">
                  <c:v>12.53</c:v>
                </c:pt>
                <c:pt idx="96" formatCode="0.0">
                  <c:v>10.65</c:v>
                </c:pt>
                <c:pt idx="97" formatCode="0.0">
                  <c:v>10.29</c:v>
                </c:pt>
                <c:pt idx="98" formatCode="0.0">
                  <c:v>11.57</c:v>
                </c:pt>
                <c:pt idx="99" formatCode="0.0">
                  <c:v>11.14</c:v>
                </c:pt>
                <c:pt idx="100" formatCode="0.0">
                  <c:v>11.92</c:v>
                </c:pt>
                <c:pt idx="101" formatCode="0.0">
                  <c:v>11.89</c:v>
                </c:pt>
                <c:pt idx="102" formatCode="0.0">
                  <c:v>11.22</c:v>
                </c:pt>
                <c:pt idx="103" formatCode="0.0">
                  <c:v>11.73</c:v>
                </c:pt>
                <c:pt idx="104" formatCode="0.0">
                  <c:v>11.64</c:v>
                </c:pt>
                <c:pt idx="105" formatCode="0.0">
                  <c:v>11.79</c:v>
                </c:pt>
                <c:pt idx="106" formatCode="0.0">
                  <c:v>11.26</c:v>
                </c:pt>
                <c:pt idx="107" formatCode="0.0">
                  <c:v>11.78</c:v>
                </c:pt>
                <c:pt idx="108" formatCode="0.0">
                  <c:v>12.02</c:v>
                </c:pt>
                <c:pt idx="109" formatCode="0.0">
                  <c:v>11.83</c:v>
                </c:pt>
                <c:pt idx="110" formatCode="0.0">
                  <c:v>12.49</c:v>
                </c:pt>
                <c:pt idx="111" formatCode="0.0">
                  <c:v>11.81</c:v>
                </c:pt>
                <c:pt idx="112" formatCode="0.0">
                  <c:v>11.11</c:v>
                </c:pt>
                <c:pt idx="113" formatCode="0.0">
                  <c:v>11.11</c:v>
                </c:pt>
                <c:pt idx="114" formatCode="0.0">
                  <c:v>11.17</c:v>
                </c:pt>
                <c:pt idx="115" formatCode="0.0">
                  <c:v>11.82</c:v>
                </c:pt>
                <c:pt idx="116" formatCode="0.0">
                  <c:v>12.41</c:v>
                </c:pt>
                <c:pt idx="117" formatCode="0.0">
                  <c:v>12.37</c:v>
                </c:pt>
                <c:pt idx="118" formatCode="0.0">
                  <c:v>11.77</c:v>
                </c:pt>
                <c:pt idx="119" formatCode="0.0">
                  <c:v>11.14</c:v>
                </c:pt>
                <c:pt idx="120" formatCode="0.0">
                  <c:v>11.33</c:v>
                </c:pt>
                <c:pt idx="121" formatCode="0.0">
                  <c:v>11.19</c:v>
                </c:pt>
                <c:pt idx="122" formatCode="0.0">
                  <c:v>12.45</c:v>
                </c:pt>
                <c:pt idx="123" formatCode="0.0">
                  <c:v>12.98</c:v>
                </c:pt>
                <c:pt idx="124" formatCode="0.0">
                  <c:v>13.13</c:v>
                </c:pt>
                <c:pt idx="125" formatCode="0.0">
                  <c:v>11.86</c:v>
                </c:pt>
                <c:pt idx="126" formatCode="0.0">
                  <c:v>12.39</c:v>
                </c:pt>
                <c:pt idx="127" formatCode="0.0">
                  <c:v>11.93</c:v>
                </c:pt>
                <c:pt idx="128" formatCode="0.0">
                  <c:v>13.14</c:v>
                </c:pt>
                <c:pt idx="129" formatCode="0.0">
                  <c:v>12.9</c:v>
                </c:pt>
                <c:pt idx="130" formatCode="0.0">
                  <c:v>11.41</c:v>
                </c:pt>
                <c:pt idx="131" formatCode="0.0">
                  <c:v>12.93</c:v>
                </c:pt>
                <c:pt idx="132" formatCode="0.0">
                  <c:v>12.44</c:v>
                </c:pt>
                <c:pt idx="133" formatCode="0.0">
                  <c:v>13.11</c:v>
                </c:pt>
                <c:pt idx="134" formatCode="0.0">
                  <c:v>12.93</c:v>
                </c:pt>
                <c:pt idx="135" formatCode="0.0">
                  <c:v>12.61</c:v>
                </c:pt>
                <c:pt idx="136" formatCode="0.0">
                  <c:v>13.05</c:v>
                </c:pt>
                <c:pt idx="137" formatCode="0.0">
                  <c:v>13.23</c:v>
                </c:pt>
                <c:pt idx="138" formatCode="0.0">
                  <c:v>12.51</c:v>
                </c:pt>
                <c:pt idx="139" formatCode="0.0">
                  <c:v>12.79</c:v>
                </c:pt>
                <c:pt idx="140" formatCode="0.0">
                  <c:v>13.02</c:v>
                </c:pt>
                <c:pt idx="141" formatCode="0.0">
                  <c:v>13.02</c:v>
                </c:pt>
                <c:pt idx="142" formatCode="0.0">
                  <c:v>12.47</c:v>
                </c:pt>
                <c:pt idx="143" formatCode="0.0">
                  <c:v>12.69</c:v>
                </c:pt>
                <c:pt idx="144" formatCode="0.0">
                  <c:v>11.8</c:v>
                </c:pt>
                <c:pt idx="145" formatCode="0.0">
                  <c:v>13.74</c:v>
                </c:pt>
                <c:pt idx="146" formatCode="0.0">
                  <c:v>12.71</c:v>
                </c:pt>
                <c:pt idx="147" formatCode="0.0">
                  <c:v>12.2</c:v>
                </c:pt>
                <c:pt idx="148" formatCode="0.0">
                  <c:v>13.68</c:v>
                </c:pt>
                <c:pt idx="149" formatCode="0.0">
                  <c:v>13.47</c:v>
                </c:pt>
                <c:pt idx="150" formatCode="0.0">
                  <c:v>12.87</c:v>
                </c:pt>
                <c:pt idx="151" formatCode="0.0">
                  <c:v>13.39</c:v>
                </c:pt>
                <c:pt idx="152" formatCode="0.0">
                  <c:v>13.91</c:v>
                </c:pt>
                <c:pt idx="153" formatCode="0.0">
                  <c:v>13.66</c:v>
                </c:pt>
                <c:pt idx="154" formatCode="0.0">
                  <c:v>14.28</c:v>
                </c:pt>
                <c:pt idx="155" formatCode="0.0">
                  <c:v>12.86</c:v>
                </c:pt>
                <c:pt idx="156" formatCode="0.0">
                  <c:v>14.3</c:v>
                </c:pt>
                <c:pt idx="157" formatCode="0.0">
                  <c:v>14.27</c:v>
                </c:pt>
                <c:pt idx="158" formatCode="0.0">
                  <c:v>13.5</c:v>
                </c:pt>
                <c:pt idx="159" formatCode="0.0">
                  <c:v>13.8</c:v>
                </c:pt>
              </c:numCache>
            </c:numRef>
          </c:val>
          <c:smooth val="0"/>
          <c:extLst>
            <c:ext xmlns:c16="http://schemas.microsoft.com/office/drawing/2014/chart" uri="{C3380CC4-5D6E-409C-BE32-E72D297353CC}">
              <c16:uniqueId val="{00000001-57B6-46E0-ADBE-3D926E419F79}"/>
            </c:ext>
          </c:extLst>
        </c:ser>
        <c:ser>
          <c:idx val="1"/>
          <c:order val="2"/>
          <c:tx>
            <c:v>LTA_BER</c:v>
          </c:tx>
          <c:spPr>
            <a:ln w="12700" cap="rnd">
              <a:solidFill>
                <a:srgbClr val="CB3706"/>
              </a:solidFill>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'3'!$J$7:$J$166</c:f>
              <c:numCache>
                <c:formatCode>0.0</c:formatCode>
                <c:ptCount val="160"/>
                <c:pt idx="0">
                  <c:v>9.2389189189189178</c:v>
                </c:pt>
                <c:pt idx="1">
                  <c:v>9.2389189189189178</c:v>
                </c:pt>
                <c:pt idx="2">
                  <c:v>9.2389189189189178</c:v>
                </c:pt>
                <c:pt idx="3">
                  <c:v>9.2389189189189178</c:v>
                </c:pt>
                <c:pt idx="4">
                  <c:v>9.2389189189189178</c:v>
                </c:pt>
                <c:pt idx="5">
                  <c:v>9.2389189189189178</c:v>
                </c:pt>
                <c:pt idx="6">
                  <c:v>9.2389189189189178</c:v>
                </c:pt>
                <c:pt idx="7">
                  <c:v>9.2389189189189178</c:v>
                </c:pt>
                <c:pt idx="8">
                  <c:v>9.2389189189189178</c:v>
                </c:pt>
                <c:pt idx="9">
                  <c:v>9.2389189189189178</c:v>
                </c:pt>
                <c:pt idx="10">
                  <c:v>9.2389189189189178</c:v>
                </c:pt>
                <c:pt idx="11">
                  <c:v>9.2389189189189178</c:v>
                </c:pt>
                <c:pt idx="12">
                  <c:v>9.2389189189189178</c:v>
                </c:pt>
                <c:pt idx="13">
                  <c:v>9.2389189189189178</c:v>
                </c:pt>
                <c:pt idx="14">
                  <c:v>9.2389189189189178</c:v>
                </c:pt>
                <c:pt idx="15">
                  <c:v>9.2389189189189178</c:v>
                </c:pt>
                <c:pt idx="16">
                  <c:v>9.2389189189189178</c:v>
                </c:pt>
                <c:pt idx="17">
                  <c:v>9.2389189189189178</c:v>
                </c:pt>
                <c:pt idx="18">
                  <c:v>9.2389189189189178</c:v>
                </c:pt>
                <c:pt idx="19">
                  <c:v>9.2389189189189178</c:v>
                </c:pt>
                <c:pt idx="20">
                  <c:v>9.2389189189189178</c:v>
                </c:pt>
                <c:pt idx="21">
                  <c:v>9.2389189189189178</c:v>
                </c:pt>
                <c:pt idx="22">
                  <c:v>9.2389189189189178</c:v>
                </c:pt>
                <c:pt idx="23">
                  <c:v>9.2389189189189178</c:v>
                </c:pt>
                <c:pt idx="24">
                  <c:v>9.2389189189189178</c:v>
                </c:pt>
                <c:pt idx="25">
                  <c:v>9.2389189189189178</c:v>
                </c:pt>
                <c:pt idx="26">
                  <c:v>9.2389189189189178</c:v>
                </c:pt>
                <c:pt idx="27">
                  <c:v>9.2389189189189178</c:v>
                </c:pt>
                <c:pt idx="28">
                  <c:v>9.2389189189189178</c:v>
                </c:pt>
                <c:pt idx="29">
                  <c:v>9.2389189189189178</c:v>
                </c:pt>
                <c:pt idx="30">
                  <c:v>9.2389189189189178</c:v>
                </c:pt>
                <c:pt idx="31">
                  <c:v>9.2389189189189178</c:v>
                </c:pt>
                <c:pt idx="32">
                  <c:v>9.2389189189189178</c:v>
                </c:pt>
                <c:pt idx="33">
                  <c:v>9.2389189189189178</c:v>
                </c:pt>
                <c:pt idx="34">
                  <c:v>9.2389189189189178</c:v>
                </c:pt>
                <c:pt idx="35">
                  <c:v>9.2389189189189178</c:v>
                </c:pt>
                <c:pt idx="36">
                  <c:v>9.2389189189189178</c:v>
                </c:pt>
                <c:pt idx="37">
                  <c:v>9.2389189189189178</c:v>
                </c:pt>
                <c:pt idx="38">
                  <c:v>9.2389189189189178</c:v>
                </c:pt>
                <c:pt idx="39">
                  <c:v>9.2389189189189178</c:v>
                </c:pt>
                <c:pt idx="40">
                  <c:v>9.2389189189189178</c:v>
                </c:pt>
                <c:pt idx="41">
                  <c:v>9.2389189189189178</c:v>
                </c:pt>
                <c:pt idx="42">
                  <c:v>9.2389189189189178</c:v>
                </c:pt>
                <c:pt idx="43">
                  <c:v>9.2389189189189178</c:v>
                </c:pt>
                <c:pt idx="44">
                  <c:v>9.2389189189189178</c:v>
                </c:pt>
                <c:pt idx="45">
                  <c:v>9.2389189189189178</c:v>
                </c:pt>
                <c:pt idx="46">
                  <c:v>9.2389189189189178</c:v>
                </c:pt>
                <c:pt idx="47">
                  <c:v>9.2389189189189178</c:v>
                </c:pt>
                <c:pt idx="48">
                  <c:v>9.2389189189189178</c:v>
                </c:pt>
                <c:pt idx="49">
                  <c:v>9.2389189189189178</c:v>
                </c:pt>
                <c:pt idx="50">
                  <c:v>9.2389189189189178</c:v>
                </c:pt>
                <c:pt idx="51">
                  <c:v>9.2389189189189178</c:v>
                </c:pt>
                <c:pt idx="52">
                  <c:v>9.2389189189189178</c:v>
                </c:pt>
                <c:pt idx="53">
                  <c:v>9.2389189189189178</c:v>
                </c:pt>
                <c:pt idx="54">
                  <c:v>9.2389189189189178</c:v>
                </c:pt>
                <c:pt idx="55">
                  <c:v>9.2389189189189178</c:v>
                </c:pt>
                <c:pt idx="56">
                  <c:v>9.2389189189189178</c:v>
                </c:pt>
                <c:pt idx="57">
                  <c:v>9.2389189189189178</c:v>
                </c:pt>
                <c:pt idx="58">
                  <c:v>9.2389189189189178</c:v>
                </c:pt>
                <c:pt idx="59">
                  <c:v>9.2389189189189178</c:v>
                </c:pt>
                <c:pt idx="60">
                  <c:v>9.2389189189189178</c:v>
                </c:pt>
                <c:pt idx="61">
                  <c:v>9.2389189189189178</c:v>
                </c:pt>
                <c:pt idx="62">
                  <c:v>9.2389189189189178</c:v>
                </c:pt>
                <c:pt idx="63">
                  <c:v>9.2389189189189178</c:v>
                </c:pt>
                <c:pt idx="64">
                  <c:v>9.2389189189189178</c:v>
                </c:pt>
                <c:pt idx="65">
                  <c:v>9.2389189189189178</c:v>
                </c:pt>
                <c:pt idx="66">
                  <c:v>9.2389189189189178</c:v>
                </c:pt>
                <c:pt idx="67">
                  <c:v>9.2389189189189178</c:v>
                </c:pt>
                <c:pt idx="68">
                  <c:v>9.2389189189189178</c:v>
                </c:pt>
                <c:pt idx="69">
                  <c:v>9.2389189189189178</c:v>
                </c:pt>
                <c:pt idx="70">
                  <c:v>9.2389189189189178</c:v>
                </c:pt>
                <c:pt idx="71">
                  <c:v>9.2389189189189178</c:v>
                </c:pt>
                <c:pt idx="72">
                  <c:v>9.2389189189189178</c:v>
                </c:pt>
                <c:pt idx="73">
                  <c:v>9.2389189189189178</c:v>
                </c:pt>
                <c:pt idx="74">
                  <c:v>9.2389189189189178</c:v>
                </c:pt>
                <c:pt idx="75">
                  <c:v>9.2389189189189178</c:v>
                </c:pt>
                <c:pt idx="76">
                  <c:v>9.2389189189189178</c:v>
                </c:pt>
                <c:pt idx="77">
                  <c:v>9.2389189189189178</c:v>
                </c:pt>
                <c:pt idx="78">
                  <c:v>9.2389189189189178</c:v>
                </c:pt>
                <c:pt idx="79">
                  <c:v>9.2389189189189178</c:v>
                </c:pt>
                <c:pt idx="80">
                  <c:v>9.2389189189189178</c:v>
                </c:pt>
                <c:pt idx="81">
                  <c:v>9.2389189189189178</c:v>
                </c:pt>
                <c:pt idx="82">
                  <c:v>9.2389189189189178</c:v>
                </c:pt>
                <c:pt idx="83">
                  <c:v>9.2389189189189178</c:v>
                </c:pt>
                <c:pt idx="84">
                  <c:v>9.2389189189189178</c:v>
                </c:pt>
                <c:pt idx="85">
                  <c:v>9.2389189189189178</c:v>
                </c:pt>
                <c:pt idx="86">
                  <c:v>9.2389189189189178</c:v>
                </c:pt>
                <c:pt idx="87">
                  <c:v>9.2389189189189178</c:v>
                </c:pt>
                <c:pt idx="88">
                  <c:v>9.2389189189189178</c:v>
                </c:pt>
                <c:pt idx="89">
                  <c:v>9.2389189189189178</c:v>
                </c:pt>
                <c:pt idx="90">
                  <c:v>9.2389189189189178</c:v>
                </c:pt>
                <c:pt idx="91">
                  <c:v>9.2389189189189178</c:v>
                </c:pt>
                <c:pt idx="92">
                  <c:v>9.2389189189189178</c:v>
                </c:pt>
                <c:pt idx="93">
                  <c:v>9.2389189189189178</c:v>
                </c:pt>
                <c:pt idx="94">
                  <c:v>9.2389189189189178</c:v>
                </c:pt>
                <c:pt idx="95">
                  <c:v>9.2389189189189178</c:v>
                </c:pt>
                <c:pt idx="96">
                  <c:v>9.2389189189189178</c:v>
                </c:pt>
                <c:pt idx="97">
                  <c:v>9.2389189189189178</c:v>
                </c:pt>
                <c:pt idx="98">
                  <c:v>9.2389189189189178</c:v>
                </c:pt>
                <c:pt idx="99">
                  <c:v>9.2389189189189178</c:v>
                </c:pt>
                <c:pt idx="100">
                  <c:v>9.2389189189189178</c:v>
                </c:pt>
                <c:pt idx="101">
                  <c:v>9.2389189189189178</c:v>
                </c:pt>
                <c:pt idx="102">
                  <c:v>9.2389189189189178</c:v>
                </c:pt>
                <c:pt idx="103">
                  <c:v>9.2389189189189178</c:v>
                </c:pt>
                <c:pt idx="104">
                  <c:v>9.2389189189189178</c:v>
                </c:pt>
                <c:pt idx="105">
                  <c:v>9.2389189189189178</c:v>
                </c:pt>
                <c:pt idx="106">
                  <c:v>9.2389189189189178</c:v>
                </c:pt>
                <c:pt idx="107">
                  <c:v>9.2389189189189178</c:v>
                </c:pt>
                <c:pt idx="108">
                  <c:v>9.2389189189189178</c:v>
                </c:pt>
                <c:pt idx="109">
                  <c:v>9.2389189189189178</c:v>
                </c:pt>
                <c:pt idx="110">
                  <c:v>9.2389189189189178</c:v>
                </c:pt>
                <c:pt idx="111">
                  <c:v>9.2389189189189178</c:v>
                </c:pt>
                <c:pt idx="112">
                  <c:v>9.2389189189189178</c:v>
                </c:pt>
                <c:pt idx="113">
                  <c:v>9.2389189189189178</c:v>
                </c:pt>
                <c:pt idx="114">
                  <c:v>9.2389189189189178</c:v>
                </c:pt>
                <c:pt idx="115">
                  <c:v>9.2389189189189178</c:v>
                </c:pt>
                <c:pt idx="116">
                  <c:v>9.2389189189189178</c:v>
                </c:pt>
                <c:pt idx="117">
                  <c:v>9.2389189189189178</c:v>
                </c:pt>
                <c:pt idx="118">
                  <c:v>9.2389189189189178</c:v>
                </c:pt>
                <c:pt idx="119">
                  <c:v>9.2389189189189178</c:v>
                </c:pt>
                <c:pt idx="120">
                  <c:v>9.2389189189189178</c:v>
                </c:pt>
                <c:pt idx="121">
                  <c:v>9.2389189189189178</c:v>
                </c:pt>
                <c:pt idx="122">
                  <c:v>9.2389189189189178</c:v>
                </c:pt>
                <c:pt idx="123">
                  <c:v>9.2389189189189178</c:v>
                </c:pt>
                <c:pt idx="124">
                  <c:v>9.2389189189189178</c:v>
                </c:pt>
                <c:pt idx="125">
                  <c:v>9.2389189189189178</c:v>
                </c:pt>
                <c:pt idx="126">
                  <c:v>9.2389189189189178</c:v>
                </c:pt>
                <c:pt idx="127">
                  <c:v>9.2389189189189178</c:v>
                </c:pt>
                <c:pt idx="128">
                  <c:v>9.2389189189189178</c:v>
                </c:pt>
                <c:pt idx="129">
                  <c:v>9.2389189189189178</c:v>
                </c:pt>
                <c:pt idx="130">
                  <c:v>9.2389189189189178</c:v>
                </c:pt>
                <c:pt idx="131">
                  <c:v>9.2389189189189178</c:v>
                </c:pt>
                <c:pt idx="132">
                  <c:v>9.2389189189189178</c:v>
                </c:pt>
                <c:pt idx="133">
                  <c:v>9.2389189189189178</c:v>
                </c:pt>
                <c:pt idx="134">
                  <c:v>9.2389189189189178</c:v>
                </c:pt>
                <c:pt idx="135">
                  <c:v>9.2389189189189178</c:v>
                </c:pt>
                <c:pt idx="136">
                  <c:v>9.2389189189189178</c:v>
                </c:pt>
                <c:pt idx="137">
                  <c:v>9.2389189189189178</c:v>
                </c:pt>
                <c:pt idx="138">
                  <c:v>9.2389189189189178</c:v>
                </c:pt>
                <c:pt idx="139">
                  <c:v>9.2389189189189178</c:v>
                </c:pt>
                <c:pt idx="140">
                  <c:v>9.2389189189189178</c:v>
                </c:pt>
                <c:pt idx="141">
                  <c:v>9.2389189189189178</c:v>
                </c:pt>
                <c:pt idx="142">
                  <c:v>9.2389189189189178</c:v>
                </c:pt>
                <c:pt idx="143">
                  <c:v>9.2389189189189178</c:v>
                </c:pt>
                <c:pt idx="144">
                  <c:v>9.2389189189189178</c:v>
                </c:pt>
                <c:pt idx="145">
                  <c:v>9.2389189189189178</c:v>
                </c:pt>
                <c:pt idx="146">
                  <c:v>9.2389189189189178</c:v>
                </c:pt>
                <c:pt idx="147">
                  <c:v>9.2389189189189178</c:v>
                </c:pt>
                <c:pt idx="148">
                  <c:v>9.2389189189189178</c:v>
                </c:pt>
                <c:pt idx="149">
                  <c:v>9.2389189189189178</c:v>
                </c:pt>
                <c:pt idx="150">
                  <c:v>9.2389189189189178</c:v>
                </c:pt>
                <c:pt idx="151">
                  <c:v>9.2389189189189178</c:v>
                </c:pt>
                <c:pt idx="152">
                  <c:v>9.2389189189189178</c:v>
                </c:pt>
                <c:pt idx="153">
                  <c:v>9.2389189189189178</c:v>
                </c:pt>
                <c:pt idx="154">
                  <c:v>9.2389189189189178</c:v>
                </c:pt>
                <c:pt idx="155">
                  <c:v>9.2389189189189178</c:v>
                </c:pt>
                <c:pt idx="156">
                  <c:v>9.2389189189189178</c:v>
                </c:pt>
                <c:pt idx="157">
                  <c:v>9.2389189189189178</c:v>
                </c:pt>
                <c:pt idx="158">
                  <c:v>9.2389189189189178</c:v>
                </c:pt>
                <c:pt idx="159">
                  <c:v>9.2389189189189178</c:v>
                </c:pt>
              </c:numCache>
            </c:numRef>
          </c:val>
          <c:smooth val="0"/>
          <c:extLst>
            <c:ext xmlns:c16="http://schemas.microsoft.com/office/drawing/2014/chart" uri="{C3380CC4-5D6E-409C-BE32-E72D297353CC}">
              <c16:uniqueId val="{00000002-57B6-46E0-ADBE-3D926E419F79}"/>
            </c:ext>
          </c:extLst>
        </c:ser>
        <c:ser>
          <c:idx val="3"/>
          <c:order val="3"/>
          <c:tx>
            <c:v>LTA_PAR</c:v>
          </c:tx>
          <c:spPr>
            <a:ln w="15875" cap="rnd">
              <a:solidFill>
                <a:srgbClr val="41B39D"/>
              </a:solidFill>
              <a:prstDash val="solid"/>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'3'!$K$7:$K$166</c:f>
              <c:numCache>
                <c:formatCode>0.0</c:formatCode>
                <c:ptCount val="160"/>
                <c:pt idx="0">
                  <c:v>11.638496732026148</c:v>
                </c:pt>
                <c:pt idx="1">
                  <c:v>11.638496732026148</c:v>
                </c:pt>
                <c:pt idx="2">
                  <c:v>11.638496732026148</c:v>
                </c:pt>
                <c:pt idx="3">
                  <c:v>11.638496732026148</c:v>
                </c:pt>
                <c:pt idx="4">
                  <c:v>11.638496732026148</c:v>
                </c:pt>
                <c:pt idx="5">
                  <c:v>11.638496732026148</c:v>
                </c:pt>
                <c:pt idx="6">
                  <c:v>11.638496732026148</c:v>
                </c:pt>
                <c:pt idx="7">
                  <c:v>11.638496732026148</c:v>
                </c:pt>
                <c:pt idx="8">
                  <c:v>11.638496732026148</c:v>
                </c:pt>
                <c:pt idx="9">
                  <c:v>11.638496732026148</c:v>
                </c:pt>
                <c:pt idx="10">
                  <c:v>11.638496732026148</c:v>
                </c:pt>
                <c:pt idx="11">
                  <c:v>11.638496732026148</c:v>
                </c:pt>
                <c:pt idx="12">
                  <c:v>11.638496732026148</c:v>
                </c:pt>
                <c:pt idx="13">
                  <c:v>11.638496732026148</c:v>
                </c:pt>
                <c:pt idx="14">
                  <c:v>11.638496732026148</c:v>
                </c:pt>
                <c:pt idx="15">
                  <c:v>11.638496732026148</c:v>
                </c:pt>
                <c:pt idx="16">
                  <c:v>11.638496732026148</c:v>
                </c:pt>
                <c:pt idx="17">
                  <c:v>11.638496732026148</c:v>
                </c:pt>
                <c:pt idx="18">
                  <c:v>11.638496732026148</c:v>
                </c:pt>
                <c:pt idx="19">
                  <c:v>11.638496732026148</c:v>
                </c:pt>
                <c:pt idx="20">
                  <c:v>11.638496732026148</c:v>
                </c:pt>
                <c:pt idx="21">
                  <c:v>11.638496732026148</c:v>
                </c:pt>
                <c:pt idx="22">
                  <c:v>11.638496732026148</c:v>
                </c:pt>
                <c:pt idx="23">
                  <c:v>11.638496732026148</c:v>
                </c:pt>
                <c:pt idx="24">
                  <c:v>11.638496732026148</c:v>
                </c:pt>
                <c:pt idx="25">
                  <c:v>11.638496732026148</c:v>
                </c:pt>
                <c:pt idx="26">
                  <c:v>11.638496732026148</c:v>
                </c:pt>
                <c:pt idx="27">
                  <c:v>11.638496732026148</c:v>
                </c:pt>
                <c:pt idx="28">
                  <c:v>11.638496732026148</c:v>
                </c:pt>
                <c:pt idx="29">
                  <c:v>11.638496732026148</c:v>
                </c:pt>
                <c:pt idx="30">
                  <c:v>11.638496732026148</c:v>
                </c:pt>
                <c:pt idx="31">
                  <c:v>11.638496732026148</c:v>
                </c:pt>
                <c:pt idx="32">
                  <c:v>11.638496732026148</c:v>
                </c:pt>
                <c:pt idx="33">
                  <c:v>11.638496732026148</c:v>
                </c:pt>
                <c:pt idx="34">
                  <c:v>11.638496732026148</c:v>
                </c:pt>
                <c:pt idx="35">
                  <c:v>11.638496732026148</c:v>
                </c:pt>
                <c:pt idx="36">
                  <c:v>11.638496732026148</c:v>
                </c:pt>
                <c:pt idx="37">
                  <c:v>11.638496732026148</c:v>
                </c:pt>
                <c:pt idx="38">
                  <c:v>11.638496732026148</c:v>
                </c:pt>
                <c:pt idx="39">
                  <c:v>11.638496732026148</c:v>
                </c:pt>
                <c:pt idx="40">
                  <c:v>11.638496732026148</c:v>
                </c:pt>
                <c:pt idx="41">
                  <c:v>11.638496732026148</c:v>
                </c:pt>
                <c:pt idx="42">
                  <c:v>11.638496732026148</c:v>
                </c:pt>
                <c:pt idx="43">
                  <c:v>11.638496732026148</c:v>
                </c:pt>
                <c:pt idx="44">
                  <c:v>11.638496732026148</c:v>
                </c:pt>
                <c:pt idx="45">
                  <c:v>11.638496732026148</c:v>
                </c:pt>
                <c:pt idx="46">
                  <c:v>11.638496732026148</c:v>
                </c:pt>
                <c:pt idx="47">
                  <c:v>11.638496732026148</c:v>
                </c:pt>
                <c:pt idx="48">
                  <c:v>11.638496732026148</c:v>
                </c:pt>
                <c:pt idx="49">
                  <c:v>11.638496732026148</c:v>
                </c:pt>
                <c:pt idx="50">
                  <c:v>11.638496732026148</c:v>
                </c:pt>
                <c:pt idx="51">
                  <c:v>11.638496732026148</c:v>
                </c:pt>
                <c:pt idx="52">
                  <c:v>11.638496732026148</c:v>
                </c:pt>
                <c:pt idx="53">
                  <c:v>11.638496732026148</c:v>
                </c:pt>
                <c:pt idx="54">
                  <c:v>11.638496732026148</c:v>
                </c:pt>
                <c:pt idx="55">
                  <c:v>11.638496732026148</c:v>
                </c:pt>
                <c:pt idx="56">
                  <c:v>11.638496732026148</c:v>
                </c:pt>
                <c:pt idx="57">
                  <c:v>11.638496732026148</c:v>
                </c:pt>
                <c:pt idx="58">
                  <c:v>11.638496732026148</c:v>
                </c:pt>
                <c:pt idx="59">
                  <c:v>11.638496732026148</c:v>
                </c:pt>
                <c:pt idx="60">
                  <c:v>11.638496732026148</c:v>
                </c:pt>
                <c:pt idx="61">
                  <c:v>11.638496732026148</c:v>
                </c:pt>
                <c:pt idx="62">
                  <c:v>11.638496732026148</c:v>
                </c:pt>
                <c:pt idx="63">
                  <c:v>11.638496732026148</c:v>
                </c:pt>
                <c:pt idx="64">
                  <c:v>11.638496732026148</c:v>
                </c:pt>
                <c:pt idx="65">
                  <c:v>11.638496732026148</c:v>
                </c:pt>
                <c:pt idx="66">
                  <c:v>11.638496732026148</c:v>
                </c:pt>
                <c:pt idx="67">
                  <c:v>11.638496732026148</c:v>
                </c:pt>
                <c:pt idx="68">
                  <c:v>11.638496732026148</c:v>
                </c:pt>
                <c:pt idx="69">
                  <c:v>11.638496732026148</c:v>
                </c:pt>
                <c:pt idx="70">
                  <c:v>11.638496732026148</c:v>
                </c:pt>
                <c:pt idx="71">
                  <c:v>11.638496732026148</c:v>
                </c:pt>
                <c:pt idx="72">
                  <c:v>11.638496732026148</c:v>
                </c:pt>
                <c:pt idx="73">
                  <c:v>11.638496732026148</c:v>
                </c:pt>
                <c:pt idx="74">
                  <c:v>11.638496732026148</c:v>
                </c:pt>
                <c:pt idx="75">
                  <c:v>11.638496732026148</c:v>
                </c:pt>
                <c:pt idx="76">
                  <c:v>11.638496732026148</c:v>
                </c:pt>
                <c:pt idx="77">
                  <c:v>11.638496732026148</c:v>
                </c:pt>
                <c:pt idx="78">
                  <c:v>11.638496732026148</c:v>
                </c:pt>
                <c:pt idx="79">
                  <c:v>11.638496732026148</c:v>
                </c:pt>
                <c:pt idx="80">
                  <c:v>11.638496732026148</c:v>
                </c:pt>
                <c:pt idx="81">
                  <c:v>11.638496732026148</c:v>
                </c:pt>
                <c:pt idx="82">
                  <c:v>11.638496732026148</c:v>
                </c:pt>
                <c:pt idx="83">
                  <c:v>11.638496732026148</c:v>
                </c:pt>
                <c:pt idx="84">
                  <c:v>11.638496732026148</c:v>
                </c:pt>
                <c:pt idx="85">
                  <c:v>11.638496732026148</c:v>
                </c:pt>
                <c:pt idx="86">
                  <c:v>11.638496732026148</c:v>
                </c:pt>
                <c:pt idx="87">
                  <c:v>11.638496732026148</c:v>
                </c:pt>
                <c:pt idx="88">
                  <c:v>11.638496732026148</c:v>
                </c:pt>
                <c:pt idx="89">
                  <c:v>11.638496732026148</c:v>
                </c:pt>
                <c:pt idx="90">
                  <c:v>11.638496732026148</c:v>
                </c:pt>
                <c:pt idx="91">
                  <c:v>11.638496732026148</c:v>
                </c:pt>
                <c:pt idx="92">
                  <c:v>11.638496732026148</c:v>
                </c:pt>
                <c:pt idx="93">
                  <c:v>11.638496732026148</c:v>
                </c:pt>
                <c:pt idx="94">
                  <c:v>11.638496732026148</c:v>
                </c:pt>
                <c:pt idx="95">
                  <c:v>11.638496732026148</c:v>
                </c:pt>
                <c:pt idx="96">
                  <c:v>11.638496732026148</c:v>
                </c:pt>
                <c:pt idx="97">
                  <c:v>11.638496732026148</c:v>
                </c:pt>
                <c:pt idx="98">
                  <c:v>11.638496732026148</c:v>
                </c:pt>
                <c:pt idx="99">
                  <c:v>11.638496732026148</c:v>
                </c:pt>
                <c:pt idx="100">
                  <c:v>11.638496732026148</c:v>
                </c:pt>
                <c:pt idx="101">
                  <c:v>11.638496732026148</c:v>
                </c:pt>
                <c:pt idx="102">
                  <c:v>11.638496732026148</c:v>
                </c:pt>
                <c:pt idx="103">
                  <c:v>11.638496732026148</c:v>
                </c:pt>
                <c:pt idx="104">
                  <c:v>11.638496732026148</c:v>
                </c:pt>
                <c:pt idx="105">
                  <c:v>11.638496732026148</c:v>
                </c:pt>
                <c:pt idx="106">
                  <c:v>11.638496732026148</c:v>
                </c:pt>
                <c:pt idx="107">
                  <c:v>11.638496732026148</c:v>
                </c:pt>
                <c:pt idx="108">
                  <c:v>11.638496732026148</c:v>
                </c:pt>
                <c:pt idx="109">
                  <c:v>11.638496732026148</c:v>
                </c:pt>
                <c:pt idx="110">
                  <c:v>11.638496732026148</c:v>
                </c:pt>
                <c:pt idx="111">
                  <c:v>11.638496732026148</c:v>
                </c:pt>
                <c:pt idx="112">
                  <c:v>11.638496732026148</c:v>
                </c:pt>
                <c:pt idx="113">
                  <c:v>11.638496732026148</c:v>
                </c:pt>
                <c:pt idx="114">
                  <c:v>11.638496732026148</c:v>
                </c:pt>
                <c:pt idx="115">
                  <c:v>11.638496732026148</c:v>
                </c:pt>
                <c:pt idx="116">
                  <c:v>11.638496732026148</c:v>
                </c:pt>
                <c:pt idx="117">
                  <c:v>11.638496732026148</c:v>
                </c:pt>
                <c:pt idx="118">
                  <c:v>11.638496732026148</c:v>
                </c:pt>
                <c:pt idx="119">
                  <c:v>11.638496732026148</c:v>
                </c:pt>
                <c:pt idx="120">
                  <c:v>11.638496732026148</c:v>
                </c:pt>
                <c:pt idx="121">
                  <c:v>11.638496732026148</c:v>
                </c:pt>
                <c:pt idx="122">
                  <c:v>11.638496732026148</c:v>
                </c:pt>
                <c:pt idx="123">
                  <c:v>11.638496732026148</c:v>
                </c:pt>
                <c:pt idx="124">
                  <c:v>11.638496732026148</c:v>
                </c:pt>
                <c:pt idx="125">
                  <c:v>11.638496732026148</c:v>
                </c:pt>
                <c:pt idx="126">
                  <c:v>11.638496732026148</c:v>
                </c:pt>
                <c:pt idx="127">
                  <c:v>11.638496732026148</c:v>
                </c:pt>
                <c:pt idx="128">
                  <c:v>11.638496732026148</c:v>
                </c:pt>
                <c:pt idx="129">
                  <c:v>11.638496732026148</c:v>
                </c:pt>
                <c:pt idx="130">
                  <c:v>11.638496732026148</c:v>
                </c:pt>
                <c:pt idx="131">
                  <c:v>11.638496732026148</c:v>
                </c:pt>
                <c:pt idx="132">
                  <c:v>11.638496732026148</c:v>
                </c:pt>
                <c:pt idx="133">
                  <c:v>11.638496732026148</c:v>
                </c:pt>
                <c:pt idx="134">
                  <c:v>11.638496732026148</c:v>
                </c:pt>
                <c:pt idx="135">
                  <c:v>11.638496732026148</c:v>
                </c:pt>
                <c:pt idx="136">
                  <c:v>11.638496732026148</c:v>
                </c:pt>
                <c:pt idx="137">
                  <c:v>11.638496732026148</c:v>
                </c:pt>
                <c:pt idx="138">
                  <c:v>11.638496732026148</c:v>
                </c:pt>
                <c:pt idx="139">
                  <c:v>11.638496732026148</c:v>
                </c:pt>
                <c:pt idx="140">
                  <c:v>11.638496732026148</c:v>
                </c:pt>
                <c:pt idx="141">
                  <c:v>11.638496732026148</c:v>
                </c:pt>
                <c:pt idx="142">
                  <c:v>11.638496732026148</c:v>
                </c:pt>
                <c:pt idx="143">
                  <c:v>11.638496732026148</c:v>
                </c:pt>
                <c:pt idx="144">
                  <c:v>11.638496732026148</c:v>
                </c:pt>
                <c:pt idx="145">
                  <c:v>11.638496732026148</c:v>
                </c:pt>
                <c:pt idx="146">
                  <c:v>11.638496732026148</c:v>
                </c:pt>
                <c:pt idx="147">
                  <c:v>11.638496732026148</c:v>
                </c:pt>
                <c:pt idx="148">
                  <c:v>11.638496732026148</c:v>
                </c:pt>
                <c:pt idx="149">
                  <c:v>11.638496732026148</c:v>
                </c:pt>
                <c:pt idx="150">
                  <c:v>11.638496732026148</c:v>
                </c:pt>
                <c:pt idx="151">
                  <c:v>11.638496732026148</c:v>
                </c:pt>
                <c:pt idx="152">
                  <c:v>11.638496732026148</c:v>
                </c:pt>
                <c:pt idx="153">
                  <c:v>11.638496732026148</c:v>
                </c:pt>
                <c:pt idx="154">
                  <c:v>11.638496732026148</c:v>
                </c:pt>
                <c:pt idx="155">
                  <c:v>11.638496732026148</c:v>
                </c:pt>
                <c:pt idx="156">
                  <c:v>11.638496732026148</c:v>
                </c:pt>
                <c:pt idx="157">
                  <c:v>11.638496732026148</c:v>
                </c:pt>
                <c:pt idx="158">
                  <c:v>11.638496732026148</c:v>
                </c:pt>
                <c:pt idx="159">
                  <c:v>11.638496732026148</c:v>
                </c:pt>
              </c:numCache>
            </c:numRef>
          </c:val>
          <c:smooth val="0"/>
          <c:extLst>
            <c:ext xmlns:c16="http://schemas.microsoft.com/office/drawing/2014/chart" uri="{C3380CC4-5D6E-409C-BE32-E72D297353CC}">
              <c16:uniqueId val="{00000003-57B6-46E0-ADBE-3D926E419F79}"/>
            </c:ext>
          </c:extLst>
        </c:ser>
        <c:ser>
          <c:idx val="4"/>
          <c:order val="4"/>
          <c:tx>
            <c:strRef>
              <c:f>'3'!$G$6</c:f>
              <c:strCache>
                <c:ptCount val="1"/>
                <c:pt idx="0">
                  <c:v>Parigi</c:v>
                </c:pt>
              </c:strCache>
            </c:strRef>
          </c:tx>
          <c:spPr>
            <a:ln w="28575" cap="rnd">
              <a:solidFill>
                <a:srgbClr val="41B39D"/>
              </a:solidFill>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'3'!$G$7:$G$166</c:f>
              <c:numCache>
                <c:formatCode>General</c:formatCode>
                <c:ptCount val="160"/>
                <c:pt idx="9" formatCode="0.0">
                  <c:v>10.945999999999998</c:v>
                </c:pt>
                <c:pt idx="10" formatCode="0.0">
                  <c:v>10.947999999999999</c:v>
                </c:pt>
                <c:pt idx="11" formatCode="0.0">
                  <c:v>10.507999999999999</c:v>
                </c:pt>
                <c:pt idx="12" formatCode="0.0">
                  <c:v>10.548000000000002</c:v>
                </c:pt>
                <c:pt idx="13" formatCode="0.0">
                  <c:v>10.346</c:v>
                </c:pt>
                <c:pt idx="14" formatCode="0.0">
                  <c:v>10.318000000000001</c:v>
                </c:pt>
                <c:pt idx="15" formatCode="0.0">
                  <c:v>10.342000000000001</c:v>
                </c:pt>
                <c:pt idx="16" formatCode="0.0">
                  <c:v>10.892000000000001</c:v>
                </c:pt>
                <c:pt idx="17" formatCode="0.0">
                  <c:v>10.784000000000001</c:v>
                </c:pt>
                <c:pt idx="18" formatCode="0.0">
                  <c:v>10.962</c:v>
                </c:pt>
                <c:pt idx="19" formatCode="0.0">
                  <c:v>10.725999999999999</c:v>
                </c:pt>
                <c:pt idx="20" formatCode="0.0">
                  <c:v>10.530000000000001</c:v>
                </c:pt>
                <c:pt idx="21" formatCode="0.0">
                  <c:v>10.295999999999999</c:v>
                </c:pt>
                <c:pt idx="22" formatCode="0.0">
                  <c:v>10.187999999999999</c:v>
                </c:pt>
                <c:pt idx="23" formatCode="0.0">
                  <c:v>10.050000000000001</c:v>
                </c:pt>
                <c:pt idx="24" formatCode="0.0">
                  <c:v>10.258000000000001</c:v>
                </c:pt>
                <c:pt idx="25" formatCode="0.0">
                  <c:v>10.576000000000001</c:v>
                </c:pt>
                <c:pt idx="26" formatCode="0.0">
                  <c:v>10.73</c:v>
                </c:pt>
                <c:pt idx="27" formatCode="0.0">
                  <c:v>10.88</c:v>
                </c:pt>
                <c:pt idx="28" formatCode="0.0">
                  <c:v>10.906000000000001</c:v>
                </c:pt>
                <c:pt idx="29" formatCode="0.0">
                  <c:v>10.994000000000002</c:v>
                </c:pt>
                <c:pt idx="30" formatCode="0.0">
                  <c:v>10.956</c:v>
                </c:pt>
                <c:pt idx="31" formatCode="0.0">
                  <c:v>11.006</c:v>
                </c:pt>
                <c:pt idx="32" formatCode="0.0">
                  <c:v>11.178000000000001</c:v>
                </c:pt>
                <c:pt idx="33" formatCode="0.0">
                  <c:v>11.182</c:v>
                </c:pt>
                <c:pt idx="34" formatCode="0.0">
                  <c:v>11.016</c:v>
                </c:pt>
                <c:pt idx="35" formatCode="0.0">
                  <c:v>10.916</c:v>
                </c:pt>
                <c:pt idx="36" formatCode="0.0">
                  <c:v>10.832000000000001</c:v>
                </c:pt>
                <c:pt idx="37" formatCode="0.0">
                  <c:v>10.616000000000001</c:v>
                </c:pt>
                <c:pt idx="38" formatCode="0.0">
                  <c:v>10.731999999999999</c:v>
                </c:pt>
                <c:pt idx="39" formatCode="0.0">
                  <c:v>10.811999999999999</c:v>
                </c:pt>
                <c:pt idx="40" formatCode="0.0">
                  <c:v>10.757999999999999</c:v>
                </c:pt>
                <c:pt idx="41" formatCode="0.0">
                  <c:v>10.616</c:v>
                </c:pt>
                <c:pt idx="42" formatCode="0.0">
                  <c:v>10.7</c:v>
                </c:pt>
                <c:pt idx="43" formatCode="0.0">
                  <c:v>10.852</c:v>
                </c:pt>
                <c:pt idx="44" formatCode="0.0">
                  <c:v>10.898</c:v>
                </c:pt>
                <c:pt idx="45" formatCode="0.0">
                  <c:v>11.06</c:v>
                </c:pt>
                <c:pt idx="46" formatCode="0.0">
                  <c:v>11.242000000000001</c:v>
                </c:pt>
                <c:pt idx="47" formatCode="0.0">
                  <c:v>11.256</c:v>
                </c:pt>
                <c:pt idx="48" formatCode="0.0">
                  <c:v>11.077999999999999</c:v>
                </c:pt>
                <c:pt idx="49" formatCode="0.0">
                  <c:v>10.870000000000001</c:v>
                </c:pt>
                <c:pt idx="50" formatCode="0.0">
                  <c:v>10.85</c:v>
                </c:pt>
                <c:pt idx="51" formatCode="0.0">
                  <c:v>10.708000000000002</c:v>
                </c:pt>
                <c:pt idx="52" formatCode="0.0">
                  <c:v>10.741999999999999</c:v>
                </c:pt>
                <c:pt idx="53" formatCode="0.0">
                  <c:v>10.965999999999999</c:v>
                </c:pt>
                <c:pt idx="54" formatCode="0.0">
                  <c:v>11.062000000000001</c:v>
                </c:pt>
                <c:pt idx="55" formatCode="0.0">
                  <c:v>11.055999999999999</c:v>
                </c:pt>
                <c:pt idx="56" formatCode="0.0">
                  <c:v>11.12</c:v>
                </c:pt>
                <c:pt idx="57" formatCode="0.0">
                  <c:v>11.013999999999999</c:v>
                </c:pt>
                <c:pt idx="58" formatCode="0.0">
                  <c:v>10.879999999999999</c:v>
                </c:pt>
                <c:pt idx="59" formatCode="0.0">
                  <c:v>10.972</c:v>
                </c:pt>
                <c:pt idx="60" formatCode="0.0">
                  <c:v>11.107999999999999</c:v>
                </c:pt>
                <c:pt idx="61" formatCode="0.0">
                  <c:v>11.172000000000001</c:v>
                </c:pt>
                <c:pt idx="62" formatCode="0.0">
                  <c:v>11.382000000000001</c:v>
                </c:pt>
                <c:pt idx="63" formatCode="0.0">
                  <c:v>11.252000000000001</c:v>
                </c:pt>
                <c:pt idx="64" formatCode="0.0">
                  <c:v>11.34</c:v>
                </c:pt>
                <c:pt idx="65" formatCode="0.0">
                  <c:v>11.23</c:v>
                </c:pt>
                <c:pt idx="66" formatCode="0.0">
                  <c:v>11.422000000000001</c:v>
                </c:pt>
                <c:pt idx="67" formatCode="0.0">
                  <c:v>11.373999999999999</c:v>
                </c:pt>
                <c:pt idx="68" formatCode="0.0">
                  <c:v>11.489999999999998</c:v>
                </c:pt>
                <c:pt idx="69" formatCode="0.0">
                  <c:v>11.596</c:v>
                </c:pt>
                <c:pt idx="70" formatCode="0.0">
                  <c:v>11.678000000000001</c:v>
                </c:pt>
                <c:pt idx="71" formatCode="0.0">
                  <c:v>11.555999999999999</c:v>
                </c:pt>
                <c:pt idx="72" formatCode="0.0">
                  <c:v>11.407999999999998</c:v>
                </c:pt>
                <c:pt idx="73" formatCode="0.0">
                  <c:v>11.294</c:v>
                </c:pt>
                <c:pt idx="74" formatCode="0.0">
                  <c:v>11.098000000000001</c:v>
                </c:pt>
                <c:pt idx="75" formatCode="0.0">
                  <c:v>11.158000000000001</c:v>
                </c:pt>
                <c:pt idx="76" formatCode="0.0">
                  <c:v>11.132</c:v>
                </c:pt>
                <c:pt idx="77" formatCode="0.0">
                  <c:v>11.440000000000001</c:v>
                </c:pt>
                <c:pt idx="78" formatCode="0.0">
                  <c:v>11.504</c:v>
                </c:pt>
                <c:pt idx="79" formatCode="0.0">
                  <c:v>11.802</c:v>
                </c:pt>
                <c:pt idx="80" formatCode="0.0">
                  <c:v>11.754</c:v>
                </c:pt>
                <c:pt idx="81" formatCode="0.0">
                  <c:v>11.972</c:v>
                </c:pt>
                <c:pt idx="82" formatCode="0.0">
                  <c:v>11.837999999999999</c:v>
                </c:pt>
                <c:pt idx="83" formatCode="0.0">
                  <c:v>11.888</c:v>
                </c:pt>
                <c:pt idx="84" formatCode="0.0">
                  <c:v>11.683999999999999</c:v>
                </c:pt>
                <c:pt idx="85" formatCode="0.0">
                  <c:v>11.677999999999999</c:v>
                </c:pt>
                <c:pt idx="86" formatCode="0.0">
                  <c:v>11.419999999999998</c:v>
                </c:pt>
                <c:pt idx="87" formatCode="0.0">
                  <c:v>11.370000000000001</c:v>
                </c:pt>
                <c:pt idx="88" formatCode="0.0">
                  <c:v>11.18</c:v>
                </c:pt>
                <c:pt idx="89" formatCode="0.0">
                  <c:v>11.244</c:v>
                </c:pt>
                <c:pt idx="90" formatCode="0.0">
                  <c:v>11.208</c:v>
                </c:pt>
                <c:pt idx="91" formatCode="0.0">
                  <c:v>11.553999999999998</c:v>
                </c:pt>
                <c:pt idx="92" formatCode="0.0">
                  <c:v>11.641999999999999</c:v>
                </c:pt>
                <c:pt idx="93" formatCode="0.0">
                  <c:v>12.064</c:v>
                </c:pt>
                <c:pt idx="94" formatCode="0.0">
                  <c:v>11.856</c:v>
                </c:pt>
                <c:pt idx="95" formatCode="0.0">
                  <c:v>11.606</c:v>
                </c:pt>
                <c:pt idx="96" formatCode="0.0">
                  <c:v>11.36</c:v>
                </c:pt>
                <c:pt idx="97" formatCode="0.0">
                  <c:v>11.236000000000001</c:v>
                </c:pt>
                <c:pt idx="98" formatCode="0.0">
                  <c:v>11.114000000000001</c:v>
                </c:pt>
                <c:pt idx="99" formatCode="0.0">
                  <c:v>11.362</c:v>
                </c:pt>
                <c:pt idx="100" formatCode="0.0">
                  <c:v>11.548</c:v>
                </c:pt>
                <c:pt idx="101" formatCode="0.0">
                  <c:v>11.580000000000002</c:v>
                </c:pt>
                <c:pt idx="102" formatCode="0.0">
                  <c:v>11.680000000000001</c:v>
                </c:pt>
                <c:pt idx="103" formatCode="0.0">
                  <c:v>11.654</c:v>
                </c:pt>
                <c:pt idx="104" formatCode="0.0">
                  <c:v>11.528</c:v>
                </c:pt>
                <c:pt idx="105" formatCode="0.0">
                  <c:v>11.639999999999999</c:v>
                </c:pt>
                <c:pt idx="106" formatCode="0.0">
                  <c:v>11.697999999999999</c:v>
                </c:pt>
                <c:pt idx="107" formatCode="0.0">
                  <c:v>11.735999999999999</c:v>
                </c:pt>
                <c:pt idx="108" formatCode="0.0">
                  <c:v>11.876000000000001</c:v>
                </c:pt>
                <c:pt idx="109" formatCode="0.0">
                  <c:v>11.986000000000001</c:v>
                </c:pt>
                <c:pt idx="110" formatCode="0.0">
                  <c:v>11.852</c:v>
                </c:pt>
                <c:pt idx="111" formatCode="0.0">
                  <c:v>11.67</c:v>
                </c:pt>
                <c:pt idx="112" formatCode="0.0">
                  <c:v>11.538</c:v>
                </c:pt>
                <c:pt idx="113" formatCode="0.0">
                  <c:v>11.404</c:v>
                </c:pt>
                <c:pt idx="114" formatCode="0.0">
                  <c:v>11.524000000000001</c:v>
                </c:pt>
                <c:pt idx="115" formatCode="0.0">
                  <c:v>11.776</c:v>
                </c:pt>
                <c:pt idx="116" formatCode="0.0">
                  <c:v>11.908000000000001</c:v>
                </c:pt>
                <c:pt idx="117" formatCode="0.0">
                  <c:v>11.902000000000001</c:v>
                </c:pt>
                <c:pt idx="118" formatCode="0.0">
                  <c:v>11.803999999999998</c:v>
                </c:pt>
                <c:pt idx="119" formatCode="0.0">
                  <c:v>11.559999999999999</c:v>
                </c:pt>
                <c:pt idx="120" formatCode="0.0">
                  <c:v>11.575999999999999</c:v>
                </c:pt>
                <c:pt idx="121" formatCode="0.0">
                  <c:v>11.818000000000001</c:v>
                </c:pt>
                <c:pt idx="122" formatCode="0.0">
                  <c:v>12.216000000000001</c:v>
                </c:pt>
                <c:pt idx="123" formatCode="0.0">
                  <c:v>12.322000000000001</c:v>
                </c:pt>
                <c:pt idx="124" formatCode="0.0">
                  <c:v>12.562000000000001</c:v>
                </c:pt>
                <c:pt idx="125" formatCode="0.0">
                  <c:v>12.458</c:v>
                </c:pt>
                <c:pt idx="126" formatCode="0.0">
                  <c:v>12.49</c:v>
                </c:pt>
                <c:pt idx="127" formatCode="0.0">
                  <c:v>12.443999999999999</c:v>
                </c:pt>
                <c:pt idx="128" formatCode="0.0">
                  <c:v>12.353999999999999</c:v>
                </c:pt>
                <c:pt idx="129" formatCode="0.0">
                  <c:v>12.462</c:v>
                </c:pt>
                <c:pt idx="130" formatCode="0.0">
                  <c:v>12.564</c:v>
                </c:pt>
                <c:pt idx="131" formatCode="0.0">
                  <c:v>12.558</c:v>
                </c:pt>
                <c:pt idx="132" formatCode="0.0">
                  <c:v>12.564</c:v>
                </c:pt>
                <c:pt idx="133" formatCode="0.0">
                  <c:v>12.803999999999998</c:v>
                </c:pt>
                <c:pt idx="134" formatCode="0.0">
                  <c:v>12.827999999999999</c:v>
                </c:pt>
                <c:pt idx="135" formatCode="0.0">
                  <c:v>12.986000000000001</c:v>
                </c:pt>
                <c:pt idx="136" formatCode="0.0">
                  <c:v>12.866000000000003</c:v>
                </c:pt>
                <c:pt idx="137" formatCode="0.0">
                  <c:v>12.837999999999999</c:v>
                </c:pt>
                <c:pt idx="138" formatCode="0.0">
                  <c:v>12.919999999999998</c:v>
                </c:pt>
                <c:pt idx="139" formatCode="0.0">
                  <c:v>12.913999999999998</c:v>
                </c:pt>
                <c:pt idx="140" formatCode="0.0">
                  <c:v>12.761999999999997</c:v>
                </c:pt>
                <c:pt idx="141" formatCode="0.0">
                  <c:v>12.797999999999998</c:v>
                </c:pt>
                <c:pt idx="142" formatCode="0.0">
                  <c:v>12.6</c:v>
                </c:pt>
                <c:pt idx="143" formatCode="0.0">
                  <c:v>12.744000000000002</c:v>
                </c:pt>
                <c:pt idx="144" formatCode="0.0">
                  <c:v>12.682</c:v>
                </c:pt>
                <c:pt idx="145" formatCode="0.0">
                  <c:v>12.628</c:v>
                </c:pt>
                <c:pt idx="146" formatCode="0.0">
                  <c:v>12.825999999999999</c:v>
                </c:pt>
                <c:pt idx="147" formatCode="0.0">
                  <c:v>13.160000000000002</c:v>
                </c:pt>
                <c:pt idx="148" formatCode="0.0">
                  <c:v>12.986000000000001</c:v>
                </c:pt>
                <c:pt idx="149" formatCode="0.0">
                  <c:v>13.122</c:v>
                </c:pt>
                <c:pt idx="150" formatCode="0.0">
                  <c:v>13.463999999999999</c:v>
                </c:pt>
                <c:pt idx="151" formatCode="0.0">
                  <c:v>13.459999999999999</c:v>
                </c:pt>
                <c:pt idx="152" formatCode="0.0">
                  <c:v>13.622</c:v>
                </c:pt>
                <c:pt idx="153" formatCode="0.0">
                  <c:v>13.62</c:v>
                </c:pt>
                <c:pt idx="154" formatCode="0.0">
                  <c:v>13.802000000000001</c:v>
                </c:pt>
                <c:pt idx="155" formatCode="0.0">
                  <c:v>13.873999999999999</c:v>
                </c:pt>
                <c:pt idx="156" formatCode="0.0">
                  <c:v>13.841999999999999</c:v>
                </c:pt>
                <c:pt idx="157" formatCode="0.0">
                  <c:v>13.746</c:v>
                </c:pt>
              </c:numCache>
            </c:numRef>
          </c:val>
          <c:smooth val="0"/>
          <c:extLst>
            <c:ext xmlns:c16="http://schemas.microsoft.com/office/drawing/2014/chart" uri="{C3380CC4-5D6E-409C-BE32-E72D297353CC}">
              <c16:uniqueId val="{00000004-57B6-46E0-ADBE-3D926E419F79}"/>
            </c:ext>
          </c:extLst>
        </c:ser>
        <c:ser>
          <c:idx val="5"/>
          <c:order val="5"/>
          <c:tx>
            <c:strRef>
              <c:f>'3'!$F$6</c:f>
              <c:strCache>
                <c:ptCount val="1"/>
                <c:pt idx="0">
                  <c:v>Berlino</c:v>
                </c:pt>
              </c:strCache>
            </c:strRef>
          </c:tx>
          <c:spPr>
            <a:ln w="28575" cap="rnd">
              <a:solidFill>
                <a:srgbClr val="CB3706"/>
              </a:solidFill>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'3'!$F$7:$F$166</c:f>
              <c:numCache>
                <c:formatCode>General</c:formatCode>
                <c:ptCount val="160"/>
                <c:pt idx="12" formatCode="0.0">
                  <c:v>9.5920000000000005</c:v>
                </c:pt>
                <c:pt idx="13" formatCode="0.0">
                  <c:v>9.4260000000000002</c:v>
                </c:pt>
                <c:pt idx="14" formatCode="0.0">
                  <c:v>9.42</c:v>
                </c:pt>
                <c:pt idx="15" formatCode="0.0">
                  <c:v>9.0619999999999994</c:v>
                </c:pt>
                <c:pt idx="16" formatCode="0.0">
                  <c:v>9.25</c:v>
                </c:pt>
                <c:pt idx="17" formatCode="0.0">
                  <c:v>8.9060000000000006</c:v>
                </c:pt>
                <c:pt idx="18" formatCode="0.0">
                  <c:v>8.8680000000000003</c:v>
                </c:pt>
                <c:pt idx="19" formatCode="0.0">
                  <c:v>8.6080000000000005</c:v>
                </c:pt>
                <c:pt idx="20" formatCode="0.0">
                  <c:v>8.516</c:v>
                </c:pt>
                <c:pt idx="21" formatCode="0.0">
                  <c:v>8.4779999999999998</c:v>
                </c:pt>
                <c:pt idx="22" formatCode="0.0">
                  <c:v>8.5939999999999994</c:v>
                </c:pt>
                <c:pt idx="23" formatCode="0.0">
                  <c:v>8.7039999999999988</c:v>
                </c:pt>
                <c:pt idx="24" formatCode="0.0">
                  <c:v>8.75</c:v>
                </c:pt>
                <c:pt idx="25" formatCode="0.0">
                  <c:v>8.9619999999999997</c:v>
                </c:pt>
                <c:pt idx="26" formatCode="0.0">
                  <c:v>9.0779999999999994</c:v>
                </c:pt>
                <c:pt idx="27" formatCode="0.0">
                  <c:v>9.0779999999999994</c:v>
                </c:pt>
                <c:pt idx="28" formatCode="0.0">
                  <c:v>9.1</c:v>
                </c:pt>
                <c:pt idx="29" formatCode="0.0">
                  <c:v>9.168000000000001</c:v>
                </c:pt>
                <c:pt idx="30" formatCode="0.0">
                  <c:v>9.3120000000000012</c:v>
                </c:pt>
                <c:pt idx="31" formatCode="0.0">
                  <c:v>9.3060000000000009</c:v>
                </c:pt>
                <c:pt idx="32" formatCode="0.0">
                  <c:v>9.4359999999999999</c:v>
                </c:pt>
                <c:pt idx="33" formatCode="0.0">
                  <c:v>9.4539999999999988</c:v>
                </c:pt>
                <c:pt idx="34" formatCode="0.0">
                  <c:v>9.23</c:v>
                </c:pt>
                <c:pt idx="35" formatCode="0.0">
                  <c:v>9.2140000000000004</c:v>
                </c:pt>
                <c:pt idx="36" formatCode="0.0">
                  <c:v>9.2560000000000002</c:v>
                </c:pt>
                <c:pt idx="37" formatCode="0.0">
                  <c:v>9.2379999999999995</c:v>
                </c:pt>
                <c:pt idx="38" formatCode="0.0">
                  <c:v>9.395999999999999</c:v>
                </c:pt>
                <c:pt idx="39" formatCode="0.0">
                  <c:v>9.6159999999999997</c:v>
                </c:pt>
                <c:pt idx="40" formatCode="0.0">
                  <c:v>9.3640000000000008</c:v>
                </c:pt>
                <c:pt idx="41" formatCode="0.0">
                  <c:v>9</c:v>
                </c:pt>
                <c:pt idx="42" formatCode="0.0">
                  <c:v>8.9039999999999999</c:v>
                </c:pt>
                <c:pt idx="43" formatCode="0.0">
                  <c:v>8.8260000000000005</c:v>
                </c:pt>
                <c:pt idx="44" formatCode="0.0">
                  <c:v>8.6839999999999993</c:v>
                </c:pt>
                <c:pt idx="45" formatCode="0.0">
                  <c:v>8.8620000000000001</c:v>
                </c:pt>
                <c:pt idx="46" formatCode="0.0">
                  <c:v>9.168000000000001</c:v>
                </c:pt>
                <c:pt idx="47" formatCode="0.0">
                  <c:v>9.0380000000000003</c:v>
                </c:pt>
                <c:pt idx="48" formatCode="0.0">
                  <c:v>8.9480000000000004</c:v>
                </c:pt>
                <c:pt idx="49" formatCode="0.0">
                  <c:v>8.952</c:v>
                </c:pt>
                <c:pt idx="50" formatCode="0.0">
                  <c:v>8.9320000000000004</c:v>
                </c:pt>
                <c:pt idx="51" formatCode="0.0">
                  <c:v>8.6240000000000006</c:v>
                </c:pt>
                <c:pt idx="52" formatCode="0.0">
                  <c:v>8.8020000000000014</c:v>
                </c:pt>
                <c:pt idx="53" formatCode="0.0">
                  <c:v>8.8940000000000001</c:v>
                </c:pt>
                <c:pt idx="54" formatCode="0.0">
                  <c:v>8.7259999999999991</c:v>
                </c:pt>
                <c:pt idx="55" formatCode="0.0">
                  <c:v>8.5339999999999989</c:v>
                </c:pt>
                <c:pt idx="56" formatCode="0.0">
                  <c:v>8.572000000000001</c:v>
                </c:pt>
                <c:pt idx="57" formatCode="0.0">
                  <c:v>8.5399999999999991</c:v>
                </c:pt>
                <c:pt idx="58" formatCode="0.0">
                  <c:v>8.516</c:v>
                </c:pt>
                <c:pt idx="59" formatCode="0.0">
                  <c:v>8.7099999999999991</c:v>
                </c:pt>
                <c:pt idx="60" formatCode="0.0">
                  <c:v>8.772000000000002</c:v>
                </c:pt>
                <c:pt idx="61" formatCode="0.0">
                  <c:v>8.6979999999999986</c:v>
                </c:pt>
                <c:pt idx="62" formatCode="0.0">
                  <c:v>8.7200000000000024</c:v>
                </c:pt>
                <c:pt idx="63" formatCode="0.0">
                  <c:v>8.468</c:v>
                </c:pt>
                <c:pt idx="64" formatCode="0.0">
                  <c:v>8.5779999999999994</c:v>
                </c:pt>
                <c:pt idx="65" formatCode="0.0">
                  <c:v>8.4980000000000011</c:v>
                </c:pt>
                <c:pt idx="66" formatCode="0.0">
                  <c:v>9.0839999999999996</c:v>
                </c:pt>
                <c:pt idx="67" formatCode="0.0">
                  <c:v>9.09</c:v>
                </c:pt>
                <c:pt idx="68" formatCode="0.0">
                  <c:v>9.2919999999999998</c:v>
                </c:pt>
                <c:pt idx="69" formatCode="0.0">
                  <c:v>9.3360000000000003</c:v>
                </c:pt>
                <c:pt idx="70" formatCode="0.0">
                  <c:v>9.6380000000000017</c:v>
                </c:pt>
                <c:pt idx="71" formatCode="0.0">
                  <c:v>9.36</c:v>
                </c:pt>
                <c:pt idx="72" formatCode="0.0">
                  <c:v>8.9000000000000021</c:v>
                </c:pt>
                <c:pt idx="73" formatCode="0.0">
                  <c:v>8.5699999999999985</c:v>
                </c:pt>
                <c:pt idx="74" formatCode="0.0">
                  <c:v>8.27</c:v>
                </c:pt>
                <c:pt idx="75" formatCode="0.0">
                  <c:v>8.2379999999999995</c:v>
                </c:pt>
                <c:pt idx="76" formatCode="0.0">
                  <c:v>8.2579999999999991</c:v>
                </c:pt>
                <c:pt idx="77" formatCode="0.0">
                  <c:v>8.5824999999999996</c:v>
                </c:pt>
                <c:pt idx="78" formatCode="0.0">
                  <c:v>8.9400000000000013</c:v>
                </c:pt>
                <c:pt idx="79" formatCode="0.0">
                  <c:v>9.1974999999999998</c:v>
                </c:pt>
                <c:pt idx="80" formatCode="0.0">
                  <c:v>9.2800000000000011</c:v>
                </c:pt>
                <c:pt idx="81" formatCode="0.0">
                  <c:v>9.4275000000000002</c:v>
                </c:pt>
                <c:pt idx="82" formatCode="0.0">
                  <c:v>9.4</c:v>
                </c:pt>
                <c:pt idx="83" formatCode="0.0">
                  <c:v>9.5400000000000009</c:v>
                </c:pt>
                <c:pt idx="84" formatCode="0.0">
                  <c:v>9.48</c:v>
                </c:pt>
                <c:pt idx="85" formatCode="0.0">
                  <c:v>9.5059999999999985</c:v>
                </c:pt>
                <c:pt idx="86" formatCode="0.0">
                  <c:v>9.1579999999999977</c:v>
                </c:pt>
                <c:pt idx="87" formatCode="0.0">
                  <c:v>8.952</c:v>
                </c:pt>
                <c:pt idx="88" formatCode="0.0">
                  <c:v>8.516</c:v>
                </c:pt>
                <c:pt idx="89" formatCode="0.0">
                  <c:v>8.6759999999999984</c:v>
                </c:pt>
                <c:pt idx="90" formatCode="0.0">
                  <c:v>8.4300000000000015</c:v>
                </c:pt>
                <c:pt idx="91" formatCode="0.0">
                  <c:v>8.73</c:v>
                </c:pt>
                <c:pt idx="92" formatCode="0.0">
                  <c:v>8.8840000000000003</c:v>
                </c:pt>
                <c:pt idx="93" formatCode="0.0">
                  <c:v>9.2680000000000007</c:v>
                </c:pt>
                <c:pt idx="94" formatCode="0.0">
                  <c:v>8.9719999999999995</c:v>
                </c:pt>
                <c:pt idx="95" formatCode="0.0">
                  <c:v>8.8379999999999992</c:v>
                </c:pt>
                <c:pt idx="96" formatCode="0.0">
                  <c:v>8.6179999999999986</c:v>
                </c:pt>
                <c:pt idx="97" formatCode="0.0">
                  <c:v>8.4520000000000017</c:v>
                </c:pt>
                <c:pt idx="98" formatCode="0.0">
                  <c:v>8.3899999999999988</c:v>
                </c:pt>
                <c:pt idx="99" formatCode="0.0">
                  <c:v>8.7919999999999998</c:v>
                </c:pt>
                <c:pt idx="100" formatCode="0.0">
                  <c:v>8.984</c:v>
                </c:pt>
                <c:pt idx="101" formatCode="0.0">
                  <c:v>8.9</c:v>
                </c:pt>
                <c:pt idx="102" formatCode="0.0">
                  <c:v>8.8979999999999997</c:v>
                </c:pt>
                <c:pt idx="103" formatCode="0.0">
                  <c:v>8.9499999999999993</c:v>
                </c:pt>
                <c:pt idx="104" formatCode="0.0">
                  <c:v>8.7139999999999986</c:v>
                </c:pt>
                <c:pt idx="105" formatCode="0.0">
                  <c:v>8.6759999999999984</c:v>
                </c:pt>
                <c:pt idx="106" formatCode="0.0">
                  <c:v>8.9660000000000011</c:v>
                </c:pt>
                <c:pt idx="107" formatCode="0.0">
                  <c:v>9.2919999999999998</c:v>
                </c:pt>
                <c:pt idx="108" formatCode="0.0">
                  <c:v>9.1780000000000008</c:v>
                </c:pt>
                <c:pt idx="109" formatCode="0.0">
                  <c:v>9.3060000000000009</c:v>
                </c:pt>
                <c:pt idx="110" formatCode="0.0">
                  <c:v>9.27</c:v>
                </c:pt>
                <c:pt idx="111" formatCode="0.0">
                  <c:v>9.0020000000000007</c:v>
                </c:pt>
                <c:pt idx="112" formatCode="0.0">
                  <c:v>8.6479999999999997</c:v>
                </c:pt>
                <c:pt idx="113" formatCode="0.0">
                  <c:v>8.6720000000000006</c:v>
                </c:pt>
                <c:pt idx="114" formatCode="0.0">
                  <c:v>8.7579999999999991</c:v>
                </c:pt>
                <c:pt idx="115" formatCode="0.0">
                  <c:v>8.9880000000000013</c:v>
                </c:pt>
                <c:pt idx="116" formatCode="0.0">
                  <c:v>9.0719999999999992</c:v>
                </c:pt>
                <c:pt idx="117" formatCode="0.0">
                  <c:v>9.120000000000001</c:v>
                </c:pt>
                <c:pt idx="118" formatCode="0.0">
                  <c:v>9.0579999999999998</c:v>
                </c:pt>
                <c:pt idx="119" formatCode="0.0">
                  <c:v>8.69</c:v>
                </c:pt>
                <c:pt idx="120" formatCode="0.0">
                  <c:v>8.67</c:v>
                </c:pt>
                <c:pt idx="121" formatCode="0.0">
                  <c:v>9.016</c:v>
                </c:pt>
                <c:pt idx="122" formatCode="0.0">
                  <c:v>9.4659999999999993</c:v>
                </c:pt>
                <c:pt idx="123" formatCode="0.0">
                  <c:v>9.5860000000000003</c:v>
                </c:pt>
                <c:pt idx="124" formatCode="0.0">
                  <c:v>10.040000000000001</c:v>
                </c:pt>
                <c:pt idx="125" formatCode="0.0">
                  <c:v>9.9280000000000008</c:v>
                </c:pt>
                <c:pt idx="126" formatCode="0.0">
                  <c:v>9.8719999999999999</c:v>
                </c:pt>
                <c:pt idx="127" formatCode="0.0">
                  <c:v>9.67</c:v>
                </c:pt>
                <c:pt idx="128" formatCode="0.0">
                  <c:v>9.3840000000000003</c:v>
                </c:pt>
                <c:pt idx="129" formatCode="0.0">
                  <c:v>9.298</c:v>
                </c:pt>
                <c:pt idx="130" formatCode="0.0">
                  <c:v>9.4360000000000017</c:v>
                </c:pt>
                <c:pt idx="131" formatCode="0.0">
                  <c:v>9.4960000000000004</c:v>
                </c:pt>
                <c:pt idx="132" formatCode="0.0">
                  <c:v>9.7200000000000006</c:v>
                </c:pt>
                <c:pt idx="133" formatCode="0.0">
                  <c:v>10</c:v>
                </c:pt>
                <c:pt idx="134" formatCode="0.0">
                  <c:v>10.071999999999999</c:v>
                </c:pt>
                <c:pt idx="135" formatCode="0.0">
                  <c:v>10.077999999999999</c:v>
                </c:pt>
                <c:pt idx="136" formatCode="0.0">
                  <c:v>9.911999999999999</c:v>
                </c:pt>
                <c:pt idx="137" formatCode="0.0">
                  <c:v>9.7279999999999998</c:v>
                </c:pt>
                <c:pt idx="138" formatCode="0.0">
                  <c:v>9.9300000000000015</c:v>
                </c:pt>
                <c:pt idx="139" formatCode="0.0">
                  <c:v>10.028</c:v>
                </c:pt>
                <c:pt idx="140" formatCode="0.0">
                  <c:v>10.112</c:v>
                </c:pt>
                <c:pt idx="141" formatCode="0.0">
                  <c:v>10.103999999999999</c:v>
                </c:pt>
                <c:pt idx="142" formatCode="0.0">
                  <c:v>9.7799999999999994</c:v>
                </c:pt>
                <c:pt idx="143" formatCode="0.0">
                  <c:v>9.7579999999999991</c:v>
                </c:pt>
                <c:pt idx="144" formatCode="0.0">
                  <c:v>9.5399999999999991</c:v>
                </c:pt>
                <c:pt idx="145" formatCode="0.0">
                  <c:v>9.3359999999999985</c:v>
                </c:pt>
                <c:pt idx="146" formatCode="0.0">
                  <c:v>9.6419999999999995</c:v>
                </c:pt>
                <c:pt idx="147" formatCode="0.0">
                  <c:v>10.167999999999999</c:v>
                </c:pt>
                <c:pt idx="148" formatCode="0.0">
                  <c:v>10.193999999999999</c:v>
                </c:pt>
                <c:pt idx="149" formatCode="0.0">
                  <c:v>10.318</c:v>
                </c:pt>
                <c:pt idx="150" formatCode="0.0">
                  <c:v>10.687999999999999</c:v>
                </c:pt>
                <c:pt idx="151" formatCode="0.0">
                  <c:v>10.696</c:v>
                </c:pt>
                <c:pt idx="152" formatCode="0.0">
                  <c:v>10.776</c:v>
                </c:pt>
                <c:pt idx="153" formatCode="0.0">
                  <c:v>10.722</c:v>
                </c:pt>
                <c:pt idx="154" formatCode="0.0">
                  <c:v>10.916</c:v>
                </c:pt>
                <c:pt idx="155" formatCode="0.0">
                  <c:v>10.912000000000001</c:v>
                </c:pt>
                <c:pt idx="156" formatCode="0.0">
                  <c:v>11.042</c:v>
                </c:pt>
              </c:numCache>
            </c:numRef>
          </c:val>
          <c:smooth val="0"/>
          <c:extLst>
            <c:ext xmlns:c16="http://schemas.microsoft.com/office/drawing/2014/chart" uri="{C3380CC4-5D6E-409C-BE32-E72D297353CC}">
              <c16:uniqueId val="{00000005-57B6-46E0-ADBE-3D926E419F79}"/>
            </c:ext>
          </c:extLst>
        </c:ser>
        <c:dLbls>
          <c:showLegendKey val="0"/>
          <c:showVal val="0"/>
          <c:showCatName val="0"/>
          <c:showSerName val="0"/>
          <c:showPercent val="0"/>
          <c:showBubbleSize val="0"/>
        </c:dLbls>
        <c:smooth val="0"/>
        <c:axId val="707580272"/>
        <c:axId val="707580632"/>
      </c:lineChart>
      <c:catAx>
        <c:axId val="707580272"/>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707580632"/>
        <c:crosses val="autoZero"/>
        <c:auto val="1"/>
        <c:lblAlgn val="ctr"/>
        <c:lblOffset val="100"/>
        <c:tickLblSkip val="20"/>
        <c:tickMarkSkip val="10"/>
        <c:noMultiLvlLbl val="0"/>
      </c:catAx>
      <c:valAx>
        <c:axId val="707580632"/>
        <c:scaling>
          <c:orientation val="minMax"/>
          <c:max val="14.5"/>
          <c:min val="7"/>
        </c:scaling>
        <c:delete val="0"/>
        <c:axPos val="l"/>
        <c:majorGridlines>
          <c:spPr>
            <a:ln w="317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it-IT"/>
                  <a:t>°C</a:t>
                </a:r>
              </a:p>
            </c:rich>
          </c:tx>
          <c:layout>
            <c:manualLayout>
              <c:xMode val="edge"/>
              <c:yMode val="edge"/>
              <c:x val="3.0452223143079236E-2"/>
              <c:y val="4.5551027915636033E-2"/>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707580272"/>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29838802978235973"/>
          <c:y val="3.1380597014925371E-3"/>
          <c:w val="0.39780282541106671"/>
          <c:h val="7.9288073298556749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700">
          <a:latin typeface="Arial Narrow" panose="020B0606020202030204" pitchFamily="34" charset="0"/>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32012075023859E-2"/>
          <c:y val="0.108843555353969"/>
          <c:w val="0.86409867281666908"/>
          <c:h val="0.81426054945228821"/>
        </c:manualLayout>
      </c:layout>
      <c:lineChart>
        <c:grouping val="standard"/>
        <c:varyColors val="0"/>
        <c:ser>
          <c:idx val="0"/>
          <c:order val="0"/>
          <c:tx>
            <c:strRef>
              <c:f>'3'!$D$5</c:f>
              <c:strCache>
                <c:ptCount val="1"/>
              </c:strCache>
            </c:strRef>
          </c:tx>
          <c:spPr>
            <a:ln w="3175" cap="rnd">
              <a:solidFill>
                <a:srgbClr val="E5B946"/>
              </a:solidFill>
              <a:prstDash val="sysDot"/>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'3'!$D$7:$D$167</c:f>
              <c:numCache>
                <c:formatCode>General</c:formatCode>
                <c:ptCount val="161"/>
                <c:pt idx="29" formatCode="0.0">
                  <c:v>13.941666666666665</c:v>
                </c:pt>
                <c:pt idx="30" formatCode="0.0">
                  <c:v>13.083333333333334</c:v>
                </c:pt>
                <c:pt idx="31" formatCode="0.0">
                  <c:v>14.516666666666666</c:v>
                </c:pt>
                <c:pt idx="32" formatCode="0.0">
                  <c:v>14.008333333333333</c:v>
                </c:pt>
                <c:pt idx="33" formatCode="0.0">
                  <c:v>14.733333333333333</c:v>
                </c:pt>
                <c:pt idx="34" formatCode="0.0">
                  <c:v>13.558333333333332</c:v>
                </c:pt>
                <c:pt idx="35" formatCode="0.0">
                  <c:v>12.775</c:v>
                </c:pt>
                <c:pt idx="36" formatCode="0.0">
                  <c:v>13.125</c:v>
                </c:pt>
                <c:pt idx="37" formatCode="0.0">
                  <c:v>13.166666666666666</c:v>
                </c:pt>
                <c:pt idx="38" formatCode="0.0">
                  <c:v>13.841666666666667</c:v>
                </c:pt>
                <c:pt idx="39" formatCode="0.0">
                  <c:v>12.775</c:v>
                </c:pt>
                <c:pt idx="40" formatCode="0.0">
                  <c:v>13.233333333333334</c:v>
                </c:pt>
                <c:pt idx="41" formatCode="0.0">
                  <c:v>13.366666666666665</c:v>
                </c:pt>
                <c:pt idx="42" formatCode="0.0">
                  <c:v>13.699999999999998</c:v>
                </c:pt>
                <c:pt idx="43" formatCode="0.0">
                  <c:v>12.908333333333333</c:v>
                </c:pt>
                <c:pt idx="44" formatCode="0.0">
                  <c:v>12.633333333333333</c:v>
                </c:pt>
                <c:pt idx="45" formatCode="0.0">
                  <c:v>13.308333333333335</c:v>
                </c:pt>
                <c:pt idx="46" formatCode="0.0">
                  <c:v>12.966666666666669</c:v>
                </c:pt>
                <c:pt idx="47" formatCode="0.0">
                  <c:v>13.399999999999999</c:v>
                </c:pt>
                <c:pt idx="48" formatCode="0.0">
                  <c:v>13.149999999999999</c:v>
                </c:pt>
                <c:pt idx="49" formatCode="0.0">
                  <c:v>13.33333333333333</c:v>
                </c:pt>
                <c:pt idx="50" formatCode="0.0">
                  <c:v>13.283333333333333</c:v>
                </c:pt>
                <c:pt idx="51" formatCode="0.0">
                  <c:v>12.633333333333333</c:v>
                </c:pt>
                <c:pt idx="52" formatCode="0.0">
                  <c:v>13.275</c:v>
                </c:pt>
                <c:pt idx="53" formatCode="0.0">
                  <c:v>12.983333333333334</c:v>
                </c:pt>
                <c:pt idx="54" formatCode="0.0">
                  <c:v>14.158333333333333</c:v>
                </c:pt>
                <c:pt idx="55" formatCode="0.0">
                  <c:v>13.691666666666665</c:v>
                </c:pt>
                <c:pt idx="56" formatCode="0.0">
                  <c:v>13.333333333333334</c:v>
                </c:pt>
                <c:pt idx="57" formatCode="0.0">
                  <c:v>13.475000000000001</c:v>
                </c:pt>
                <c:pt idx="58" formatCode="0.0">
                  <c:v>13.791666666666666</c:v>
                </c:pt>
                <c:pt idx="59" formatCode="0.0">
                  <c:v>12.575000000000001</c:v>
                </c:pt>
                <c:pt idx="60" formatCode="0.0">
                  <c:v>14.116666666666667</c:v>
                </c:pt>
                <c:pt idx="61" formatCode="0.0">
                  <c:v>13.433333333333335</c:v>
                </c:pt>
                <c:pt idx="62" formatCode="0.0">
                  <c:v>13.524999999999999</c:v>
                </c:pt>
                <c:pt idx="63" formatCode="0.0">
                  <c:v>13.600000000000001</c:v>
                </c:pt>
                <c:pt idx="64" formatCode="0.0">
                  <c:v>13.575000000000001</c:v>
                </c:pt>
                <c:pt idx="65" formatCode="0.0">
                  <c:v>14.091666666666667</c:v>
                </c:pt>
                <c:pt idx="66" formatCode="0.0">
                  <c:v>13.333333333333336</c:v>
                </c:pt>
                <c:pt idx="67" formatCode="0.0">
                  <c:v>14.258333333333331</c:v>
                </c:pt>
                <c:pt idx="68" formatCode="0.0">
                  <c:v>13.891666666666667</c:v>
                </c:pt>
                <c:pt idx="69" formatCode="0.0">
                  <c:v>13.699999999999998</c:v>
                </c:pt>
                <c:pt idx="70" formatCode="0.0">
                  <c:v>14.88</c:v>
                </c:pt>
                <c:pt idx="71" formatCode="0.0">
                  <c:v>16.155555555555551</c:v>
                </c:pt>
                <c:pt idx="72" formatCode="0.0">
                  <c:v>14.191666666666665</c:v>
                </c:pt>
                <c:pt idx="73" formatCode="0.0">
                  <c:v>14.24</c:v>
                </c:pt>
                <c:pt idx="74" formatCode="0.0">
                  <c:v>13.533333333333331</c:v>
                </c:pt>
                <c:pt idx="75" formatCode="0.0">
                  <c:v>13.108333333333334</c:v>
                </c:pt>
                <c:pt idx="76" formatCode="0.0">
                  <c:v>13.708333333333334</c:v>
                </c:pt>
                <c:pt idx="77" formatCode="0.0">
                  <c:v>14.200000000000001</c:v>
                </c:pt>
                <c:pt idx="78" formatCode="0.0">
                  <c:v>13.274999999999999</c:v>
                </c:pt>
                <c:pt idx="79" formatCode="0.0">
                  <c:v>15.008333333333333</c:v>
                </c:pt>
                <c:pt idx="80" formatCode="0.0">
                  <c:v>13.4</c:v>
                </c:pt>
                <c:pt idx="81" formatCode="0.0">
                  <c:v>14.316666666666665</c:v>
                </c:pt>
                <c:pt idx="82" formatCode="0.0">
                  <c:v>14.708333333333334</c:v>
                </c:pt>
                <c:pt idx="83" formatCode="0.0">
                  <c:v>15.1</c:v>
                </c:pt>
                <c:pt idx="84" formatCode="0.0">
                  <c:v>14.524999999999999</c:v>
                </c:pt>
                <c:pt idx="85" formatCode="0.0">
                  <c:v>13.283333333333333</c:v>
                </c:pt>
                <c:pt idx="86" formatCode="0.0">
                  <c:v>13.766666666666666</c:v>
                </c:pt>
                <c:pt idx="87" formatCode="0.0">
                  <c:v>14.125</c:v>
                </c:pt>
                <c:pt idx="88" formatCode="0.0">
                  <c:v>13.758333333333333</c:v>
                </c:pt>
                <c:pt idx="89" formatCode="0.0">
                  <c:v>14.616666666666669</c:v>
                </c:pt>
                <c:pt idx="90" formatCode="0.0">
                  <c:v>12.674999999999999</c:v>
                </c:pt>
                <c:pt idx="91" formatCode="0.0">
                  <c:v>13.875</c:v>
                </c:pt>
                <c:pt idx="92" formatCode="0.0">
                  <c:v>14.291666666666666</c:v>
                </c:pt>
                <c:pt idx="93" formatCode="0.0">
                  <c:v>14.133333333333333</c:v>
                </c:pt>
                <c:pt idx="94" formatCode="0.0">
                  <c:v>13.958333333333336</c:v>
                </c:pt>
                <c:pt idx="95" formatCode="0.0">
                  <c:v>15.083333333333334</c:v>
                </c:pt>
                <c:pt idx="96" formatCode="0.0">
                  <c:v>14.299999999999999</c:v>
                </c:pt>
                <c:pt idx="97" formatCode="0.0">
                  <c:v>13.758333333333335</c:v>
                </c:pt>
                <c:pt idx="98" formatCode="0.0">
                  <c:v>14.699999999999998</c:v>
                </c:pt>
                <c:pt idx="99" formatCode="0.0">
                  <c:v>13.966666666666667</c:v>
                </c:pt>
                <c:pt idx="100" formatCode="0.0">
                  <c:v>14.183333333333335</c:v>
                </c:pt>
                <c:pt idx="101" formatCode="0.0">
                  <c:v>14.024999999999999</c:v>
                </c:pt>
                <c:pt idx="102" formatCode="0.0">
                  <c:v>14.366666666666667</c:v>
                </c:pt>
                <c:pt idx="103" formatCode="0.0">
                  <c:v>13.391666666666666</c:v>
                </c:pt>
                <c:pt idx="104" formatCode="0.0">
                  <c:v>14.275</c:v>
                </c:pt>
                <c:pt idx="105" formatCode="0.0">
                  <c:v>13.391666666666667</c:v>
                </c:pt>
                <c:pt idx="106" formatCode="0.0">
                  <c:v>13.200000000000001</c:v>
                </c:pt>
                <c:pt idx="107" formatCode="0.0">
                  <c:v>14.066666666666665</c:v>
                </c:pt>
                <c:pt idx="108" formatCode="0.0">
                  <c:v>13.824999999999998</c:v>
                </c:pt>
                <c:pt idx="109" formatCode="0.0">
                  <c:v>13.800000000000002</c:v>
                </c:pt>
                <c:pt idx="110" formatCode="0.0">
                  <c:v>13.875000000000002</c:v>
                </c:pt>
                <c:pt idx="111" formatCode="0.0">
                  <c:v>13.816666666666663</c:v>
                </c:pt>
                <c:pt idx="112" formatCode="0.0">
                  <c:v>14.258333333333333</c:v>
                </c:pt>
                <c:pt idx="113" formatCode="0.0">
                  <c:v>14.333333333333334</c:v>
                </c:pt>
                <c:pt idx="114" formatCode="0.0">
                  <c:v>14.191666666666665</c:v>
                </c:pt>
                <c:pt idx="115" formatCode="0.0">
                  <c:v>14.883333333333335</c:v>
                </c:pt>
                <c:pt idx="116" formatCode="0.0">
                  <c:v>14.733333333333334</c:v>
                </c:pt>
                <c:pt idx="117" formatCode="0.0">
                  <c:v>14.899999999999997</c:v>
                </c:pt>
                <c:pt idx="118" formatCode="0.0">
                  <c:v>13.625</c:v>
                </c:pt>
                <c:pt idx="119" formatCode="0.0">
                  <c:v>14.93333333333333</c:v>
                </c:pt>
                <c:pt idx="120" formatCode="0.0">
                  <c:v>14.475</c:v>
                </c:pt>
                <c:pt idx="121" formatCode="0.0">
                  <c:v>15.158333333333333</c:v>
                </c:pt>
                <c:pt idx="122" formatCode="0.0">
                  <c:v>14.725</c:v>
                </c:pt>
                <c:pt idx="123" formatCode="0.0">
                  <c:v>15.825000000000001</c:v>
                </c:pt>
                <c:pt idx="124" formatCode="0.0">
                  <c:v>15.391666666666667</c:v>
                </c:pt>
                <c:pt idx="125" formatCode="0.0">
                  <c:v>14.800000000000002</c:v>
                </c:pt>
                <c:pt idx="126" formatCode="0.0">
                  <c:v>14.774999999999999</c:v>
                </c:pt>
                <c:pt idx="127" formatCode="0.0">
                  <c:v>14.041666666666666</c:v>
                </c:pt>
                <c:pt idx="128" formatCode="0.0">
                  <c:v>15.483333333333333</c:v>
                </c:pt>
                <c:pt idx="129" formatCode="0.0">
                  <c:v>15.841666666666667</c:v>
                </c:pt>
                <c:pt idx="130" formatCode="0.0">
                  <c:v>14.733333333333334</c:v>
                </c:pt>
                <c:pt idx="131" formatCode="0.0">
                  <c:v>15.641666666666666</c:v>
                </c:pt>
                <c:pt idx="132" formatCode="0.0">
                  <c:v>15.125</c:v>
                </c:pt>
                <c:pt idx="133" formatCode="0.0">
                  <c:v>14.866666666666667</c:v>
                </c:pt>
                <c:pt idx="134" formatCode="0.0">
                  <c:v>15.008333333333335</c:v>
                </c:pt>
                <c:pt idx="135" formatCode="0.0">
                  <c:v>15.050000000000002</c:v>
                </c:pt>
                <c:pt idx="136" formatCode="0.0">
                  <c:v>15.158333333333333</c:v>
                </c:pt>
                <c:pt idx="137" formatCode="0.0">
                  <c:v>15.741666666666667</c:v>
                </c:pt>
                <c:pt idx="138" formatCode="0.0">
                  <c:v>15.108333333333333</c:v>
                </c:pt>
                <c:pt idx="139" formatCode="0.0">
                  <c:v>15.299999999999999</c:v>
                </c:pt>
                <c:pt idx="140" formatCode="0.0">
                  <c:v>15.883333333333333</c:v>
                </c:pt>
                <c:pt idx="141" formatCode="0.0">
                  <c:v>14.641666666666666</c:v>
                </c:pt>
                <c:pt idx="142" formatCode="0.0">
                  <c:v>14.850000000000001</c:v>
                </c:pt>
                <c:pt idx="143" formatCode="0.0">
                  <c:v>15.950000000000003</c:v>
                </c:pt>
                <c:pt idx="144" formatCode="0.0">
                  <c:v>14.70833333333333</c:v>
                </c:pt>
                <c:pt idx="145" formatCode="0.0">
                  <c:v>16.041666666666664</c:v>
                </c:pt>
                <c:pt idx="146" formatCode="0.0">
                  <c:v>15.183333333333335</c:v>
                </c:pt>
                <c:pt idx="147" formatCode="0.0">
                  <c:v>15.025</c:v>
                </c:pt>
                <c:pt idx="148" formatCode="0.0">
                  <c:v>16.066666666666666</c:v>
                </c:pt>
                <c:pt idx="149" formatCode="0.0">
                  <c:v>16.583333333333332</c:v>
                </c:pt>
                <c:pt idx="150" formatCode="0.0">
                  <c:v>15.783333333333333</c:v>
                </c:pt>
                <c:pt idx="151" formatCode="0.0">
                  <c:v>16.725000000000001</c:v>
                </c:pt>
                <c:pt idx="152" formatCode="0.0">
                  <c:v>15.558333333333335</c:v>
                </c:pt>
                <c:pt idx="153" formatCode="0.0">
                  <c:v>16.116666666666664</c:v>
                </c:pt>
                <c:pt idx="154" formatCode="0.0">
                  <c:v>16.008333333333333</c:v>
                </c:pt>
                <c:pt idx="155" formatCode="0.0">
                  <c:v>15.583333333333334</c:v>
                </c:pt>
                <c:pt idx="156" formatCode="0.0">
                  <c:v>16.983333333333334</c:v>
                </c:pt>
                <c:pt idx="157" formatCode="0.0">
                  <c:v>16.525000000000002</c:v>
                </c:pt>
                <c:pt idx="158" formatCode="0.0">
                  <c:v>16.625000000000004</c:v>
                </c:pt>
                <c:pt idx="159">
                  <c:v>16.8</c:v>
                </c:pt>
              </c:numCache>
            </c:numRef>
          </c:val>
          <c:smooth val="0"/>
          <c:extLst>
            <c:ext xmlns:c16="http://schemas.microsoft.com/office/drawing/2014/chart" uri="{C3380CC4-5D6E-409C-BE32-E72D297353CC}">
              <c16:uniqueId val="{00000000-BEA1-44D5-BE75-19E927348E81}"/>
            </c:ext>
          </c:extLst>
        </c:ser>
        <c:ser>
          <c:idx val="2"/>
          <c:order val="1"/>
          <c:tx>
            <c:strRef>
              <c:f>'3'!$E$5</c:f>
              <c:strCache>
                <c:ptCount val="1"/>
              </c:strCache>
            </c:strRef>
          </c:tx>
          <c:spPr>
            <a:ln w="3175" cap="rnd">
              <a:solidFill>
                <a:srgbClr val="095CA1"/>
              </a:solidFill>
              <a:prstDash val="sysDot"/>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'3'!$E$7:$E$167</c:f>
              <c:numCache>
                <c:formatCode>General</c:formatCode>
                <c:ptCount val="161"/>
                <c:pt idx="0">
                  <c:v>15.8</c:v>
                </c:pt>
                <c:pt idx="1">
                  <c:v>15.6</c:v>
                </c:pt>
                <c:pt idx="2">
                  <c:v>15.5</c:v>
                </c:pt>
                <c:pt idx="3">
                  <c:v>15.5</c:v>
                </c:pt>
                <c:pt idx="4">
                  <c:v>15.8</c:v>
                </c:pt>
                <c:pt idx="5">
                  <c:v>15.3</c:v>
                </c:pt>
                <c:pt idx="6">
                  <c:v>15.7</c:v>
                </c:pt>
                <c:pt idx="7">
                  <c:v>16.2</c:v>
                </c:pt>
                <c:pt idx="8">
                  <c:v>14.9</c:v>
                </c:pt>
                <c:pt idx="9">
                  <c:v>15.2</c:v>
                </c:pt>
                <c:pt idx="10">
                  <c:v>15.5</c:v>
                </c:pt>
                <c:pt idx="11">
                  <c:v>15.9</c:v>
                </c:pt>
                <c:pt idx="12">
                  <c:v>15.7</c:v>
                </c:pt>
                <c:pt idx="13">
                  <c:v>15.3</c:v>
                </c:pt>
                <c:pt idx="14">
                  <c:v>15.3</c:v>
                </c:pt>
                <c:pt idx="15">
                  <c:v>15.8</c:v>
                </c:pt>
                <c:pt idx="16">
                  <c:v>16</c:v>
                </c:pt>
                <c:pt idx="17">
                  <c:v>15.1</c:v>
                </c:pt>
                <c:pt idx="18">
                  <c:v>14.8</c:v>
                </c:pt>
                <c:pt idx="19">
                  <c:v>15.9</c:v>
                </c:pt>
                <c:pt idx="20">
                  <c:v>15.6</c:v>
                </c:pt>
                <c:pt idx="21">
                  <c:v>15.5</c:v>
                </c:pt>
                <c:pt idx="22">
                  <c:v>15.2</c:v>
                </c:pt>
                <c:pt idx="23">
                  <c:v>15.5</c:v>
                </c:pt>
                <c:pt idx="24">
                  <c:v>15.2</c:v>
                </c:pt>
                <c:pt idx="25">
                  <c:v>15.2</c:v>
                </c:pt>
                <c:pt idx="26">
                  <c:v>16.100000000000001</c:v>
                </c:pt>
                <c:pt idx="27">
                  <c:v>15.9</c:v>
                </c:pt>
                <c:pt idx="28">
                  <c:v>15.9</c:v>
                </c:pt>
                <c:pt idx="35">
                  <c:v>15</c:v>
                </c:pt>
                <c:pt idx="36">
                  <c:v>15.7</c:v>
                </c:pt>
                <c:pt idx="37">
                  <c:v>15.4</c:v>
                </c:pt>
                <c:pt idx="38">
                  <c:v>16.3</c:v>
                </c:pt>
                <c:pt idx="39">
                  <c:v>15.4</c:v>
                </c:pt>
                <c:pt idx="40">
                  <c:v>15.5</c:v>
                </c:pt>
                <c:pt idx="41">
                  <c:v>15.3</c:v>
                </c:pt>
                <c:pt idx="42">
                  <c:v>15.3</c:v>
                </c:pt>
                <c:pt idx="43">
                  <c:v>15</c:v>
                </c:pt>
                <c:pt idx="44">
                  <c:v>15.4</c:v>
                </c:pt>
                <c:pt idx="45">
                  <c:v>15.8</c:v>
                </c:pt>
                <c:pt idx="46">
                  <c:v>15.6</c:v>
                </c:pt>
                <c:pt idx="47">
                  <c:v>15.8</c:v>
                </c:pt>
                <c:pt idx="48">
                  <c:v>15.3</c:v>
                </c:pt>
                <c:pt idx="49">
                  <c:v>15.5</c:v>
                </c:pt>
                <c:pt idx="50">
                  <c:v>15.7</c:v>
                </c:pt>
                <c:pt idx="51">
                  <c:v>15.9</c:v>
                </c:pt>
                <c:pt idx="52">
                  <c:v>15.3</c:v>
                </c:pt>
                <c:pt idx="53">
                  <c:v>15.4</c:v>
                </c:pt>
                <c:pt idx="54">
                  <c:v>16.399999999999999</c:v>
                </c:pt>
                <c:pt idx="55">
                  <c:v>15.9</c:v>
                </c:pt>
                <c:pt idx="56">
                  <c:v>16</c:v>
                </c:pt>
                <c:pt idx="57">
                  <c:v>16.3</c:v>
                </c:pt>
                <c:pt idx="58">
                  <c:v>16.2</c:v>
                </c:pt>
                <c:pt idx="59">
                  <c:v>16</c:v>
                </c:pt>
                <c:pt idx="60">
                  <c:v>16.5</c:v>
                </c:pt>
                <c:pt idx="61">
                  <c:v>16.7</c:v>
                </c:pt>
                <c:pt idx="62">
                  <c:v>16.8</c:v>
                </c:pt>
                <c:pt idx="63">
                  <c:v>15.7</c:v>
                </c:pt>
                <c:pt idx="64">
                  <c:v>16.2</c:v>
                </c:pt>
                <c:pt idx="65">
                  <c:v>16.2</c:v>
                </c:pt>
                <c:pt idx="66">
                  <c:v>15.9</c:v>
                </c:pt>
                <c:pt idx="67">
                  <c:v>16.3</c:v>
                </c:pt>
                <c:pt idx="68">
                  <c:v>16.5</c:v>
                </c:pt>
                <c:pt idx="69">
                  <c:v>16.600000000000001</c:v>
                </c:pt>
                <c:pt idx="70">
                  <c:v>16.5</c:v>
                </c:pt>
                <c:pt idx="71">
                  <c:v>16.899999999999999</c:v>
                </c:pt>
                <c:pt idx="72">
                  <c:v>15.8</c:v>
                </c:pt>
                <c:pt idx="73">
                  <c:v>16.2</c:v>
                </c:pt>
                <c:pt idx="74">
                  <c:v>15.8</c:v>
                </c:pt>
                <c:pt idx="75">
                  <c:v>15.4</c:v>
                </c:pt>
                <c:pt idx="76">
                  <c:v>16</c:v>
                </c:pt>
                <c:pt idx="77">
                  <c:v>16.7</c:v>
                </c:pt>
                <c:pt idx="78">
                  <c:v>15.4</c:v>
                </c:pt>
                <c:pt idx="79">
                  <c:v>16</c:v>
                </c:pt>
                <c:pt idx="80">
                  <c:v>16</c:v>
                </c:pt>
                <c:pt idx="81">
                  <c:v>16.399999999999999</c:v>
                </c:pt>
                <c:pt idx="82">
                  <c:v>16</c:v>
                </c:pt>
                <c:pt idx="83">
                  <c:v>15.9</c:v>
                </c:pt>
                <c:pt idx="84">
                  <c:v>16.5</c:v>
                </c:pt>
                <c:pt idx="85">
                  <c:v>16.100000000000001</c:v>
                </c:pt>
                <c:pt idx="86">
                  <c:v>16.600000000000001</c:v>
                </c:pt>
                <c:pt idx="87">
                  <c:v>16</c:v>
                </c:pt>
                <c:pt idx="88">
                  <c:v>15.8</c:v>
                </c:pt>
                <c:pt idx="89">
                  <c:v>16.600000000000001</c:v>
                </c:pt>
                <c:pt idx="90">
                  <c:v>15.3</c:v>
                </c:pt>
                <c:pt idx="91">
                  <c:v>16.3</c:v>
                </c:pt>
                <c:pt idx="92">
                  <c:v>16.3</c:v>
                </c:pt>
                <c:pt idx="93">
                  <c:v>16.3</c:v>
                </c:pt>
                <c:pt idx="94">
                  <c:v>16.5</c:v>
                </c:pt>
                <c:pt idx="95">
                  <c:v>17.100000000000001</c:v>
                </c:pt>
                <c:pt idx="96">
                  <c:v>16</c:v>
                </c:pt>
                <c:pt idx="97">
                  <c:v>16.100000000000001</c:v>
                </c:pt>
                <c:pt idx="98">
                  <c:v>16.2</c:v>
                </c:pt>
                <c:pt idx="99">
                  <c:v>15.8</c:v>
                </c:pt>
                <c:pt idx="100">
                  <c:v>16.100000000000001</c:v>
                </c:pt>
                <c:pt idx="101">
                  <c:v>16.2</c:v>
                </c:pt>
                <c:pt idx="102">
                  <c:v>15.9</c:v>
                </c:pt>
                <c:pt idx="103">
                  <c:v>15.7</c:v>
                </c:pt>
                <c:pt idx="104">
                  <c:v>16.100000000000001</c:v>
                </c:pt>
                <c:pt idx="105">
                  <c:v>15.8</c:v>
                </c:pt>
                <c:pt idx="106">
                  <c:v>15.7</c:v>
                </c:pt>
                <c:pt idx="107">
                  <c:v>16</c:v>
                </c:pt>
                <c:pt idx="108">
                  <c:v>15.7</c:v>
                </c:pt>
                <c:pt idx="109">
                  <c:v>15.9</c:v>
                </c:pt>
                <c:pt idx="110">
                  <c:v>15.6</c:v>
                </c:pt>
                <c:pt idx="111">
                  <c:v>16</c:v>
                </c:pt>
                <c:pt idx="112">
                  <c:v>15.3</c:v>
                </c:pt>
                <c:pt idx="113">
                  <c:v>15.9</c:v>
                </c:pt>
                <c:pt idx="114">
                  <c:v>15.4</c:v>
                </c:pt>
                <c:pt idx="115">
                  <c:v>15.9</c:v>
                </c:pt>
                <c:pt idx="116">
                  <c:v>16.8</c:v>
                </c:pt>
                <c:pt idx="117">
                  <c:v>16.2</c:v>
                </c:pt>
                <c:pt idx="118">
                  <c:v>15.7</c:v>
                </c:pt>
                <c:pt idx="119">
                  <c:v>16.600000000000001</c:v>
                </c:pt>
                <c:pt idx="120">
                  <c:v>16.3</c:v>
                </c:pt>
                <c:pt idx="121">
                  <c:v>16.600000000000001</c:v>
                </c:pt>
                <c:pt idx="122">
                  <c:v>16.8</c:v>
                </c:pt>
                <c:pt idx="123">
                  <c:v>16.399999999999999</c:v>
                </c:pt>
                <c:pt idx="124">
                  <c:v>16.899999999999999</c:v>
                </c:pt>
                <c:pt idx="125">
                  <c:v>16</c:v>
                </c:pt>
                <c:pt idx="126">
                  <c:v>16.899999999999999</c:v>
                </c:pt>
                <c:pt idx="127">
                  <c:v>16.600000000000001</c:v>
                </c:pt>
                <c:pt idx="128">
                  <c:v>17.600000000000001</c:v>
                </c:pt>
                <c:pt idx="129">
                  <c:v>16.3</c:v>
                </c:pt>
                <c:pt idx="130">
                  <c:v>16.399999999999999</c:v>
                </c:pt>
                <c:pt idx="131">
                  <c:v>17.3</c:v>
                </c:pt>
                <c:pt idx="132">
                  <c:v>17</c:v>
                </c:pt>
                <c:pt idx="133">
                  <c:v>17</c:v>
                </c:pt>
                <c:pt idx="134">
                  <c:v>17.2</c:v>
                </c:pt>
                <c:pt idx="135">
                  <c:v>17.2</c:v>
                </c:pt>
                <c:pt idx="136">
                  <c:v>17.2</c:v>
                </c:pt>
                <c:pt idx="137">
                  <c:v>17.7</c:v>
                </c:pt>
                <c:pt idx="138">
                  <c:v>17</c:v>
                </c:pt>
                <c:pt idx="139">
                  <c:v>16.3</c:v>
                </c:pt>
                <c:pt idx="140">
                  <c:v>16.600000000000001</c:v>
                </c:pt>
                <c:pt idx="141">
                  <c:v>16.7</c:v>
                </c:pt>
                <c:pt idx="142">
                  <c:v>16.600000000000001</c:v>
                </c:pt>
                <c:pt idx="143">
                  <c:v>16.8</c:v>
                </c:pt>
                <c:pt idx="144">
                  <c:v>17.100000000000001</c:v>
                </c:pt>
                <c:pt idx="145">
                  <c:v>17.5</c:v>
                </c:pt>
                <c:pt idx="146">
                  <c:v>17.600000000000001</c:v>
                </c:pt>
                <c:pt idx="147">
                  <c:v>17.3</c:v>
                </c:pt>
                <c:pt idx="148">
                  <c:v>17.899999999999999</c:v>
                </c:pt>
                <c:pt idx="149" formatCode="0.0">
                  <c:v>17.899999999999999</c:v>
                </c:pt>
                <c:pt idx="150" formatCode="0.0">
                  <c:v>18.201639344262279</c:v>
                </c:pt>
                <c:pt idx="151" formatCode="0.0">
                  <c:v>18.224931506849313</c:v>
                </c:pt>
                <c:pt idx="152" formatCode="0.0">
                  <c:v>18.436164383561639</c:v>
                </c:pt>
                <c:pt idx="153" formatCode="0.0">
                  <c:v>18.330684931506863</c:v>
                </c:pt>
                <c:pt idx="154" formatCode="0.0">
                  <c:v>18.219945355191253</c:v>
                </c:pt>
                <c:pt idx="155" formatCode="0.0">
                  <c:v>17.995890410958907</c:v>
                </c:pt>
                <c:pt idx="156" formatCode="0.0">
                  <c:v>19.109863013698622</c:v>
                </c:pt>
                <c:pt idx="157" formatCode="0.0">
                  <c:v>19.192619999999998</c:v>
                </c:pt>
                <c:pt idx="158" formatCode="0.0">
                  <c:v>19.473144999999999</c:v>
                </c:pt>
                <c:pt idx="159" formatCode="0.0">
                  <c:v>19.133709750000001</c:v>
                </c:pt>
              </c:numCache>
            </c:numRef>
          </c:val>
          <c:smooth val="0"/>
          <c:extLst>
            <c:ext xmlns:c16="http://schemas.microsoft.com/office/drawing/2014/chart" uri="{C3380CC4-5D6E-409C-BE32-E72D297353CC}">
              <c16:uniqueId val="{00000001-BEA1-44D5-BE75-19E927348E81}"/>
            </c:ext>
          </c:extLst>
        </c:ser>
        <c:ser>
          <c:idx val="1"/>
          <c:order val="2"/>
          <c:spPr>
            <a:ln w="15875" cap="rnd">
              <a:solidFill>
                <a:srgbClr val="E5B946"/>
              </a:solidFill>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'3'!$L$7:$L$166</c:f>
              <c:numCache>
                <c:formatCode>0.0</c:formatCode>
                <c:ptCount val="160"/>
                <c:pt idx="0">
                  <c:v>14.342434266327396</c:v>
                </c:pt>
                <c:pt idx="1">
                  <c:v>14.342434266327396</c:v>
                </c:pt>
                <c:pt idx="2">
                  <c:v>14.342434266327396</c:v>
                </c:pt>
                <c:pt idx="3">
                  <c:v>14.342434266327396</c:v>
                </c:pt>
                <c:pt idx="4">
                  <c:v>14.342434266327396</c:v>
                </c:pt>
                <c:pt idx="5">
                  <c:v>14.342434266327396</c:v>
                </c:pt>
                <c:pt idx="6">
                  <c:v>14.342434266327396</c:v>
                </c:pt>
                <c:pt idx="7">
                  <c:v>14.342434266327396</c:v>
                </c:pt>
                <c:pt idx="8">
                  <c:v>14.342434266327396</c:v>
                </c:pt>
                <c:pt idx="9">
                  <c:v>14.342434266327396</c:v>
                </c:pt>
                <c:pt idx="10">
                  <c:v>14.342434266327396</c:v>
                </c:pt>
                <c:pt idx="11">
                  <c:v>14.342434266327396</c:v>
                </c:pt>
                <c:pt idx="12">
                  <c:v>14.342434266327396</c:v>
                </c:pt>
                <c:pt idx="13">
                  <c:v>14.342434266327396</c:v>
                </c:pt>
                <c:pt idx="14">
                  <c:v>14.342434266327396</c:v>
                </c:pt>
                <c:pt idx="15">
                  <c:v>14.342434266327396</c:v>
                </c:pt>
                <c:pt idx="16">
                  <c:v>14.342434266327396</c:v>
                </c:pt>
                <c:pt idx="17">
                  <c:v>14.342434266327396</c:v>
                </c:pt>
                <c:pt idx="18">
                  <c:v>14.342434266327396</c:v>
                </c:pt>
                <c:pt idx="19">
                  <c:v>14.342434266327396</c:v>
                </c:pt>
                <c:pt idx="20">
                  <c:v>14.342434266327396</c:v>
                </c:pt>
                <c:pt idx="21">
                  <c:v>14.342434266327396</c:v>
                </c:pt>
                <c:pt idx="22">
                  <c:v>14.342434266327396</c:v>
                </c:pt>
                <c:pt idx="23">
                  <c:v>14.342434266327396</c:v>
                </c:pt>
                <c:pt idx="24">
                  <c:v>14.342434266327396</c:v>
                </c:pt>
                <c:pt idx="25">
                  <c:v>14.342434266327396</c:v>
                </c:pt>
                <c:pt idx="26">
                  <c:v>14.342434266327396</c:v>
                </c:pt>
                <c:pt idx="27">
                  <c:v>14.342434266327396</c:v>
                </c:pt>
                <c:pt idx="28">
                  <c:v>14.342434266327396</c:v>
                </c:pt>
                <c:pt idx="29">
                  <c:v>14.342434266327396</c:v>
                </c:pt>
                <c:pt idx="30">
                  <c:v>14.342434266327396</c:v>
                </c:pt>
                <c:pt idx="31">
                  <c:v>14.342434266327396</c:v>
                </c:pt>
                <c:pt idx="32">
                  <c:v>14.342434266327396</c:v>
                </c:pt>
                <c:pt idx="33">
                  <c:v>14.342434266327396</c:v>
                </c:pt>
                <c:pt idx="34">
                  <c:v>14.342434266327396</c:v>
                </c:pt>
                <c:pt idx="35">
                  <c:v>14.342434266327396</c:v>
                </c:pt>
                <c:pt idx="36">
                  <c:v>14.342434266327396</c:v>
                </c:pt>
                <c:pt idx="37">
                  <c:v>14.342434266327396</c:v>
                </c:pt>
                <c:pt idx="38">
                  <c:v>14.342434266327396</c:v>
                </c:pt>
                <c:pt idx="39">
                  <c:v>14.342434266327396</c:v>
                </c:pt>
                <c:pt idx="40">
                  <c:v>14.342434266327396</c:v>
                </c:pt>
                <c:pt idx="41">
                  <c:v>14.342434266327396</c:v>
                </c:pt>
                <c:pt idx="42">
                  <c:v>14.342434266327396</c:v>
                </c:pt>
                <c:pt idx="43">
                  <c:v>14.342434266327396</c:v>
                </c:pt>
                <c:pt idx="44">
                  <c:v>14.342434266327396</c:v>
                </c:pt>
                <c:pt idx="45">
                  <c:v>14.342434266327396</c:v>
                </c:pt>
                <c:pt idx="46">
                  <c:v>14.342434266327396</c:v>
                </c:pt>
                <c:pt idx="47">
                  <c:v>14.342434266327396</c:v>
                </c:pt>
                <c:pt idx="48">
                  <c:v>14.342434266327396</c:v>
                </c:pt>
                <c:pt idx="49">
                  <c:v>14.342434266327396</c:v>
                </c:pt>
                <c:pt idx="50">
                  <c:v>14.342434266327396</c:v>
                </c:pt>
                <c:pt idx="51">
                  <c:v>14.342434266327396</c:v>
                </c:pt>
                <c:pt idx="52">
                  <c:v>14.342434266327396</c:v>
                </c:pt>
                <c:pt idx="53">
                  <c:v>14.342434266327396</c:v>
                </c:pt>
                <c:pt idx="54">
                  <c:v>14.342434266327396</c:v>
                </c:pt>
                <c:pt idx="55">
                  <c:v>14.342434266327396</c:v>
                </c:pt>
                <c:pt idx="56">
                  <c:v>14.342434266327396</c:v>
                </c:pt>
                <c:pt idx="57">
                  <c:v>14.342434266327396</c:v>
                </c:pt>
                <c:pt idx="58">
                  <c:v>14.342434266327396</c:v>
                </c:pt>
                <c:pt idx="59">
                  <c:v>14.342434266327396</c:v>
                </c:pt>
                <c:pt idx="60">
                  <c:v>14.342434266327396</c:v>
                </c:pt>
                <c:pt idx="61">
                  <c:v>14.342434266327396</c:v>
                </c:pt>
                <c:pt idx="62">
                  <c:v>14.342434266327396</c:v>
                </c:pt>
                <c:pt idx="63">
                  <c:v>14.342434266327396</c:v>
                </c:pt>
                <c:pt idx="64">
                  <c:v>14.342434266327396</c:v>
                </c:pt>
                <c:pt idx="65">
                  <c:v>14.342434266327396</c:v>
                </c:pt>
                <c:pt idx="66">
                  <c:v>14.342434266327396</c:v>
                </c:pt>
                <c:pt idx="67">
                  <c:v>14.342434266327396</c:v>
                </c:pt>
                <c:pt idx="68">
                  <c:v>14.342434266327396</c:v>
                </c:pt>
                <c:pt idx="69">
                  <c:v>14.342434266327396</c:v>
                </c:pt>
                <c:pt idx="70">
                  <c:v>14.342434266327396</c:v>
                </c:pt>
                <c:pt idx="71">
                  <c:v>14.342434266327396</c:v>
                </c:pt>
                <c:pt idx="72">
                  <c:v>14.342434266327396</c:v>
                </c:pt>
                <c:pt idx="73">
                  <c:v>14.342434266327396</c:v>
                </c:pt>
                <c:pt idx="74">
                  <c:v>14.342434266327396</c:v>
                </c:pt>
                <c:pt idx="75">
                  <c:v>14.342434266327396</c:v>
                </c:pt>
                <c:pt idx="76">
                  <c:v>14.342434266327396</c:v>
                </c:pt>
                <c:pt idx="77">
                  <c:v>14.342434266327396</c:v>
                </c:pt>
                <c:pt idx="78">
                  <c:v>14.342434266327396</c:v>
                </c:pt>
                <c:pt idx="79">
                  <c:v>14.342434266327396</c:v>
                </c:pt>
                <c:pt idx="80">
                  <c:v>14.342434266327396</c:v>
                </c:pt>
                <c:pt idx="81">
                  <c:v>14.342434266327396</c:v>
                </c:pt>
                <c:pt idx="82">
                  <c:v>14.342434266327396</c:v>
                </c:pt>
                <c:pt idx="83">
                  <c:v>14.342434266327396</c:v>
                </c:pt>
                <c:pt idx="84">
                  <c:v>14.342434266327396</c:v>
                </c:pt>
                <c:pt idx="85">
                  <c:v>14.342434266327396</c:v>
                </c:pt>
                <c:pt idx="86">
                  <c:v>14.342434266327396</c:v>
                </c:pt>
                <c:pt idx="87">
                  <c:v>14.342434266327396</c:v>
                </c:pt>
                <c:pt idx="88">
                  <c:v>14.342434266327396</c:v>
                </c:pt>
                <c:pt idx="89">
                  <c:v>14.342434266327396</c:v>
                </c:pt>
                <c:pt idx="90">
                  <c:v>14.342434266327396</c:v>
                </c:pt>
                <c:pt idx="91">
                  <c:v>14.342434266327396</c:v>
                </c:pt>
                <c:pt idx="92">
                  <c:v>14.342434266327396</c:v>
                </c:pt>
                <c:pt idx="93">
                  <c:v>14.342434266327396</c:v>
                </c:pt>
                <c:pt idx="94">
                  <c:v>14.342434266327396</c:v>
                </c:pt>
                <c:pt idx="95">
                  <c:v>14.342434266327396</c:v>
                </c:pt>
                <c:pt idx="96">
                  <c:v>14.342434266327396</c:v>
                </c:pt>
                <c:pt idx="97">
                  <c:v>14.342434266327396</c:v>
                </c:pt>
                <c:pt idx="98">
                  <c:v>14.342434266327396</c:v>
                </c:pt>
                <c:pt idx="99">
                  <c:v>14.342434266327396</c:v>
                </c:pt>
                <c:pt idx="100">
                  <c:v>14.342434266327396</c:v>
                </c:pt>
                <c:pt idx="101">
                  <c:v>14.342434266327396</c:v>
                </c:pt>
                <c:pt idx="102">
                  <c:v>14.342434266327396</c:v>
                </c:pt>
                <c:pt idx="103">
                  <c:v>14.342434266327396</c:v>
                </c:pt>
                <c:pt idx="104">
                  <c:v>14.342434266327396</c:v>
                </c:pt>
                <c:pt idx="105">
                  <c:v>14.342434266327396</c:v>
                </c:pt>
                <c:pt idx="106">
                  <c:v>14.342434266327396</c:v>
                </c:pt>
                <c:pt idx="107">
                  <c:v>14.342434266327396</c:v>
                </c:pt>
                <c:pt idx="108">
                  <c:v>14.342434266327396</c:v>
                </c:pt>
                <c:pt idx="109">
                  <c:v>14.342434266327396</c:v>
                </c:pt>
                <c:pt idx="110">
                  <c:v>14.342434266327396</c:v>
                </c:pt>
                <c:pt idx="111">
                  <c:v>14.342434266327396</c:v>
                </c:pt>
                <c:pt idx="112">
                  <c:v>14.342434266327396</c:v>
                </c:pt>
                <c:pt idx="113">
                  <c:v>14.342434266327396</c:v>
                </c:pt>
                <c:pt idx="114">
                  <c:v>14.342434266327396</c:v>
                </c:pt>
                <c:pt idx="115">
                  <c:v>14.342434266327396</c:v>
                </c:pt>
                <c:pt idx="116">
                  <c:v>14.342434266327396</c:v>
                </c:pt>
                <c:pt idx="117">
                  <c:v>14.342434266327396</c:v>
                </c:pt>
                <c:pt idx="118">
                  <c:v>14.342434266327396</c:v>
                </c:pt>
                <c:pt idx="119">
                  <c:v>14.342434266327396</c:v>
                </c:pt>
                <c:pt idx="120">
                  <c:v>14.342434266327396</c:v>
                </c:pt>
                <c:pt idx="121">
                  <c:v>14.342434266327396</c:v>
                </c:pt>
                <c:pt idx="122">
                  <c:v>14.342434266327396</c:v>
                </c:pt>
                <c:pt idx="123">
                  <c:v>14.342434266327396</c:v>
                </c:pt>
                <c:pt idx="124">
                  <c:v>14.342434266327396</c:v>
                </c:pt>
                <c:pt idx="125">
                  <c:v>14.342434266327396</c:v>
                </c:pt>
                <c:pt idx="126">
                  <c:v>14.342434266327396</c:v>
                </c:pt>
                <c:pt idx="127">
                  <c:v>14.342434266327396</c:v>
                </c:pt>
                <c:pt idx="128">
                  <c:v>14.342434266327396</c:v>
                </c:pt>
                <c:pt idx="129">
                  <c:v>14.342434266327396</c:v>
                </c:pt>
                <c:pt idx="130">
                  <c:v>14.342434266327396</c:v>
                </c:pt>
                <c:pt idx="131">
                  <c:v>14.342434266327396</c:v>
                </c:pt>
                <c:pt idx="132">
                  <c:v>14.342434266327396</c:v>
                </c:pt>
                <c:pt idx="133">
                  <c:v>14.342434266327396</c:v>
                </c:pt>
                <c:pt idx="134">
                  <c:v>14.342434266327396</c:v>
                </c:pt>
                <c:pt idx="135">
                  <c:v>14.342434266327396</c:v>
                </c:pt>
                <c:pt idx="136">
                  <c:v>14.342434266327396</c:v>
                </c:pt>
                <c:pt idx="137">
                  <c:v>14.342434266327396</c:v>
                </c:pt>
                <c:pt idx="138">
                  <c:v>14.342434266327396</c:v>
                </c:pt>
                <c:pt idx="139">
                  <c:v>14.342434266327396</c:v>
                </c:pt>
                <c:pt idx="140">
                  <c:v>14.342434266327396</c:v>
                </c:pt>
                <c:pt idx="141">
                  <c:v>14.342434266327396</c:v>
                </c:pt>
                <c:pt idx="142">
                  <c:v>14.342434266327396</c:v>
                </c:pt>
                <c:pt idx="143">
                  <c:v>14.342434266327396</c:v>
                </c:pt>
                <c:pt idx="144">
                  <c:v>14.342434266327396</c:v>
                </c:pt>
                <c:pt idx="145">
                  <c:v>14.342434266327396</c:v>
                </c:pt>
                <c:pt idx="146">
                  <c:v>14.342434266327396</c:v>
                </c:pt>
                <c:pt idx="147">
                  <c:v>14.342434266327396</c:v>
                </c:pt>
                <c:pt idx="148">
                  <c:v>14.342434266327396</c:v>
                </c:pt>
                <c:pt idx="149">
                  <c:v>14.342434266327396</c:v>
                </c:pt>
                <c:pt idx="150">
                  <c:v>14.342434266327396</c:v>
                </c:pt>
                <c:pt idx="151">
                  <c:v>14.342434266327396</c:v>
                </c:pt>
                <c:pt idx="152">
                  <c:v>14.342434266327396</c:v>
                </c:pt>
                <c:pt idx="153">
                  <c:v>14.342434266327396</c:v>
                </c:pt>
                <c:pt idx="154">
                  <c:v>14.342434266327396</c:v>
                </c:pt>
                <c:pt idx="155">
                  <c:v>14.342434266327396</c:v>
                </c:pt>
                <c:pt idx="156">
                  <c:v>14.342434266327396</c:v>
                </c:pt>
                <c:pt idx="157">
                  <c:v>14.342434266327396</c:v>
                </c:pt>
                <c:pt idx="158">
                  <c:v>14.342434266327396</c:v>
                </c:pt>
                <c:pt idx="159">
                  <c:v>14.342434266327396</c:v>
                </c:pt>
              </c:numCache>
            </c:numRef>
          </c:val>
          <c:smooth val="0"/>
          <c:extLst>
            <c:ext xmlns:c16="http://schemas.microsoft.com/office/drawing/2014/chart" uri="{C3380CC4-5D6E-409C-BE32-E72D297353CC}">
              <c16:uniqueId val="{00000002-BEA1-44D5-BE75-19E927348E81}"/>
            </c:ext>
          </c:extLst>
        </c:ser>
        <c:ser>
          <c:idx val="3"/>
          <c:order val="3"/>
          <c:spPr>
            <a:ln w="15875" cap="rnd">
              <a:solidFill>
                <a:srgbClr val="095CA1"/>
              </a:solidFill>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'3'!$M$7:$M$166</c:f>
              <c:numCache>
                <c:formatCode>0.0</c:formatCode>
                <c:ptCount val="160"/>
                <c:pt idx="0">
                  <c:v>16.2579129460781</c:v>
                </c:pt>
                <c:pt idx="1">
                  <c:v>16.2579129460781</c:v>
                </c:pt>
                <c:pt idx="2">
                  <c:v>16.2579129460781</c:v>
                </c:pt>
                <c:pt idx="3">
                  <c:v>16.2579129460781</c:v>
                </c:pt>
                <c:pt idx="4">
                  <c:v>16.2579129460781</c:v>
                </c:pt>
                <c:pt idx="5">
                  <c:v>16.2579129460781</c:v>
                </c:pt>
                <c:pt idx="6">
                  <c:v>16.2579129460781</c:v>
                </c:pt>
                <c:pt idx="7">
                  <c:v>16.2579129460781</c:v>
                </c:pt>
                <c:pt idx="8">
                  <c:v>16.2579129460781</c:v>
                </c:pt>
                <c:pt idx="9">
                  <c:v>16.2579129460781</c:v>
                </c:pt>
                <c:pt idx="10">
                  <c:v>16.2579129460781</c:v>
                </c:pt>
                <c:pt idx="11">
                  <c:v>16.2579129460781</c:v>
                </c:pt>
                <c:pt idx="12">
                  <c:v>16.2579129460781</c:v>
                </c:pt>
                <c:pt idx="13">
                  <c:v>16.2579129460781</c:v>
                </c:pt>
                <c:pt idx="14">
                  <c:v>16.2579129460781</c:v>
                </c:pt>
                <c:pt idx="15">
                  <c:v>16.2579129460781</c:v>
                </c:pt>
                <c:pt idx="16">
                  <c:v>16.2579129460781</c:v>
                </c:pt>
                <c:pt idx="17">
                  <c:v>16.2579129460781</c:v>
                </c:pt>
                <c:pt idx="18">
                  <c:v>16.2579129460781</c:v>
                </c:pt>
                <c:pt idx="19">
                  <c:v>16.2579129460781</c:v>
                </c:pt>
                <c:pt idx="20">
                  <c:v>16.2579129460781</c:v>
                </c:pt>
                <c:pt idx="21">
                  <c:v>16.2579129460781</c:v>
                </c:pt>
                <c:pt idx="22">
                  <c:v>16.2579129460781</c:v>
                </c:pt>
                <c:pt idx="23">
                  <c:v>16.2579129460781</c:v>
                </c:pt>
                <c:pt idx="24">
                  <c:v>16.2579129460781</c:v>
                </c:pt>
                <c:pt idx="25">
                  <c:v>16.2579129460781</c:v>
                </c:pt>
                <c:pt idx="26">
                  <c:v>16.2579129460781</c:v>
                </c:pt>
                <c:pt idx="27">
                  <c:v>16.2579129460781</c:v>
                </c:pt>
                <c:pt idx="28">
                  <c:v>16.2579129460781</c:v>
                </c:pt>
                <c:pt idx="29">
                  <c:v>16.2579129460781</c:v>
                </c:pt>
                <c:pt idx="30">
                  <c:v>16.2579129460781</c:v>
                </c:pt>
                <c:pt idx="31">
                  <c:v>16.2579129460781</c:v>
                </c:pt>
                <c:pt idx="32">
                  <c:v>16.2579129460781</c:v>
                </c:pt>
                <c:pt idx="33">
                  <c:v>16.2579129460781</c:v>
                </c:pt>
                <c:pt idx="34">
                  <c:v>16.2579129460781</c:v>
                </c:pt>
                <c:pt idx="35">
                  <c:v>16.2579129460781</c:v>
                </c:pt>
                <c:pt idx="36">
                  <c:v>16.2579129460781</c:v>
                </c:pt>
                <c:pt idx="37">
                  <c:v>16.2579129460781</c:v>
                </c:pt>
                <c:pt idx="38">
                  <c:v>16.2579129460781</c:v>
                </c:pt>
                <c:pt idx="39">
                  <c:v>16.2579129460781</c:v>
                </c:pt>
                <c:pt idx="40">
                  <c:v>16.2579129460781</c:v>
                </c:pt>
                <c:pt idx="41">
                  <c:v>16.2579129460781</c:v>
                </c:pt>
                <c:pt idx="42">
                  <c:v>16.2579129460781</c:v>
                </c:pt>
                <c:pt idx="43">
                  <c:v>16.2579129460781</c:v>
                </c:pt>
                <c:pt idx="44">
                  <c:v>16.2579129460781</c:v>
                </c:pt>
                <c:pt idx="45">
                  <c:v>16.2579129460781</c:v>
                </c:pt>
                <c:pt idx="46">
                  <c:v>16.2579129460781</c:v>
                </c:pt>
                <c:pt idx="47">
                  <c:v>16.2579129460781</c:v>
                </c:pt>
                <c:pt idx="48">
                  <c:v>16.2579129460781</c:v>
                </c:pt>
                <c:pt idx="49">
                  <c:v>16.2579129460781</c:v>
                </c:pt>
                <c:pt idx="50">
                  <c:v>16.2579129460781</c:v>
                </c:pt>
                <c:pt idx="51">
                  <c:v>16.2579129460781</c:v>
                </c:pt>
                <c:pt idx="52">
                  <c:v>16.2579129460781</c:v>
                </c:pt>
                <c:pt idx="53">
                  <c:v>16.2579129460781</c:v>
                </c:pt>
                <c:pt idx="54">
                  <c:v>16.2579129460781</c:v>
                </c:pt>
                <c:pt idx="55">
                  <c:v>16.2579129460781</c:v>
                </c:pt>
                <c:pt idx="56">
                  <c:v>16.2579129460781</c:v>
                </c:pt>
                <c:pt idx="57">
                  <c:v>16.2579129460781</c:v>
                </c:pt>
                <c:pt idx="58">
                  <c:v>16.2579129460781</c:v>
                </c:pt>
                <c:pt idx="59">
                  <c:v>16.2579129460781</c:v>
                </c:pt>
                <c:pt idx="60">
                  <c:v>16.2579129460781</c:v>
                </c:pt>
                <c:pt idx="61">
                  <c:v>16.2579129460781</c:v>
                </c:pt>
                <c:pt idx="62">
                  <c:v>16.2579129460781</c:v>
                </c:pt>
                <c:pt idx="63">
                  <c:v>16.2579129460781</c:v>
                </c:pt>
                <c:pt idx="64">
                  <c:v>16.2579129460781</c:v>
                </c:pt>
                <c:pt idx="65">
                  <c:v>16.2579129460781</c:v>
                </c:pt>
                <c:pt idx="66">
                  <c:v>16.2579129460781</c:v>
                </c:pt>
                <c:pt idx="67">
                  <c:v>16.2579129460781</c:v>
                </c:pt>
                <c:pt idx="68">
                  <c:v>16.2579129460781</c:v>
                </c:pt>
                <c:pt idx="69">
                  <c:v>16.2579129460781</c:v>
                </c:pt>
                <c:pt idx="70">
                  <c:v>16.2579129460781</c:v>
                </c:pt>
                <c:pt idx="71">
                  <c:v>16.2579129460781</c:v>
                </c:pt>
                <c:pt idx="72">
                  <c:v>16.2579129460781</c:v>
                </c:pt>
                <c:pt idx="73">
                  <c:v>16.2579129460781</c:v>
                </c:pt>
                <c:pt idx="74">
                  <c:v>16.2579129460781</c:v>
                </c:pt>
                <c:pt idx="75">
                  <c:v>16.2579129460781</c:v>
                </c:pt>
                <c:pt idx="76">
                  <c:v>16.2579129460781</c:v>
                </c:pt>
                <c:pt idx="77">
                  <c:v>16.2579129460781</c:v>
                </c:pt>
                <c:pt idx="78">
                  <c:v>16.2579129460781</c:v>
                </c:pt>
                <c:pt idx="79">
                  <c:v>16.2579129460781</c:v>
                </c:pt>
                <c:pt idx="80">
                  <c:v>16.2579129460781</c:v>
                </c:pt>
                <c:pt idx="81">
                  <c:v>16.2579129460781</c:v>
                </c:pt>
                <c:pt idx="82">
                  <c:v>16.2579129460781</c:v>
                </c:pt>
                <c:pt idx="83">
                  <c:v>16.2579129460781</c:v>
                </c:pt>
                <c:pt idx="84">
                  <c:v>16.2579129460781</c:v>
                </c:pt>
                <c:pt idx="85">
                  <c:v>16.2579129460781</c:v>
                </c:pt>
                <c:pt idx="86">
                  <c:v>16.2579129460781</c:v>
                </c:pt>
                <c:pt idx="87">
                  <c:v>16.2579129460781</c:v>
                </c:pt>
                <c:pt idx="88">
                  <c:v>16.2579129460781</c:v>
                </c:pt>
                <c:pt idx="89">
                  <c:v>16.2579129460781</c:v>
                </c:pt>
                <c:pt idx="90">
                  <c:v>16.2579129460781</c:v>
                </c:pt>
                <c:pt idx="91">
                  <c:v>16.2579129460781</c:v>
                </c:pt>
                <c:pt idx="92">
                  <c:v>16.2579129460781</c:v>
                </c:pt>
                <c:pt idx="93">
                  <c:v>16.2579129460781</c:v>
                </c:pt>
                <c:pt idx="94">
                  <c:v>16.2579129460781</c:v>
                </c:pt>
                <c:pt idx="95">
                  <c:v>16.2579129460781</c:v>
                </c:pt>
                <c:pt idx="96">
                  <c:v>16.2579129460781</c:v>
                </c:pt>
                <c:pt idx="97">
                  <c:v>16.2579129460781</c:v>
                </c:pt>
                <c:pt idx="98">
                  <c:v>16.2579129460781</c:v>
                </c:pt>
                <c:pt idx="99">
                  <c:v>16.2579129460781</c:v>
                </c:pt>
                <c:pt idx="100">
                  <c:v>16.2579129460781</c:v>
                </c:pt>
                <c:pt idx="101">
                  <c:v>16.2579129460781</c:v>
                </c:pt>
                <c:pt idx="102">
                  <c:v>16.2579129460781</c:v>
                </c:pt>
                <c:pt idx="103">
                  <c:v>16.2579129460781</c:v>
                </c:pt>
                <c:pt idx="104">
                  <c:v>16.2579129460781</c:v>
                </c:pt>
                <c:pt idx="105">
                  <c:v>16.2579129460781</c:v>
                </c:pt>
                <c:pt idx="106">
                  <c:v>16.2579129460781</c:v>
                </c:pt>
                <c:pt idx="107">
                  <c:v>16.2579129460781</c:v>
                </c:pt>
                <c:pt idx="108">
                  <c:v>16.2579129460781</c:v>
                </c:pt>
                <c:pt idx="109">
                  <c:v>16.2579129460781</c:v>
                </c:pt>
                <c:pt idx="110">
                  <c:v>16.2579129460781</c:v>
                </c:pt>
                <c:pt idx="111">
                  <c:v>16.2579129460781</c:v>
                </c:pt>
                <c:pt idx="112">
                  <c:v>16.2579129460781</c:v>
                </c:pt>
                <c:pt idx="113">
                  <c:v>16.2579129460781</c:v>
                </c:pt>
                <c:pt idx="114">
                  <c:v>16.2579129460781</c:v>
                </c:pt>
                <c:pt idx="115">
                  <c:v>16.2579129460781</c:v>
                </c:pt>
                <c:pt idx="116">
                  <c:v>16.2579129460781</c:v>
                </c:pt>
                <c:pt idx="117">
                  <c:v>16.2579129460781</c:v>
                </c:pt>
                <c:pt idx="118">
                  <c:v>16.2579129460781</c:v>
                </c:pt>
                <c:pt idx="119">
                  <c:v>16.2579129460781</c:v>
                </c:pt>
                <c:pt idx="120">
                  <c:v>16.2579129460781</c:v>
                </c:pt>
                <c:pt idx="121">
                  <c:v>16.2579129460781</c:v>
                </c:pt>
                <c:pt idx="122">
                  <c:v>16.2579129460781</c:v>
                </c:pt>
                <c:pt idx="123">
                  <c:v>16.2579129460781</c:v>
                </c:pt>
                <c:pt idx="124">
                  <c:v>16.2579129460781</c:v>
                </c:pt>
                <c:pt idx="125">
                  <c:v>16.2579129460781</c:v>
                </c:pt>
                <c:pt idx="126">
                  <c:v>16.2579129460781</c:v>
                </c:pt>
                <c:pt idx="127">
                  <c:v>16.2579129460781</c:v>
                </c:pt>
                <c:pt idx="128">
                  <c:v>16.2579129460781</c:v>
                </c:pt>
                <c:pt idx="129">
                  <c:v>16.2579129460781</c:v>
                </c:pt>
                <c:pt idx="130">
                  <c:v>16.2579129460781</c:v>
                </c:pt>
                <c:pt idx="131">
                  <c:v>16.2579129460781</c:v>
                </c:pt>
                <c:pt idx="132">
                  <c:v>16.2579129460781</c:v>
                </c:pt>
                <c:pt idx="133">
                  <c:v>16.2579129460781</c:v>
                </c:pt>
                <c:pt idx="134">
                  <c:v>16.2579129460781</c:v>
                </c:pt>
                <c:pt idx="135">
                  <c:v>16.2579129460781</c:v>
                </c:pt>
                <c:pt idx="136">
                  <c:v>16.2579129460781</c:v>
                </c:pt>
                <c:pt idx="137">
                  <c:v>16.2579129460781</c:v>
                </c:pt>
                <c:pt idx="138">
                  <c:v>16.2579129460781</c:v>
                </c:pt>
                <c:pt idx="139">
                  <c:v>16.2579129460781</c:v>
                </c:pt>
                <c:pt idx="140">
                  <c:v>16.2579129460781</c:v>
                </c:pt>
                <c:pt idx="141">
                  <c:v>16.2579129460781</c:v>
                </c:pt>
                <c:pt idx="142">
                  <c:v>16.2579129460781</c:v>
                </c:pt>
                <c:pt idx="143">
                  <c:v>16.2579129460781</c:v>
                </c:pt>
                <c:pt idx="144">
                  <c:v>16.2579129460781</c:v>
                </c:pt>
                <c:pt idx="145">
                  <c:v>16.2579129460781</c:v>
                </c:pt>
                <c:pt idx="146">
                  <c:v>16.2579129460781</c:v>
                </c:pt>
                <c:pt idx="147">
                  <c:v>16.2579129460781</c:v>
                </c:pt>
                <c:pt idx="148">
                  <c:v>16.2579129460781</c:v>
                </c:pt>
                <c:pt idx="149">
                  <c:v>16.2579129460781</c:v>
                </c:pt>
                <c:pt idx="150">
                  <c:v>16.2579129460781</c:v>
                </c:pt>
                <c:pt idx="151">
                  <c:v>16.2579129460781</c:v>
                </c:pt>
                <c:pt idx="152">
                  <c:v>16.2579129460781</c:v>
                </c:pt>
                <c:pt idx="153">
                  <c:v>16.2579129460781</c:v>
                </c:pt>
                <c:pt idx="154">
                  <c:v>16.2579129460781</c:v>
                </c:pt>
                <c:pt idx="155">
                  <c:v>16.2579129460781</c:v>
                </c:pt>
                <c:pt idx="156">
                  <c:v>16.2579129460781</c:v>
                </c:pt>
                <c:pt idx="157">
                  <c:v>16.2579129460781</c:v>
                </c:pt>
                <c:pt idx="158">
                  <c:v>16.2579129460781</c:v>
                </c:pt>
                <c:pt idx="159">
                  <c:v>16.2579129460781</c:v>
                </c:pt>
              </c:numCache>
            </c:numRef>
          </c:val>
          <c:smooth val="0"/>
          <c:extLst>
            <c:ext xmlns:c16="http://schemas.microsoft.com/office/drawing/2014/chart" uri="{C3380CC4-5D6E-409C-BE32-E72D297353CC}">
              <c16:uniqueId val="{00000003-BEA1-44D5-BE75-19E927348E81}"/>
            </c:ext>
          </c:extLst>
        </c:ser>
        <c:ser>
          <c:idx val="4"/>
          <c:order val="4"/>
          <c:tx>
            <c:strRef>
              <c:f>'3'!$I$6</c:f>
              <c:strCache>
                <c:ptCount val="1"/>
                <c:pt idx="0">
                  <c:v>Roma</c:v>
                </c:pt>
              </c:strCache>
            </c:strRef>
          </c:tx>
          <c:spPr>
            <a:ln w="28575" cap="rnd">
              <a:solidFill>
                <a:srgbClr val="095CA1"/>
              </a:solidFill>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'3'!$I$7:$I$166</c:f>
              <c:numCache>
                <c:formatCode>General</c:formatCode>
                <c:ptCount val="160"/>
                <c:pt idx="2" formatCode="0.0">
                  <c:v>15.64</c:v>
                </c:pt>
                <c:pt idx="3" formatCode="0.0">
                  <c:v>15.540000000000001</c:v>
                </c:pt>
                <c:pt idx="4" formatCode="0.0">
                  <c:v>15.559999999999999</c:v>
                </c:pt>
                <c:pt idx="5" formatCode="0.0">
                  <c:v>15.7</c:v>
                </c:pt>
                <c:pt idx="6" formatCode="0.0">
                  <c:v>15.580000000000002</c:v>
                </c:pt>
                <c:pt idx="7" formatCode="0.0">
                  <c:v>15.459999999999999</c:v>
                </c:pt>
                <c:pt idx="8" formatCode="0.0">
                  <c:v>15.5</c:v>
                </c:pt>
                <c:pt idx="9" formatCode="0.0">
                  <c:v>15.540000000000001</c:v>
                </c:pt>
                <c:pt idx="10" formatCode="0.0">
                  <c:v>15.440000000000001</c:v>
                </c:pt>
                <c:pt idx="11" formatCode="0.0">
                  <c:v>15.52</c:v>
                </c:pt>
                <c:pt idx="12" formatCode="0.0">
                  <c:v>15.539999999999997</c:v>
                </c:pt>
                <c:pt idx="13" formatCode="0.0">
                  <c:v>15.6</c:v>
                </c:pt>
                <c:pt idx="14" formatCode="0.0">
                  <c:v>15.62</c:v>
                </c:pt>
                <c:pt idx="15" formatCode="0.0">
                  <c:v>15.5</c:v>
                </c:pt>
                <c:pt idx="16" formatCode="0.0">
                  <c:v>15.4</c:v>
                </c:pt>
                <c:pt idx="17" formatCode="0.0">
                  <c:v>15.520000000000001</c:v>
                </c:pt>
                <c:pt idx="18" formatCode="0.0">
                  <c:v>15.48</c:v>
                </c:pt>
                <c:pt idx="19" formatCode="0.0">
                  <c:v>15.38</c:v>
                </c:pt>
                <c:pt idx="20" formatCode="0.0">
                  <c:v>15.4</c:v>
                </c:pt>
                <c:pt idx="21" formatCode="0.0">
                  <c:v>15.540000000000001</c:v>
                </c:pt>
                <c:pt idx="22" formatCode="0.0">
                  <c:v>15.4</c:v>
                </c:pt>
                <c:pt idx="23" formatCode="0.0">
                  <c:v>15.320000000000002</c:v>
                </c:pt>
                <c:pt idx="24" formatCode="0.0">
                  <c:v>15.439999999999998</c:v>
                </c:pt>
                <c:pt idx="25" formatCode="0.0">
                  <c:v>15.580000000000002</c:v>
                </c:pt>
                <c:pt idx="26" formatCode="0.0">
                  <c:v>15.66</c:v>
                </c:pt>
                <c:pt idx="27" formatCode="0.0">
                  <c:v>15.775</c:v>
                </c:pt>
                <c:pt idx="28" formatCode="0.0">
                  <c:v>15.966666666666667</c:v>
                </c:pt>
                <c:pt idx="29" formatCode="0.0">
                  <c:v>15.9</c:v>
                </c:pt>
                <c:pt idx="30" formatCode="0.0">
                  <c:v>15.9</c:v>
                </c:pt>
                <c:pt idx="33" formatCode="0.0">
                  <c:v>15</c:v>
                </c:pt>
                <c:pt idx="34" formatCode="0.0">
                  <c:v>15.35</c:v>
                </c:pt>
                <c:pt idx="35" formatCode="0.0">
                  <c:v>15.366666666666667</c:v>
                </c:pt>
                <c:pt idx="36" formatCode="0.0">
                  <c:v>15.600000000000001</c:v>
                </c:pt>
                <c:pt idx="37" formatCode="0.0">
                  <c:v>15.560000000000002</c:v>
                </c:pt>
                <c:pt idx="38" formatCode="0.0">
                  <c:v>15.660000000000002</c:v>
                </c:pt>
                <c:pt idx="39" formatCode="0.0">
                  <c:v>15.580000000000002</c:v>
                </c:pt>
                <c:pt idx="40" formatCode="0.0">
                  <c:v>15.559999999999999</c:v>
                </c:pt>
                <c:pt idx="41" formatCode="0.0">
                  <c:v>15.3</c:v>
                </c:pt>
                <c:pt idx="42" formatCode="0.0">
                  <c:v>15.3</c:v>
                </c:pt>
                <c:pt idx="43" formatCode="0.0">
                  <c:v>15.36</c:v>
                </c:pt>
                <c:pt idx="44" formatCode="0.0">
                  <c:v>15.419999999999998</c:v>
                </c:pt>
                <c:pt idx="45" formatCode="0.0">
                  <c:v>15.520000000000001</c:v>
                </c:pt>
                <c:pt idx="46" formatCode="0.0">
                  <c:v>15.580000000000002</c:v>
                </c:pt>
                <c:pt idx="47" formatCode="0.0">
                  <c:v>15.6</c:v>
                </c:pt>
                <c:pt idx="48" formatCode="0.0">
                  <c:v>15.580000000000002</c:v>
                </c:pt>
                <c:pt idx="49" formatCode="0.0">
                  <c:v>15.64</c:v>
                </c:pt>
                <c:pt idx="50" formatCode="0.0">
                  <c:v>15.540000000000001</c:v>
                </c:pt>
                <c:pt idx="51" formatCode="0.0">
                  <c:v>15.560000000000002</c:v>
                </c:pt>
                <c:pt idx="52" formatCode="0.0">
                  <c:v>15.74</c:v>
                </c:pt>
                <c:pt idx="53" formatCode="0.0">
                  <c:v>15.780000000000001</c:v>
                </c:pt>
                <c:pt idx="54" formatCode="0.0">
                  <c:v>15.8</c:v>
                </c:pt>
                <c:pt idx="55" formatCode="0.0">
                  <c:v>16</c:v>
                </c:pt>
                <c:pt idx="56" formatCode="0.0">
                  <c:v>16.16</c:v>
                </c:pt>
                <c:pt idx="57" formatCode="0.0">
                  <c:v>16.080000000000002</c:v>
                </c:pt>
                <c:pt idx="58" formatCode="0.0">
                  <c:v>16.2</c:v>
                </c:pt>
                <c:pt idx="59" formatCode="0.0">
                  <c:v>16.34</c:v>
                </c:pt>
                <c:pt idx="60" formatCode="0.0">
                  <c:v>16.440000000000001</c:v>
                </c:pt>
                <c:pt idx="61" formatCode="0.0">
                  <c:v>16.34</c:v>
                </c:pt>
                <c:pt idx="62" formatCode="0.0">
                  <c:v>16.380000000000003</c:v>
                </c:pt>
                <c:pt idx="63" formatCode="0.0">
                  <c:v>16.32</c:v>
                </c:pt>
                <c:pt idx="64" formatCode="0.0">
                  <c:v>16.160000000000004</c:v>
                </c:pt>
                <c:pt idx="65" formatCode="0.0">
                  <c:v>16.059999999999999</c:v>
                </c:pt>
                <c:pt idx="66" formatCode="0.0">
                  <c:v>16.22</c:v>
                </c:pt>
                <c:pt idx="67" formatCode="0.0">
                  <c:v>16.3</c:v>
                </c:pt>
                <c:pt idx="68" formatCode="0.0">
                  <c:v>16.360000000000003</c:v>
                </c:pt>
                <c:pt idx="69" formatCode="0.0">
                  <c:v>16.560000000000002</c:v>
                </c:pt>
                <c:pt idx="70" formatCode="0.0">
                  <c:v>16.46</c:v>
                </c:pt>
                <c:pt idx="71" formatCode="0.0">
                  <c:v>16.399999999999999</c:v>
                </c:pt>
                <c:pt idx="72" formatCode="0.0">
                  <c:v>16.240000000000002</c:v>
                </c:pt>
                <c:pt idx="73" formatCode="0.0">
                  <c:v>16.020000000000003</c:v>
                </c:pt>
                <c:pt idx="74" formatCode="0.0">
                  <c:v>15.839999999999998</c:v>
                </c:pt>
                <c:pt idx="75" formatCode="0.0">
                  <c:v>16.02</c:v>
                </c:pt>
                <c:pt idx="76" formatCode="0.0">
                  <c:v>15.860000000000003</c:v>
                </c:pt>
                <c:pt idx="77" formatCode="0.0">
                  <c:v>15.9</c:v>
                </c:pt>
                <c:pt idx="78" formatCode="0.0">
                  <c:v>16.02</c:v>
                </c:pt>
                <c:pt idx="79" formatCode="0.0">
                  <c:v>16.100000000000001</c:v>
                </c:pt>
                <c:pt idx="80" formatCode="0.0">
                  <c:v>15.959999999999999</c:v>
                </c:pt>
                <c:pt idx="81" formatCode="0.0">
                  <c:v>16.060000000000002</c:v>
                </c:pt>
                <c:pt idx="82" formatCode="0.0">
                  <c:v>16.074999999999999</c:v>
                </c:pt>
                <c:pt idx="83" formatCode="0.0">
                  <c:v>16.099999999999998</c:v>
                </c:pt>
                <c:pt idx="84" formatCode="0.0">
                  <c:v>16.22</c:v>
                </c:pt>
                <c:pt idx="85" formatCode="0.0">
                  <c:v>16.22</c:v>
                </c:pt>
                <c:pt idx="86" formatCode="0.0">
                  <c:v>16.2</c:v>
                </c:pt>
                <c:pt idx="87" formatCode="0.0">
                  <c:v>16.22</c:v>
                </c:pt>
                <c:pt idx="88" formatCode="0.0">
                  <c:v>16.059999999999999</c:v>
                </c:pt>
                <c:pt idx="89" formatCode="0.0">
                  <c:v>16</c:v>
                </c:pt>
                <c:pt idx="90" formatCode="0.0">
                  <c:v>16.059999999999999</c:v>
                </c:pt>
                <c:pt idx="91" formatCode="0.0">
                  <c:v>16.16</c:v>
                </c:pt>
                <c:pt idx="92" formatCode="0.0">
                  <c:v>16.14</c:v>
                </c:pt>
                <c:pt idx="93" formatCode="0.0">
                  <c:v>16.5</c:v>
                </c:pt>
                <c:pt idx="94" formatCode="0.0">
                  <c:v>16.440000000000001</c:v>
                </c:pt>
                <c:pt idx="95" formatCode="0.0">
                  <c:v>16.399999999999999</c:v>
                </c:pt>
                <c:pt idx="96" formatCode="0.0">
                  <c:v>16.380000000000003</c:v>
                </c:pt>
                <c:pt idx="97" formatCode="0.0">
                  <c:v>16.240000000000002</c:v>
                </c:pt>
                <c:pt idx="98" formatCode="0.0">
                  <c:v>16.04</c:v>
                </c:pt>
                <c:pt idx="99" formatCode="0.0">
                  <c:v>16.079999999999998</c:v>
                </c:pt>
                <c:pt idx="100" formatCode="0.0">
                  <c:v>16.04</c:v>
                </c:pt>
                <c:pt idx="101" formatCode="0.0">
                  <c:v>15.940000000000001</c:v>
                </c:pt>
                <c:pt idx="102" formatCode="0.0">
                  <c:v>16</c:v>
                </c:pt>
                <c:pt idx="103" formatCode="0.0">
                  <c:v>15.940000000000001</c:v>
                </c:pt>
                <c:pt idx="104" formatCode="0.0">
                  <c:v>15.84</c:v>
                </c:pt>
                <c:pt idx="105" formatCode="0.0">
                  <c:v>15.86</c:v>
                </c:pt>
                <c:pt idx="106" formatCode="0.0">
                  <c:v>15.86</c:v>
                </c:pt>
                <c:pt idx="107" formatCode="0.0">
                  <c:v>15.820000000000002</c:v>
                </c:pt>
                <c:pt idx="108" formatCode="0.0">
                  <c:v>15.779999999999998</c:v>
                </c:pt>
                <c:pt idx="109" formatCode="0.0">
                  <c:v>15.84</c:v>
                </c:pt>
                <c:pt idx="110" formatCode="0.0">
                  <c:v>15.7</c:v>
                </c:pt>
                <c:pt idx="111" formatCode="0.0">
                  <c:v>15.74</c:v>
                </c:pt>
                <c:pt idx="112" formatCode="0.0">
                  <c:v>15.64</c:v>
                </c:pt>
                <c:pt idx="113" formatCode="0.0">
                  <c:v>15.7</c:v>
                </c:pt>
                <c:pt idx="114" formatCode="0.0">
                  <c:v>15.86</c:v>
                </c:pt>
                <c:pt idx="115" formatCode="0.0">
                  <c:v>16.04</c:v>
                </c:pt>
                <c:pt idx="116" formatCode="0.0">
                  <c:v>16</c:v>
                </c:pt>
                <c:pt idx="117" formatCode="0.0">
                  <c:v>16.240000000000002</c:v>
                </c:pt>
                <c:pt idx="118" formatCode="0.0">
                  <c:v>16.32</c:v>
                </c:pt>
                <c:pt idx="119" formatCode="0.0">
                  <c:v>16.28</c:v>
                </c:pt>
                <c:pt idx="120" formatCode="0.0">
                  <c:v>16.399999999999999</c:v>
                </c:pt>
                <c:pt idx="121" formatCode="0.0">
                  <c:v>16.540000000000003</c:v>
                </c:pt>
                <c:pt idx="122" formatCode="0.0">
                  <c:v>16.600000000000001</c:v>
                </c:pt>
                <c:pt idx="123" formatCode="0.0">
                  <c:v>16.54</c:v>
                </c:pt>
                <c:pt idx="124" formatCode="0.0">
                  <c:v>16.600000000000001</c:v>
                </c:pt>
                <c:pt idx="125" formatCode="0.0">
                  <c:v>16.559999999999995</c:v>
                </c:pt>
                <c:pt idx="126" formatCode="0.0">
                  <c:v>16.8</c:v>
                </c:pt>
                <c:pt idx="127" formatCode="0.0">
                  <c:v>16.68</c:v>
                </c:pt>
                <c:pt idx="128" formatCode="0.0">
                  <c:v>16.760000000000002</c:v>
                </c:pt>
                <c:pt idx="129" formatCode="0.0">
                  <c:v>16.84</c:v>
                </c:pt>
                <c:pt idx="130" formatCode="0.0">
                  <c:v>16.920000000000002</c:v>
                </c:pt>
                <c:pt idx="131" formatCode="0.0">
                  <c:v>16.8</c:v>
                </c:pt>
                <c:pt idx="132" formatCode="0.0">
                  <c:v>16.98</c:v>
                </c:pt>
                <c:pt idx="133" formatCode="0.0">
                  <c:v>17.14</c:v>
                </c:pt>
                <c:pt idx="134" formatCode="0.0">
                  <c:v>17.12</c:v>
                </c:pt>
                <c:pt idx="135" formatCode="0.0">
                  <c:v>17.260000000000002</c:v>
                </c:pt>
                <c:pt idx="136" formatCode="0.0">
                  <c:v>17.259999999999998</c:v>
                </c:pt>
                <c:pt idx="137" formatCode="0.0">
                  <c:v>17.079999999999998</c:v>
                </c:pt>
                <c:pt idx="138" formatCode="0.0">
                  <c:v>16.96</c:v>
                </c:pt>
                <c:pt idx="139" formatCode="0.0">
                  <c:v>16.86</c:v>
                </c:pt>
                <c:pt idx="140" formatCode="0.0">
                  <c:v>16.639999999999997</c:v>
                </c:pt>
                <c:pt idx="141" formatCode="0.0">
                  <c:v>16.600000000000001</c:v>
                </c:pt>
                <c:pt idx="142" formatCode="0.0">
                  <c:v>16.760000000000002</c:v>
                </c:pt>
                <c:pt idx="143" formatCode="0.0">
                  <c:v>16.939999999999998</c:v>
                </c:pt>
                <c:pt idx="144" formatCode="0.0">
                  <c:v>17.119999999999997</c:v>
                </c:pt>
                <c:pt idx="145" formatCode="0.0">
                  <c:v>17.259999999999998</c:v>
                </c:pt>
                <c:pt idx="146" formatCode="0.0">
                  <c:v>17.48</c:v>
                </c:pt>
                <c:pt idx="147" formatCode="0.0">
                  <c:v>17.640000000000004</c:v>
                </c:pt>
                <c:pt idx="148" formatCode="0.0">
                  <c:v>17.780327868852456</c:v>
                </c:pt>
                <c:pt idx="149" formatCode="0.0">
                  <c:v>17.905314170222319</c:v>
                </c:pt>
                <c:pt idx="150" formatCode="0.0">
                  <c:v>18.132547046934643</c:v>
                </c:pt>
                <c:pt idx="151" formatCode="0.0">
                  <c:v>18.218684033236023</c:v>
                </c:pt>
                <c:pt idx="152" formatCode="0.0">
                  <c:v>18.28267310427427</c:v>
                </c:pt>
                <c:pt idx="153" formatCode="0.0">
                  <c:v>18.241523317613595</c:v>
                </c:pt>
                <c:pt idx="154" formatCode="0.0">
                  <c:v>18.418509618983457</c:v>
                </c:pt>
                <c:pt idx="155" formatCode="0.0">
                  <c:v>18.569800742271127</c:v>
                </c:pt>
                <c:pt idx="156" formatCode="0.0">
                  <c:v>18.798292755969758</c:v>
                </c:pt>
                <c:pt idx="157" formatCode="0.0">
                  <c:v>18.981045634931508</c:v>
                </c:pt>
              </c:numCache>
            </c:numRef>
          </c:val>
          <c:smooth val="0"/>
          <c:extLst>
            <c:ext xmlns:c16="http://schemas.microsoft.com/office/drawing/2014/chart" uri="{C3380CC4-5D6E-409C-BE32-E72D297353CC}">
              <c16:uniqueId val="{00000004-BEA1-44D5-BE75-19E927348E81}"/>
            </c:ext>
          </c:extLst>
        </c:ser>
        <c:ser>
          <c:idx val="5"/>
          <c:order val="5"/>
          <c:tx>
            <c:strRef>
              <c:f>'3'!$H$6</c:f>
              <c:strCache>
                <c:ptCount val="1"/>
                <c:pt idx="0">
                  <c:v>Madrid</c:v>
                </c:pt>
              </c:strCache>
            </c:strRef>
          </c:tx>
          <c:spPr>
            <a:ln w="28575" cap="rnd">
              <a:solidFill>
                <a:srgbClr val="E5B946"/>
              </a:solidFill>
              <a:round/>
            </a:ln>
            <a:effectLst/>
          </c:spPr>
          <c:marker>
            <c:symbol val="none"/>
          </c:marker>
          <c:cat>
            <c:numRef>
              <c:f>'3'!$A$7:$A$167</c:f>
              <c:numCache>
                <c:formatCode>General</c:formatCode>
                <c:ptCount val="161"/>
                <c:pt idx="0">
                  <c:v>1866</c:v>
                </c:pt>
                <c:pt idx="1">
                  <c:v>1867</c:v>
                </c:pt>
                <c:pt idx="2">
                  <c:v>1868</c:v>
                </c:pt>
                <c:pt idx="3">
                  <c:v>1869</c:v>
                </c:pt>
                <c:pt idx="4">
                  <c:v>1870</c:v>
                </c:pt>
                <c:pt idx="5">
                  <c:v>1871</c:v>
                </c:pt>
                <c:pt idx="6">
                  <c:v>1872</c:v>
                </c:pt>
                <c:pt idx="7">
                  <c:v>1873</c:v>
                </c:pt>
                <c:pt idx="8">
                  <c:v>1874</c:v>
                </c:pt>
                <c:pt idx="9">
                  <c:v>1875</c:v>
                </c:pt>
                <c:pt idx="10">
                  <c:v>1876</c:v>
                </c:pt>
                <c:pt idx="11">
                  <c:v>1877</c:v>
                </c:pt>
                <c:pt idx="12">
                  <c:v>1878</c:v>
                </c:pt>
                <c:pt idx="13">
                  <c:v>1879</c:v>
                </c:pt>
                <c:pt idx="14">
                  <c:v>1880</c:v>
                </c:pt>
                <c:pt idx="15">
                  <c:v>1881</c:v>
                </c:pt>
                <c:pt idx="16">
                  <c:v>1882</c:v>
                </c:pt>
                <c:pt idx="17">
                  <c:v>1883</c:v>
                </c:pt>
                <c:pt idx="18">
                  <c:v>1884</c:v>
                </c:pt>
                <c:pt idx="19">
                  <c:v>1885</c:v>
                </c:pt>
                <c:pt idx="20">
                  <c:v>1886</c:v>
                </c:pt>
                <c:pt idx="21">
                  <c:v>1887</c:v>
                </c:pt>
                <c:pt idx="22">
                  <c:v>1888</c:v>
                </c:pt>
                <c:pt idx="23">
                  <c:v>1889</c:v>
                </c:pt>
                <c:pt idx="24">
                  <c:v>1890</c:v>
                </c:pt>
                <c:pt idx="25">
                  <c:v>1891</c:v>
                </c:pt>
                <c:pt idx="26">
                  <c:v>1892</c:v>
                </c:pt>
                <c:pt idx="27">
                  <c:v>1893</c:v>
                </c:pt>
                <c:pt idx="28">
                  <c:v>1894</c:v>
                </c:pt>
                <c:pt idx="29">
                  <c:v>1895</c:v>
                </c:pt>
                <c:pt idx="30">
                  <c:v>1896</c:v>
                </c:pt>
                <c:pt idx="31">
                  <c:v>1897</c:v>
                </c:pt>
                <c:pt idx="32">
                  <c:v>1898</c:v>
                </c:pt>
                <c:pt idx="33">
                  <c:v>1899</c:v>
                </c:pt>
                <c:pt idx="34">
                  <c:v>1900</c:v>
                </c:pt>
                <c:pt idx="35">
                  <c:v>1901</c:v>
                </c:pt>
                <c:pt idx="36">
                  <c:v>1902</c:v>
                </c:pt>
                <c:pt idx="37">
                  <c:v>1903</c:v>
                </c:pt>
                <c:pt idx="38">
                  <c:v>1904</c:v>
                </c:pt>
                <c:pt idx="39">
                  <c:v>1905</c:v>
                </c:pt>
                <c:pt idx="40">
                  <c:v>1906</c:v>
                </c:pt>
                <c:pt idx="41">
                  <c:v>1907</c:v>
                </c:pt>
                <c:pt idx="42">
                  <c:v>1908</c:v>
                </c:pt>
                <c:pt idx="43">
                  <c:v>1909</c:v>
                </c:pt>
                <c:pt idx="44">
                  <c:v>1910</c:v>
                </c:pt>
                <c:pt idx="45">
                  <c:v>1911</c:v>
                </c:pt>
                <c:pt idx="46">
                  <c:v>1912</c:v>
                </c:pt>
                <c:pt idx="47">
                  <c:v>1913</c:v>
                </c:pt>
                <c:pt idx="48">
                  <c:v>1914</c:v>
                </c:pt>
                <c:pt idx="49">
                  <c:v>1915</c:v>
                </c:pt>
                <c:pt idx="50">
                  <c:v>1916</c:v>
                </c:pt>
                <c:pt idx="51">
                  <c:v>1917</c:v>
                </c:pt>
                <c:pt idx="52">
                  <c:v>1918</c:v>
                </c:pt>
                <c:pt idx="53">
                  <c:v>1919</c:v>
                </c:pt>
                <c:pt idx="54">
                  <c:v>1920</c:v>
                </c:pt>
                <c:pt idx="55">
                  <c:v>1921</c:v>
                </c:pt>
                <c:pt idx="56">
                  <c:v>1922</c:v>
                </c:pt>
                <c:pt idx="57">
                  <c:v>1923</c:v>
                </c:pt>
                <c:pt idx="58">
                  <c:v>1924</c:v>
                </c:pt>
                <c:pt idx="59">
                  <c:v>1925</c:v>
                </c:pt>
                <c:pt idx="60">
                  <c:v>1926</c:v>
                </c:pt>
                <c:pt idx="61">
                  <c:v>1927</c:v>
                </c:pt>
                <c:pt idx="62">
                  <c:v>1928</c:v>
                </c:pt>
                <c:pt idx="63">
                  <c:v>1929</c:v>
                </c:pt>
                <c:pt idx="64">
                  <c:v>1930</c:v>
                </c:pt>
                <c:pt idx="65">
                  <c:v>1931</c:v>
                </c:pt>
                <c:pt idx="66">
                  <c:v>1932</c:v>
                </c:pt>
                <c:pt idx="67">
                  <c:v>1933</c:v>
                </c:pt>
                <c:pt idx="68">
                  <c:v>1934</c:v>
                </c:pt>
                <c:pt idx="69">
                  <c:v>1935</c:v>
                </c:pt>
                <c:pt idx="70">
                  <c:v>1936</c:v>
                </c:pt>
                <c:pt idx="71">
                  <c:v>1937</c:v>
                </c:pt>
                <c:pt idx="72">
                  <c:v>1938</c:v>
                </c:pt>
                <c:pt idx="73">
                  <c:v>1939</c:v>
                </c:pt>
                <c:pt idx="74">
                  <c:v>1940</c:v>
                </c:pt>
                <c:pt idx="75">
                  <c:v>1941</c:v>
                </c:pt>
                <c:pt idx="76">
                  <c:v>1942</c:v>
                </c:pt>
                <c:pt idx="77">
                  <c:v>1943</c:v>
                </c:pt>
                <c:pt idx="78">
                  <c:v>1944</c:v>
                </c:pt>
                <c:pt idx="79">
                  <c:v>1945</c:v>
                </c:pt>
                <c:pt idx="80">
                  <c:v>1946</c:v>
                </c:pt>
                <c:pt idx="81">
                  <c:v>1947</c:v>
                </c:pt>
                <c:pt idx="82">
                  <c:v>1948</c:v>
                </c:pt>
                <c:pt idx="83">
                  <c:v>1949</c:v>
                </c:pt>
                <c:pt idx="84">
                  <c:v>1950</c:v>
                </c:pt>
                <c:pt idx="85">
                  <c:v>1951</c:v>
                </c:pt>
                <c:pt idx="86">
                  <c:v>1952</c:v>
                </c:pt>
                <c:pt idx="87">
                  <c:v>1953</c:v>
                </c:pt>
                <c:pt idx="88">
                  <c:v>1954</c:v>
                </c:pt>
                <c:pt idx="89">
                  <c:v>1955</c:v>
                </c:pt>
                <c:pt idx="90">
                  <c:v>1956</c:v>
                </c:pt>
                <c:pt idx="91">
                  <c:v>1957</c:v>
                </c:pt>
                <c:pt idx="92">
                  <c:v>1958</c:v>
                </c:pt>
                <c:pt idx="93">
                  <c:v>1959</c:v>
                </c:pt>
                <c:pt idx="94">
                  <c:v>1960</c:v>
                </c:pt>
                <c:pt idx="95">
                  <c:v>1961</c:v>
                </c:pt>
                <c:pt idx="96">
                  <c:v>1962</c:v>
                </c:pt>
                <c:pt idx="97">
                  <c:v>1963</c:v>
                </c:pt>
                <c:pt idx="98">
                  <c:v>1964</c:v>
                </c:pt>
                <c:pt idx="99">
                  <c:v>1965</c:v>
                </c:pt>
                <c:pt idx="100">
                  <c:v>1966</c:v>
                </c:pt>
                <c:pt idx="101">
                  <c:v>1967</c:v>
                </c:pt>
                <c:pt idx="102">
                  <c:v>1968</c:v>
                </c:pt>
                <c:pt idx="103">
                  <c:v>1969</c:v>
                </c:pt>
                <c:pt idx="104">
                  <c:v>1970</c:v>
                </c:pt>
                <c:pt idx="105">
                  <c:v>1971</c:v>
                </c:pt>
                <c:pt idx="106">
                  <c:v>1972</c:v>
                </c:pt>
                <c:pt idx="107">
                  <c:v>1973</c:v>
                </c:pt>
                <c:pt idx="108">
                  <c:v>1974</c:v>
                </c:pt>
                <c:pt idx="109">
                  <c:v>1975</c:v>
                </c:pt>
                <c:pt idx="110">
                  <c:v>1976</c:v>
                </c:pt>
                <c:pt idx="111">
                  <c:v>1977</c:v>
                </c:pt>
                <c:pt idx="112">
                  <c:v>1978</c:v>
                </c:pt>
                <c:pt idx="113">
                  <c:v>1979</c:v>
                </c:pt>
                <c:pt idx="114">
                  <c:v>1980</c:v>
                </c:pt>
                <c:pt idx="115">
                  <c:v>1981</c:v>
                </c:pt>
                <c:pt idx="116">
                  <c:v>1982</c:v>
                </c:pt>
                <c:pt idx="117">
                  <c:v>1983</c:v>
                </c:pt>
                <c:pt idx="118">
                  <c:v>1984</c:v>
                </c:pt>
                <c:pt idx="119">
                  <c:v>1985</c:v>
                </c:pt>
                <c:pt idx="120">
                  <c:v>1986</c:v>
                </c:pt>
                <c:pt idx="121">
                  <c:v>1987</c:v>
                </c:pt>
                <c:pt idx="122">
                  <c:v>1988</c:v>
                </c:pt>
                <c:pt idx="123">
                  <c:v>1989</c:v>
                </c:pt>
                <c:pt idx="124">
                  <c:v>1990</c:v>
                </c:pt>
                <c:pt idx="125">
                  <c:v>1991</c:v>
                </c:pt>
                <c:pt idx="126">
                  <c:v>1992</c:v>
                </c:pt>
                <c:pt idx="127">
                  <c:v>1993</c:v>
                </c:pt>
                <c:pt idx="128">
                  <c:v>1994</c:v>
                </c:pt>
                <c:pt idx="129">
                  <c:v>1995</c:v>
                </c:pt>
                <c:pt idx="130">
                  <c:v>1996</c:v>
                </c:pt>
                <c:pt idx="131">
                  <c:v>1997</c:v>
                </c:pt>
                <c:pt idx="132">
                  <c:v>1998</c:v>
                </c:pt>
                <c:pt idx="133">
                  <c:v>1999</c:v>
                </c:pt>
                <c:pt idx="134">
                  <c:v>2000</c:v>
                </c:pt>
                <c:pt idx="135">
                  <c:v>2001</c:v>
                </c:pt>
                <c:pt idx="136">
                  <c:v>2002</c:v>
                </c:pt>
                <c:pt idx="137">
                  <c:v>2003</c:v>
                </c:pt>
                <c:pt idx="138">
                  <c:v>2004</c:v>
                </c:pt>
                <c:pt idx="139">
                  <c:v>2005</c:v>
                </c:pt>
                <c:pt idx="140">
                  <c:v>2006</c:v>
                </c:pt>
                <c:pt idx="141">
                  <c:v>2007</c:v>
                </c:pt>
                <c:pt idx="142">
                  <c:v>2008</c:v>
                </c:pt>
                <c:pt idx="143">
                  <c:v>2009</c:v>
                </c:pt>
                <c:pt idx="144">
                  <c:v>2010</c:v>
                </c:pt>
                <c:pt idx="145">
                  <c:v>2011</c:v>
                </c:pt>
                <c:pt idx="146">
                  <c:v>2012</c:v>
                </c:pt>
                <c:pt idx="147">
                  <c:v>2013</c:v>
                </c:pt>
                <c:pt idx="148">
                  <c:v>2014</c:v>
                </c:pt>
                <c:pt idx="149">
                  <c:v>2015</c:v>
                </c:pt>
                <c:pt idx="150">
                  <c:v>2016</c:v>
                </c:pt>
                <c:pt idx="151">
                  <c:v>2017</c:v>
                </c:pt>
                <c:pt idx="152">
                  <c:v>2018</c:v>
                </c:pt>
                <c:pt idx="153">
                  <c:v>2019</c:v>
                </c:pt>
                <c:pt idx="154">
                  <c:v>2020</c:v>
                </c:pt>
                <c:pt idx="155">
                  <c:v>2021</c:v>
                </c:pt>
                <c:pt idx="156">
                  <c:v>2022</c:v>
                </c:pt>
                <c:pt idx="157">
                  <c:v>2023</c:v>
                </c:pt>
                <c:pt idx="158">
                  <c:v>2024</c:v>
                </c:pt>
                <c:pt idx="159">
                  <c:v>2025</c:v>
                </c:pt>
                <c:pt idx="160">
                  <c:v>2025</c:v>
                </c:pt>
              </c:numCache>
            </c:numRef>
          </c:cat>
          <c:val>
            <c:numRef>
              <c:f>'3'!$H$7:$H$166</c:f>
              <c:numCache>
                <c:formatCode>General</c:formatCode>
                <c:ptCount val="160"/>
                <c:pt idx="27" formatCode="0.0">
                  <c:v>13.941666666666665</c:v>
                </c:pt>
                <c:pt idx="28" formatCode="0.0">
                  <c:v>13.512499999999999</c:v>
                </c:pt>
                <c:pt idx="29" formatCode="0.0">
                  <c:v>13.847222222222221</c:v>
                </c:pt>
                <c:pt idx="30" formatCode="0.0">
                  <c:v>13.887499999999999</c:v>
                </c:pt>
                <c:pt idx="31" formatCode="0.0">
                  <c:v>14.056666666666667</c:v>
                </c:pt>
                <c:pt idx="32" formatCode="0.0">
                  <c:v>13.98</c:v>
                </c:pt>
                <c:pt idx="33" formatCode="0.0">
                  <c:v>13.918333333333333</c:v>
                </c:pt>
                <c:pt idx="34" formatCode="0.0">
                  <c:v>13.639999999999997</c:v>
                </c:pt>
                <c:pt idx="35" formatCode="0.0">
                  <c:v>13.471666666666668</c:v>
                </c:pt>
                <c:pt idx="36" formatCode="0.0">
                  <c:v>13.293333333333331</c:v>
                </c:pt>
                <c:pt idx="37" formatCode="0.0">
                  <c:v>13.136666666666667</c:v>
                </c:pt>
                <c:pt idx="38" formatCode="0.0">
                  <c:v>13.228333333333333</c:v>
                </c:pt>
                <c:pt idx="39" formatCode="0.0">
                  <c:v>13.276666666666666</c:v>
                </c:pt>
                <c:pt idx="40" formatCode="0.0">
                  <c:v>13.383333333333335</c:v>
                </c:pt>
                <c:pt idx="41" formatCode="0.0">
                  <c:v>13.196666666666667</c:v>
                </c:pt>
                <c:pt idx="42" formatCode="0.0">
                  <c:v>13.168333333333333</c:v>
                </c:pt>
                <c:pt idx="43" formatCode="0.0">
                  <c:v>13.183333333333332</c:v>
                </c:pt>
                <c:pt idx="44" formatCode="0.0">
                  <c:v>13.103333333333333</c:v>
                </c:pt>
                <c:pt idx="45" formatCode="0.0">
                  <c:v>13.043333333333333</c:v>
                </c:pt>
                <c:pt idx="46" formatCode="0.0">
                  <c:v>13.091666666666669</c:v>
                </c:pt>
                <c:pt idx="47" formatCode="0.0">
                  <c:v>13.231666666666666</c:v>
                </c:pt>
                <c:pt idx="48" formatCode="0.0">
                  <c:v>13.226666666666665</c:v>
                </c:pt>
                <c:pt idx="49" formatCode="0.0">
                  <c:v>13.159999999999997</c:v>
                </c:pt>
                <c:pt idx="50" formatCode="0.0">
                  <c:v>13.135</c:v>
                </c:pt>
                <c:pt idx="51" formatCode="0.0">
                  <c:v>13.101666666666665</c:v>
                </c:pt>
                <c:pt idx="52" formatCode="0.0">
                  <c:v>13.266666666666666</c:v>
                </c:pt>
                <c:pt idx="53" formatCode="0.0">
                  <c:v>13.348333333333333</c:v>
                </c:pt>
                <c:pt idx="54" formatCode="0.0">
                  <c:v>13.488333333333333</c:v>
                </c:pt>
                <c:pt idx="55" formatCode="0.0">
                  <c:v>13.528333333333332</c:v>
                </c:pt>
                <c:pt idx="56" formatCode="0.0">
                  <c:v>13.690000000000001</c:v>
                </c:pt>
                <c:pt idx="57" formatCode="0.0">
                  <c:v>13.373333333333331</c:v>
                </c:pt>
                <c:pt idx="58" formatCode="0.0">
                  <c:v>13.458333333333334</c:v>
                </c:pt>
                <c:pt idx="59" formatCode="0.0">
                  <c:v>13.478333333333333</c:v>
                </c:pt>
                <c:pt idx="60" formatCode="0.0">
                  <c:v>13.488333333333333</c:v>
                </c:pt>
                <c:pt idx="61" formatCode="0.0">
                  <c:v>13.45</c:v>
                </c:pt>
                <c:pt idx="62" formatCode="0.0">
                  <c:v>13.65</c:v>
                </c:pt>
                <c:pt idx="63" formatCode="0.0">
                  <c:v>13.645000000000001</c:v>
                </c:pt>
                <c:pt idx="64" formatCode="0.0">
                  <c:v>13.625</c:v>
                </c:pt>
                <c:pt idx="65" formatCode="0.0">
                  <c:v>13.771666666666667</c:v>
                </c:pt>
                <c:pt idx="66" formatCode="0.0">
                  <c:v>13.830000000000002</c:v>
                </c:pt>
                <c:pt idx="67" formatCode="0.0">
                  <c:v>13.855</c:v>
                </c:pt>
                <c:pt idx="68" formatCode="0.0">
                  <c:v>14.012666666666666</c:v>
                </c:pt>
                <c:pt idx="69" formatCode="0.0">
                  <c:v>14.577111111111112</c:v>
                </c:pt>
                <c:pt idx="70" formatCode="0.0">
                  <c:v>14.563777777777776</c:v>
                </c:pt>
                <c:pt idx="71" formatCode="0.0">
                  <c:v>14.633444444444441</c:v>
                </c:pt>
                <c:pt idx="72" formatCode="0.0">
                  <c:v>14.60011111111111</c:v>
                </c:pt>
                <c:pt idx="73" formatCode="0.0">
                  <c:v>14.245777777777779</c:v>
                </c:pt>
                <c:pt idx="74" formatCode="0.0">
                  <c:v>13.756333333333334</c:v>
                </c:pt>
                <c:pt idx="75" formatCode="0.0">
                  <c:v>13.758000000000001</c:v>
                </c:pt>
                <c:pt idx="76" formatCode="0.0">
                  <c:v>13.565000000000001</c:v>
                </c:pt>
                <c:pt idx="77" formatCode="0.0">
                  <c:v>13.860000000000003</c:v>
                </c:pt>
                <c:pt idx="78" formatCode="0.0">
                  <c:v>13.918333333333333</c:v>
                </c:pt>
                <c:pt idx="79" formatCode="0.0">
                  <c:v>14.040000000000001</c:v>
                </c:pt>
                <c:pt idx="80" formatCode="0.0">
                  <c:v>14.141666666666666</c:v>
                </c:pt>
                <c:pt idx="81" formatCode="0.0">
                  <c:v>14.506666666666666</c:v>
                </c:pt>
                <c:pt idx="82" formatCode="0.0">
                  <c:v>14.41</c:v>
                </c:pt>
                <c:pt idx="83" formatCode="0.0">
                  <c:v>14.386666666666667</c:v>
                </c:pt>
                <c:pt idx="84" formatCode="0.0">
                  <c:v>14.276666666666666</c:v>
                </c:pt>
                <c:pt idx="85" formatCode="0.0">
                  <c:v>14.16</c:v>
                </c:pt>
                <c:pt idx="86" formatCode="0.0">
                  <c:v>13.891666666666666</c:v>
                </c:pt>
                <c:pt idx="87" formatCode="0.0">
                  <c:v>13.91</c:v>
                </c:pt>
                <c:pt idx="88" formatCode="0.0">
                  <c:v>13.788333333333332</c:v>
                </c:pt>
                <c:pt idx="89" formatCode="0.0">
                  <c:v>13.809999999999999</c:v>
                </c:pt>
                <c:pt idx="90" formatCode="0.0">
                  <c:v>13.843333333333334</c:v>
                </c:pt>
                <c:pt idx="91" formatCode="0.0">
                  <c:v>13.918333333333333</c:v>
                </c:pt>
                <c:pt idx="92" formatCode="0.0">
                  <c:v>13.786666666666667</c:v>
                </c:pt>
                <c:pt idx="93" formatCode="0.0">
                  <c:v>14.268333333333334</c:v>
                </c:pt>
                <c:pt idx="94" formatCode="0.0">
                  <c:v>14.353333333333333</c:v>
                </c:pt>
                <c:pt idx="95" formatCode="0.0">
                  <c:v>14.246666666666666</c:v>
                </c:pt>
                <c:pt idx="96" formatCode="0.0">
                  <c:v>14.36</c:v>
                </c:pt>
                <c:pt idx="97" formatCode="0.0">
                  <c:v>14.361666666666665</c:v>
                </c:pt>
                <c:pt idx="98" formatCode="0.0">
                  <c:v>14.181666666666667</c:v>
                </c:pt>
                <c:pt idx="99" formatCode="0.0">
                  <c:v>14.126666666666665</c:v>
                </c:pt>
                <c:pt idx="100" formatCode="0.0">
                  <c:v>14.248333333333335</c:v>
                </c:pt>
                <c:pt idx="101" formatCode="0.0">
                  <c:v>13.986666666666668</c:v>
                </c:pt>
                <c:pt idx="102" formatCode="0.0">
                  <c:v>14.048333333333336</c:v>
                </c:pt>
                <c:pt idx="103" formatCode="0.0">
                  <c:v>13.89</c:v>
                </c:pt>
                <c:pt idx="104" formatCode="0.0">
                  <c:v>13.725</c:v>
                </c:pt>
                <c:pt idx="105" formatCode="0.0">
                  <c:v>13.665000000000001</c:v>
                </c:pt>
                <c:pt idx="106" formatCode="0.0">
                  <c:v>13.751666666666665</c:v>
                </c:pt>
                <c:pt idx="107" formatCode="0.0">
                  <c:v>13.656666666666666</c:v>
                </c:pt>
                <c:pt idx="108" formatCode="0.0">
                  <c:v>13.753333333333334</c:v>
                </c:pt>
                <c:pt idx="109" formatCode="0.0">
                  <c:v>13.876666666666665</c:v>
                </c:pt>
                <c:pt idx="110" formatCode="0.0">
                  <c:v>13.914999999999997</c:v>
                </c:pt>
                <c:pt idx="111" formatCode="0.0">
                  <c:v>14.016666666666666</c:v>
                </c:pt>
                <c:pt idx="112" formatCode="0.0">
                  <c:v>14.094999999999999</c:v>
                </c:pt>
                <c:pt idx="113" formatCode="0.0">
                  <c:v>14.296666666666667</c:v>
                </c:pt>
                <c:pt idx="114" formatCode="0.0">
                  <c:v>14.48</c:v>
                </c:pt>
                <c:pt idx="115" formatCode="0.0">
                  <c:v>14.608333333333331</c:v>
                </c:pt>
                <c:pt idx="116" formatCode="0.0">
                  <c:v>14.466666666666669</c:v>
                </c:pt>
                <c:pt idx="117" formatCode="0.0">
                  <c:v>14.614999999999998</c:v>
                </c:pt>
                <c:pt idx="118" formatCode="0.0">
                  <c:v>14.533333333333331</c:v>
                </c:pt>
                <c:pt idx="119" formatCode="0.0">
                  <c:v>14.618333333333334</c:v>
                </c:pt>
                <c:pt idx="120" formatCode="0.0">
                  <c:v>14.583333333333332</c:v>
                </c:pt>
                <c:pt idx="121" formatCode="0.0">
                  <c:v>15.023333333333332</c:v>
                </c:pt>
                <c:pt idx="122" formatCode="0.0">
                  <c:v>15.115</c:v>
                </c:pt>
                <c:pt idx="123" formatCode="0.0">
                  <c:v>15.180000000000001</c:v>
                </c:pt>
                <c:pt idx="124" formatCode="0.0">
                  <c:v>15.103333333333335</c:v>
                </c:pt>
                <c:pt idx="125" formatCode="0.0">
                  <c:v>14.966666666666669</c:v>
                </c:pt>
                <c:pt idx="126" formatCode="0.0">
                  <c:v>14.898333333333332</c:v>
                </c:pt>
                <c:pt idx="127" formatCode="0.0">
                  <c:v>14.988333333333333</c:v>
                </c:pt>
                <c:pt idx="128" formatCode="0.0">
                  <c:v>14.975</c:v>
                </c:pt>
                <c:pt idx="129" formatCode="0.0">
                  <c:v>15.148333333333335</c:v>
                </c:pt>
                <c:pt idx="130" formatCode="0.0">
                  <c:v>15.365</c:v>
                </c:pt>
                <c:pt idx="131" formatCode="0.0">
                  <c:v>15.241666666666669</c:v>
                </c:pt>
                <c:pt idx="132" formatCode="0.0">
                  <c:v>15.074999999999999</c:v>
                </c:pt>
                <c:pt idx="133" formatCode="0.0">
                  <c:v>15.138333333333332</c:v>
                </c:pt>
                <c:pt idx="134" formatCode="0.0">
                  <c:v>15.041666666666668</c:v>
                </c:pt>
                <c:pt idx="135" formatCode="0.0">
                  <c:v>15.165000000000001</c:v>
                </c:pt>
                <c:pt idx="136" formatCode="0.0">
                  <c:v>15.213333333333333</c:v>
                </c:pt>
                <c:pt idx="137" formatCode="0.0">
                  <c:v>15.271666666666667</c:v>
                </c:pt>
                <c:pt idx="138" formatCode="0.0">
                  <c:v>15.438333333333333</c:v>
                </c:pt>
                <c:pt idx="139" formatCode="0.0">
                  <c:v>15.334999999999999</c:v>
                </c:pt>
                <c:pt idx="140" formatCode="0.0">
                  <c:v>15.156666666666666</c:v>
                </c:pt>
                <c:pt idx="141" formatCode="0.0">
                  <c:v>15.324999999999999</c:v>
                </c:pt>
                <c:pt idx="142" formatCode="0.0">
                  <c:v>15.206666666666667</c:v>
                </c:pt>
                <c:pt idx="143" formatCode="0.0">
                  <c:v>15.238333333333333</c:v>
                </c:pt>
                <c:pt idx="144" formatCode="0.0">
                  <c:v>15.346666666666668</c:v>
                </c:pt>
                <c:pt idx="145" formatCode="0.0">
                  <c:v>15.381666666666666</c:v>
                </c:pt>
                <c:pt idx="146" formatCode="0.0">
                  <c:v>15.404999999999998</c:v>
                </c:pt>
                <c:pt idx="147" formatCode="0.0">
                  <c:v>15.779999999999998</c:v>
                </c:pt>
                <c:pt idx="148" formatCode="0.0">
                  <c:v>15.728333333333333</c:v>
                </c:pt>
                <c:pt idx="149" formatCode="0.0">
                  <c:v>16.036666666666669</c:v>
                </c:pt>
                <c:pt idx="150" formatCode="0.0">
                  <c:v>16.143333333333334</c:v>
                </c:pt>
                <c:pt idx="151" formatCode="0.0">
                  <c:v>16.153333333333332</c:v>
                </c:pt>
                <c:pt idx="152" formatCode="0.0">
                  <c:v>16.038333333333334</c:v>
                </c:pt>
                <c:pt idx="153" formatCode="0.0">
                  <c:v>15.998333333333331</c:v>
                </c:pt>
                <c:pt idx="154" formatCode="0.0">
                  <c:v>16.05</c:v>
                </c:pt>
                <c:pt idx="155" formatCode="0.0">
                  <c:v>16.243333333333332</c:v>
                </c:pt>
                <c:pt idx="156" formatCode="0.0">
                  <c:v>16.345000000000002</c:v>
                </c:pt>
                <c:pt idx="157" formatCode="0.0">
                  <c:v>16.503333333333334</c:v>
                </c:pt>
              </c:numCache>
            </c:numRef>
          </c:val>
          <c:smooth val="0"/>
          <c:extLst>
            <c:ext xmlns:c16="http://schemas.microsoft.com/office/drawing/2014/chart" uri="{C3380CC4-5D6E-409C-BE32-E72D297353CC}">
              <c16:uniqueId val="{00000005-BEA1-44D5-BE75-19E927348E81}"/>
            </c:ext>
          </c:extLst>
        </c:ser>
        <c:dLbls>
          <c:showLegendKey val="0"/>
          <c:showVal val="0"/>
          <c:showCatName val="0"/>
          <c:showSerName val="0"/>
          <c:showPercent val="0"/>
          <c:showBubbleSize val="0"/>
        </c:dLbls>
        <c:smooth val="0"/>
        <c:axId val="707580272"/>
        <c:axId val="707580632"/>
      </c:lineChart>
      <c:catAx>
        <c:axId val="707580272"/>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707580632"/>
        <c:crosses val="autoZero"/>
        <c:auto val="1"/>
        <c:lblAlgn val="ctr"/>
        <c:lblOffset val="100"/>
        <c:tickLblSkip val="20"/>
        <c:tickMarkSkip val="10"/>
        <c:noMultiLvlLbl val="0"/>
      </c:catAx>
      <c:valAx>
        <c:axId val="707580632"/>
        <c:scaling>
          <c:orientation val="minMax"/>
          <c:max val="19.2"/>
          <c:min val="12"/>
        </c:scaling>
        <c:delete val="0"/>
        <c:axPos val="l"/>
        <c:majorGridlines>
          <c:spPr>
            <a:ln w="317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it-IT"/>
                  <a:t>°C</a:t>
                </a:r>
              </a:p>
            </c:rich>
          </c:tx>
          <c:layout>
            <c:manualLayout>
              <c:xMode val="edge"/>
              <c:yMode val="edge"/>
              <c:x val="3.0452223143079236E-2"/>
              <c:y val="4.5551027915636033E-2"/>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707580272"/>
        <c:crosses val="autoZero"/>
        <c:crossBetween val="midCat"/>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29838802978235973"/>
          <c:y val="3.1380597014925371E-3"/>
          <c:w val="0.39878306624837673"/>
          <c:h val="7.9974794191206788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700">
          <a:latin typeface="Arial Narrow" panose="020B0606020202030204" pitchFamily="34" charset="0"/>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072235418018253E-2"/>
          <c:y val="0.19326402060903167"/>
          <c:w val="0.87811045464143733"/>
          <c:h val="0.7101913798788636"/>
        </c:manualLayout>
      </c:layout>
      <c:areaChart>
        <c:grouping val="standard"/>
        <c:varyColors val="0"/>
        <c:ser>
          <c:idx val="0"/>
          <c:order val="0"/>
          <c:spPr>
            <a:solidFill>
              <a:srgbClr val="095CA1"/>
            </a:solidFill>
            <a:ln>
              <a:noFill/>
            </a:ln>
            <a:effectLst/>
          </c:spPr>
          <c:cat>
            <c:numRef>
              <c:f>'4'!$A$8:$A$107</c:f>
              <c:numCache>
                <c:formatCode>0</c:formatCode>
                <c:ptCount val="100"/>
                <c:pt idx="0">
                  <c:v>1926</c:v>
                </c:pt>
                <c:pt idx="1">
                  <c:v>1927</c:v>
                </c:pt>
                <c:pt idx="2">
                  <c:v>1928</c:v>
                </c:pt>
                <c:pt idx="3">
                  <c:v>1929</c:v>
                </c:pt>
                <c:pt idx="4">
                  <c:v>1930</c:v>
                </c:pt>
                <c:pt idx="5">
                  <c:v>1931</c:v>
                </c:pt>
                <c:pt idx="6">
                  <c:v>1932</c:v>
                </c:pt>
                <c:pt idx="7">
                  <c:v>1933</c:v>
                </c:pt>
                <c:pt idx="8">
                  <c:v>1934</c:v>
                </c:pt>
                <c:pt idx="9">
                  <c:v>1935</c:v>
                </c:pt>
                <c:pt idx="10">
                  <c:v>1936</c:v>
                </c:pt>
                <c:pt idx="11">
                  <c:v>1937</c:v>
                </c:pt>
                <c:pt idx="12">
                  <c:v>1938</c:v>
                </c:pt>
                <c:pt idx="13">
                  <c:v>1939</c:v>
                </c:pt>
                <c:pt idx="14">
                  <c:v>1940</c:v>
                </c:pt>
                <c:pt idx="15">
                  <c:v>1941</c:v>
                </c:pt>
                <c:pt idx="16">
                  <c:v>1942</c:v>
                </c:pt>
                <c:pt idx="17">
                  <c:v>1943</c:v>
                </c:pt>
                <c:pt idx="18">
                  <c:v>1944</c:v>
                </c:pt>
                <c:pt idx="19">
                  <c:v>1945</c:v>
                </c:pt>
                <c:pt idx="20">
                  <c:v>1946</c:v>
                </c:pt>
                <c:pt idx="21">
                  <c:v>1947</c:v>
                </c:pt>
                <c:pt idx="22">
                  <c:v>1948</c:v>
                </c:pt>
                <c:pt idx="23">
                  <c:v>1949</c:v>
                </c:pt>
                <c:pt idx="24">
                  <c:v>1950</c:v>
                </c:pt>
                <c:pt idx="25">
                  <c:v>1951</c:v>
                </c:pt>
                <c:pt idx="26">
                  <c:v>1952</c:v>
                </c:pt>
                <c:pt idx="27">
                  <c:v>1953</c:v>
                </c:pt>
                <c:pt idx="28">
                  <c:v>1954</c:v>
                </c:pt>
                <c:pt idx="29">
                  <c:v>1955</c:v>
                </c:pt>
                <c:pt idx="30">
                  <c:v>1956</c:v>
                </c:pt>
                <c:pt idx="31">
                  <c:v>1957</c:v>
                </c:pt>
                <c:pt idx="32">
                  <c:v>1958</c:v>
                </c:pt>
                <c:pt idx="33">
                  <c:v>1959</c:v>
                </c:pt>
                <c:pt idx="34">
                  <c:v>1960</c:v>
                </c:pt>
                <c:pt idx="35">
                  <c:v>1961</c:v>
                </c:pt>
                <c:pt idx="36">
                  <c:v>1962</c:v>
                </c:pt>
                <c:pt idx="37">
                  <c:v>1963</c:v>
                </c:pt>
                <c:pt idx="38">
                  <c:v>1964</c:v>
                </c:pt>
                <c:pt idx="39">
                  <c:v>1965</c:v>
                </c:pt>
                <c:pt idx="40">
                  <c:v>1966</c:v>
                </c:pt>
                <c:pt idx="41">
                  <c:v>1967</c:v>
                </c:pt>
                <c:pt idx="42">
                  <c:v>1968</c:v>
                </c:pt>
                <c:pt idx="43">
                  <c:v>1969</c:v>
                </c:pt>
                <c:pt idx="44">
                  <c:v>1970</c:v>
                </c:pt>
                <c:pt idx="45">
                  <c:v>1971</c:v>
                </c:pt>
                <c:pt idx="46">
                  <c:v>1972</c:v>
                </c:pt>
                <c:pt idx="47">
                  <c:v>1973</c:v>
                </c:pt>
                <c:pt idx="48">
                  <c:v>1974</c:v>
                </c:pt>
                <c:pt idx="49">
                  <c:v>1975</c:v>
                </c:pt>
                <c:pt idx="50">
                  <c:v>1976</c:v>
                </c:pt>
                <c:pt idx="51">
                  <c:v>1977</c:v>
                </c:pt>
                <c:pt idx="52">
                  <c:v>1978</c:v>
                </c:pt>
                <c:pt idx="53">
                  <c:v>1979</c:v>
                </c:pt>
                <c:pt idx="54">
                  <c:v>1980</c:v>
                </c:pt>
                <c:pt idx="55">
                  <c:v>1981</c:v>
                </c:pt>
                <c:pt idx="56">
                  <c:v>1982</c:v>
                </c:pt>
                <c:pt idx="57">
                  <c:v>1983</c:v>
                </c:pt>
                <c:pt idx="58">
                  <c:v>1984</c:v>
                </c:pt>
                <c:pt idx="59">
                  <c:v>1985</c:v>
                </c:pt>
                <c:pt idx="60">
                  <c:v>1986</c:v>
                </c:pt>
                <c:pt idx="61">
                  <c:v>1987</c:v>
                </c:pt>
                <c:pt idx="62">
                  <c:v>1988</c:v>
                </c:pt>
                <c:pt idx="63">
                  <c:v>1989</c:v>
                </c:pt>
                <c:pt idx="64">
                  <c:v>1990</c:v>
                </c:pt>
                <c:pt idx="65">
                  <c:v>1991</c:v>
                </c:pt>
                <c:pt idx="66">
                  <c:v>1992</c:v>
                </c:pt>
                <c:pt idx="67">
                  <c:v>1993</c:v>
                </c:pt>
                <c:pt idx="68">
                  <c:v>1994</c:v>
                </c:pt>
                <c:pt idx="69">
                  <c:v>1995</c:v>
                </c:pt>
                <c:pt idx="70">
                  <c:v>1996</c:v>
                </c:pt>
                <c:pt idx="71">
                  <c:v>1997</c:v>
                </c:pt>
                <c:pt idx="72">
                  <c:v>1998</c:v>
                </c:pt>
                <c:pt idx="73">
                  <c:v>1999</c:v>
                </c:pt>
                <c:pt idx="74">
                  <c:v>2000</c:v>
                </c:pt>
                <c:pt idx="75">
                  <c:v>2001</c:v>
                </c:pt>
                <c:pt idx="76">
                  <c:v>2002</c:v>
                </c:pt>
                <c:pt idx="77">
                  <c:v>2003</c:v>
                </c:pt>
                <c:pt idx="78">
                  <c:v>2004</c:v>
                </c:pt>
                <c:pt idx="79">
                  <c:v>2005</c:v>
                </c:pt>
                <c:pt idx="80">
                  <c:v>2006</c:v>
                </c:pt>
                <c:pt idx="81">
                  <c:v>2007</c:v>
                </c:pt>
                <c:pt idx="82">
                  <c:v>2008</c:v>
                </c:pt>
                <c:pt idx="83">
                  <c:v>2009</c:v>
                </c:pt>
                <c:pt idx="84">
                  <c:v>2010</c:v>
                </c:pt>
                <c:pt idx="85">
                  <c:v>2011</c:v>
                </c:pt>
                <c:pt idx="86">
                  <c:v>2012</c:v>
                </c:pt>
                <c:pt idx="87">
                  <c:v>2013</c:v>
                </c:pt>
                <c:pt idx="88">
                  <c:v>2014</c:v>
                </c:pt>
                <c:pt idx="89">
                  <c:v>2015</c:v>
                </c:pt>
                <c:pt idx="90">
                  <c:v>2016</c:v>
                </c:pt>
                <c:pt idx="91">
                  <c:v>2017</c:v>
                </c:pt>
                <c:pt idx="92">
                  <c:v>2018</c:v>
                </c:pt>
                <c:pt idx="93">
                  <c:v>2019</c:v>
                </c:pt>
                <c:pt idx="94">
                  <c:v>2020</c:v>
                </c:pt>
                <c:pt idx="95">
                  <c:v>2021</c:v>
                </c:pt>
                <c:pt idx="96">
                  <c:v>2022</c:v>
                </c:pt>
                <c:pt idx="97">
                  <c:v>2023</c:v>
                </c:pt>
                <c:pt idx="98">
                  <c:v>2024</c:v>
                </c:pt>
                <c:pt idx="99">
                  <c:v>2025</c:v>
                </c:pt>
              </c:numCache>
            </c:numRef>
          </c:cat>
          <c:val>
            <c:numRef>
              <c:f>'4'!$E$8:$E$106</c:f>
              <c:numCache>
                <c:formatCode>0.0</c:formatCode>
                <c:ptCount val="99"/>
                <c:pt idx="1">
                  <c:v>15.116640676869768</c:v>
                </c:pt>
                <c:pt idx="2">
                  <c:v>-5.8680870891467238</c:v>
                </c:pt>
                <c:pt idx="3">
                  <c:v>-5.2032462479688846</c:v>
                </c:pt>
                <c:pt idx="4">
                  <c:v>-13.309896725756106</c:v>
                </c:pt>
                <c:pt idx="5">
                  <c:v>-6.1619393946396892</c:v>
                </c:pt>
                <c:pt idx="6">
                  <c:v>-13.723126530355596</c:v>
                </c:pt>
                <c:pt idx="7">
                  <c:v>5.309319981042</c:v>
                </c:pt>
                <c:pt idx="8">
                  <c:v>12.708888348736771</c:v>
                </c:pt>
                <c:pt idx="9">
                  <c:v>34.665165299789393</c:v>
                </c:pt>
                <c:pt idx="10">
                  <c:v>36.490722747664456</c:v>
                </c:pt>
                <c:pt idx="11">
                  <c:v>23.155337809011751</c:v>
                </c:pt>
                <c:pt idx="12">
                  <c:v>11.474708665666315</c:v>
                </c:pt>
                <c:pt idx="13">
                  <c:v>-5.677083090576299</c:v>
                </c:pt>
                <c:pt idx="14">
                  <c:v>10.145026983310633</c:v>
                </c:pt>
                <c:pt idx="15">
                  <c:v>-3.6697045286774705</c:v>
                </c:pt>
                <c:pt idx="16">
                  <c:v>-11.686362737907471</c:v>
                </c:pt>
                <c:pt idx="17">
                  <c:v>-32.891479733043688</c:v>
                </c:pt>
                <c:pt idx="18">
                  <c:v>-38.05593400208258</c:v>
                </c:pt>
                <c:pt idx="19">
                  <c:v>-26.51672128075564</c:v>
                </c:pt>
                <c:pt idx="20">
                  <c:v>-17.881136653081079</c:v>
                </c:pt>
                <c:pt idx="21">
                  <c:v>-2.7201942665533179</c:v>
                </c:pt>
                <c:pt idx="22">
                  <c:v>-14.795687445404926</c:v>
                </c:pt>
                <c:pt idx="23">
                  <c:v>-20.788437900552118</c:v>
                </c:pt>
                <c:pt idx="24">
                  <c:v>-7.4934576539046924</c:v>
                </c:pt>
                <c:pt idx="25">
                  <c:v>-4.3418916774926251</c:v>
                </c:pt>
                <c:pt idx="26">
                  <c:v>3.3129608805991624</c:v>
                </c:pt>
                <c:pt idx="27">
                  <c:v>-12.354876732903964</c:v>
                </c:pt>
                <c:pt idx="28">
                  <c:v>-13.403562148131989</c:v>
                </c:pt>
                <c:pt idx="29">
                  <c:v>-16.665322739103921</c:v>
                </c:pt>
                <c:pt idx="30">
                  <c:v>-19.085931105602238</c:v>
                </c:pt>
                <c:pt idx="31">
                  <c:v>-13.471515493777241</c:v>
                </c:pt>
                <c:pt idx="32">
                  <c:v>1.3166017801563157</c:v>
                </c:pt>
                <c:pt idx="33">
                  <c:v>28.349177308599934</c:v>
                </c:pt>
                <c:pt idx="34">
                  <c:v>28.696290344463502</c:v>
                </c:pt>
                <c:pt idx="35">
                  <c:v>10.589478595368746</c:v>
                </c:pt>
                <c:pt idx="36">
                  <c:v>-3.4236032228271092</c:v>
                </c:pt>
                <c:pt idx="37">
                  <c:v>-2.4942953067056051</c:v>
                </c:pt>
                <c:pt idx="38">
                  <c:v>2.5636375015920869</c:v>
                </c:pt>
                <c:pt idx="39">
                  <c:v>-6.5292547765059039</c:v>
                </c:pt>
                <c:pt idx="40">
                  <c:v>-12.160199580514881</c:v>
                </c:pt>
                <c:pt idx="41">
                  <c:v>-4.2812846394847082</c:v>
                </c:pt>
                <c:pt idx="42">
                  <c:v>-7.6624227295631595</c:v>
                </c:pt>
                <c:pt idx="43">
                  <c:v>-8.7808980673457633</c:v>
                </c:pt>
                <c:pt idx="44">
                  <c:v>-14.744263291943659</c:v>
                </c:pt>
                <c:pt idx="45">
                  <c:v>-3.9782494494450855</c:v>
                </c:pt>
                <c:pt idx="46">
                  <c:v>0.52320055532530019</c:v>
                </c:pt>
                <c:pt idx="47">
                  <c:v>-0.12511109366855958</c:v>
                </c:pt>
                <c:pt idx="48">
                  <c:v>-3.9213155652558251</c:v>
                </c:pt>
                <c:pt idx="49">
                  <c:v>6.6738966246749607</c:v>
                </c:pt>
                <c:pt idx="50">
                  <c:v>34.47967103194695</c:v>
                </c:pt>
                <c:pt idx="51">
                  <c:v>38.555035193752538</c:v>
                </c:pt>
                <c:pt idx="52">
                  <c:v>38.042630236049177</c:v>
                </c:pt>
                <c:pt idx="53">
                  <c:v>15.241527906704281</c:v>
                </c:pt>
                <c:pt idx="54">
                  <c:v>7.4691344264153052</c:v>
                </c:pt>
                <c:pt idx="55">
                  <c:v>3.3423461111484527</c:v>
                </c:pt>
                <c:pt idx="56">
                  <c:v>0.63523174679449212</c:v>
                </c:pt>
                <c:pt idx="57">
                  <c:v>2.5636375015920869</c:v>
                </c:pt>
                <c:pt idx="58">
                  <c:v>-0.15082317039919083</c:v>
                </c:pt>
                <c:pt idx="59">
                  <c:v>2.3175361957417304</c:v>
                </c:pt>
                <c:pt idx="60">
                  <c:v>-4.010279350743815</c:v>
                </c:pt>
                <c:pt idx="61">
                  <c:v>-0.92365473384568741</c:v>
                </c:pt>
                <c:pt idx="62">
                  <c:v>-10.29544958139469</c:v>
                </c:pt>
                <c:pt idx="63">
                  <c:v>-20.708032563461597</c:v>
                </c:pt>
                <c:pt idx="64">
                  <c:v>-25.072914709254132</c:v>
                </c:pt>
                <c:pt idx="65">
                  <c:v>-16.994070005874178</c:v>
                </c:pt>
                <c:pt idx="66">
                  <c:v>3.4690699178922997</c:v>
                </c:pt>
                <c:pt idx="67">
                  <c:v>15.665777172759752</c:v>
                </c:pt>
                <c:pt idx="68">
                  <c:v>19.153436723579404</c:v>
                </c:pt>
                <c:pt idx="69">
                  <c:v>24.650311413207209</c:v>
                </c:pt>
                <c:pt idx="70">
                  <c:v>8.9971664149787323</c:v>
                </c:pt>
                <c:pt idx="71">
                  <c:v>1.1604927428631686</c:v>
                </c:pt>
                <c:pt idx="72">
                  <c:v>-12.907686382612619</c:v>
                </c:pt>
                <c:pt idx="73">
                  <c:v>3.7721051079319166</c:v>
                </c:pt>
                <c:pt idx="74">
                  <c:v>12.997659458113924</c:v>
                </c:pt>
                <c:pt idx="75">
                  <c:v>23.881397880500618</c:v>
                </c:pt>
                <c:pt idx="76">
                  <c:v>3.302553611446283</c:v>
                </c:pt>
                <c:pt idx="77">
                  <c:v>-3.3995440653148719</c:v>
                </c:pt>
                <c:pt idx="78">
                  <c:v>-25.084191291477428</c:v>
                </c:pt>
                <c:pt idx="79">
                  <c:v>-27.34501746686394</c:v>
                </c:pt>
                <c:pt idx="80">
                  <c:v>-40.639997713511363</c:v>
                </c:pt>
                <c:pt idx="81">
                  <c:v>-26.208176359988027</c:v>
                </c:pt>
                <c:pt idx="82">
                  <c:v>-6.2611145477435679</c:v>
                </c:pt>
                <c:pt idx="83">
                  <c:v>17.544595351005409</c:v>
                </c:pt>
                <c:pt idx="84">
                  <c:v>12.572981657446277</c:v>
                </c:pt>
                <c:pt idx="85">
                  <c:v>-2.3675714999617581</c:v>
                </c:pt>
                <c:pt idx="86">
                  <c:v>-4.3510745620392841</c:v>
                </c:pt>
                <c:pt idx="87">
                  <c:v>15.704345287855704</c:v>
                </c:pt>
                <c:pt idx="88">
                  <c:v>19.230572953771304</c:v>
                </c:pt>
                <c:pt idx="89">
                  <c:v>5.1256622901088971</c:v>
                </c:pt>
                <c:pt idx="90">
                  <c:v>-25.794946555388542</c:v>
                </c:pt>
                <c:pt idx="91">
                  <c:v>-20.681916439810916</c:v>
                </c:pt>
                <c:pt idx="92">
                  <c:v>-13.497227570507876</c:v>
                </c:pt>
                <c:pt idx="93">
                  <c:v>-2.3455325770497852</c:v>
                </c:pt>
                <c:pt idx="94">
                  <c:v>-10.852556821071175</c:v>
                </c:pt>
                <c:pt idx="95">
                  <c:v>-31.899728202004926</c:v>
                </c:pt>
                <c:pt idx="96">
                  <c:v>-41.001803364649575</c:v>
                </c:pt>
                <c:pt idx="97">
                  <c:v>-19.095113990148896</c:v>
                </c:pt>
              </c:numCache>
            </c:numRef>
          </c:val>
          <c:extLst>
            <c:ext xmlns:c16="http://schemas.microsoft.com/office/drawing/2014/chart" uri="{C3380CC4-5D6E-409C-BE32-E72D297353CC}">
              <c16:uniqueId val="{00000000-5771-4962-9841-CA07C5D8C6FD}"/>
            </c:ext>
          </c:extLst>
        </c:ser>
        <c:dLbls>
          <c:showLegendKey val="0"/>
          <c:showVal val="0"/>
          <c:showCatName val="0"/>
          <c:showSerName val="0"/>
          <c:showPercent val="0"/>
          <c:showBubbleSize val="0"/>
        </c:dLbls>
        <c:axId val="1045741432"/>
        <c:axId val="1"/>
      </c:areaChart>
      <c:lineChart>
        <c:grouping val="standard"/>
        <c:varyColors val="0"/>
        <c:ser>
          <c:idx val="1"/>
          <c:order val="1"/>
          <c:spPr>
            <a:ln w="3175" cap="rnd">
              <a:solidFill>
                <a:srgbClr val="CB3706"/>
              </a:solidFill>
              <a:round/>
            </a:ln>
            <a:effectLst/>
          </c:spPr>
          <c:marker>
            <c:symbol val="none"/>
          </c:marker>
          <c:val>
            <c:numRef>
              <c:f>'4'!$D$8:$D$106</c:f>
              <c:numCache>
                <c:formatCode>#,##0</c:formatCode>
                <c:ptCount val="99"/>
                <c:pt idx="0">
                  <c:v>35.148185026943452</c:v>
                </c:pt>
                <c:pt idx="1">
                  <c:v>7.605041117705805</c:v>
                </c:pt>
                <c:pt idx="2">
                  <c:v>2.5966958859600511</c:v>
                </c:pt>
                <c:pt idx="3">
                  <c:v>-27.805998271106031</c:v>
                </c:pt>
                <c:pt idx="4">
                  <c:v>9.5995636412393228</c:v>
                </c:pt>
                <c:pt idx="5">
                  <c:v>-21.723255547401614</c:v>
                </c:pt>
                <c:pt idx="6">
                  <c:v>-6.3621262777567757</c:v>
                </c:pt>
                <c:pt idx="7">
                  <c:v>-13.083997765908398</c:v>
                </c:pt>
                <c:pt idx="8">
                  <c:v>35.37408398679117</c:v>
                </c:pt>
                <c:pt idx="9">
                  <c:v>15.836578825327541</c:v>
                </c:pt>
                <c:pt idx="10">
                  <c:v>52.784833087249474</c:v>
                </c:pt>
                <c:pt idx="11">
                  <c:v>40.850756330416353</c:v>
                </c:pt>
                <c:pt idx="12">
                  <c:v>-24.169575990630563</c:v>
                </c:pt>
                <c:pt idx="13">
                  <c:v>17.742945657213159</c:v>
                </c:pt>
                <c:pt idx="14">
                  <c:v>-10.604618938311489</c:v>
                </c:pt>
                <c:pt idx="15">
                  <c:v>23.296754231030231</c:v>
                </c:pt>
                <c:pt idx="16">
                  <c:v>-23.701248878751151</c:v>
                </c:pt>
                <c:pt idx="17">
                  <c:v>-34.654593566001488</c:v>
                </c:pt>
                <c:pt idx="18">
                  <c:v>-40.318596754378433</c:v>
                </c:pt>
                <c:pt idx="19">
                  <c:v>-39.194611685867834</c:v>
                </c:pt>
                <c:pt idx="20">
                  <c:v>-3.69554020206595E-2</c:v>
                </c:pt>
                <c:pt idx="21">
                  <c:v>-14.411842871354738</c:v>
                </c:pt>
                <c:pt idx="22">
                  <c:v>6.2882154737154412</c:v>
                </c:pt>
                <c:pt idx="23">
                  <c:v>-36.263434938575486</c:v>
                </c:pt>
                <c:pt idx="24">
                  <c:v>-32.390094236796315</c:v>
                </c:pt>
                <c:pt idx="25">
                  <c:v>46.17315621365772</c:v>
                </c:pt>
                <c:pt idx="26">
                  <c:v>-26.808737009339279</c:v>
                </c:pt>
                <c:pt idx="27">
                  <c:v>-9.42553656252095</c:v>
                </c:pt>
                <c:pt idx="28">
                  <c:v>-0.83035662685167</c:v>
                </c:pt>
                <c:pt idx="29">
                  <c:v>-29.954793255023347</c:v>
                </c:pt>
                <c:pt idx="30">
                  <c:v>-19.210818335436748</c:v>
                </c:pt>
                <c:pt idx="31">
                  <c:v>-8.0921817263466238</c:v>
                </c:pt>
                <c:pt idx="32">
                  <c:v>-13.111546419548354</c:v>
                </c:pt>
                <c:pt idx="33">
                  <c:v>25.153533486363926</c:v>
                </c:pt>
                <c:pt idx="34">
                  <c:v>73.005544858984223</c:v>
                </c:pt>
                <c:pt idx="35">
                  <c:v>-12.070207311957653</c:v>
                </c:pt>
                <c:pt idx="36">
                  <c:v>-29.166901760920343</c:v>
                </c:pt>
                <c:pt idx="37">
                  <c:v>30.966299404396668</c:v>
                </c:pt>
                <c:pt idx="38">
                  <c:v>-9.2822835635931398</c:v>
                </c:pt>
                <c:pt idx="39">
                  <c:v>-13.993103336027266</c:v>
                </c:pt>
                <c:pt idx="40">
                  <c:v>3.687622570102691</c:v>
                </c:pt>
                <c:pt idx="41">
                  <c:v>-26.175117975620072</c:v>
                </c:pt>
                <c:pt idx="42">
                  <c:v>9.6436414870632579</c:v>
                </c:pt>
                <c:pt idx="43">
                  <c:v>-6.4557917001326643</c:v>
                </c:pt>
                <c:pt idx="44">
                  <c:v>-29.530543988967889</c:v>
                </c:pt>
                <c:pt idx="45">
                  <c:v>-8.2464541867304266</c:v>
                </c:pt>
                <c:pt idx="46">
                  <c:v>25.842249827363055</c:v>
                </c:pt>
                <c:pt idx="47">
                  <c:v>-16.026193974656731</c:v>
                </c:pt>
                <c:pt idx="48">
                  <c:v>-10.191389133712006</c:v>
                </c:pt>
                <c:pt idx="49">
                  <c:v>14.453636412601259</c:v>
                </c:pt>
                <c:pt idx="50">
                  <c:v>15.759442595135631</c:v>
                </c:pt>
                <c:pt idx="51">
                  <c:v>73.225934088103969</c:v>
                </c:pt>
                <c:pt idx="52">
                  <c:v>26.67972889801802</c:v>
                </c:pt>
                <c:pt idx="53">
                  <c:v>14.222227722025549</c:v>
                </c:pt>
                <c:pt idx="54">
                  <c:v>4.8226271000692797</c:v>
                </c:pt>
                <c:pt idx="55">
                  <c:v>3.3625484571510911</c:v>
                </c:pt>
                <c:pt idx="56">
                  <c:v>1.8418627762249875</c:v>
                </c:pt>
                <c:pt idx="57">
                  <c:v>-3.298715992992602</c:v>
                </c:pt>
                <c:pt idx="58">
                  <c:v>9.1477657215438768</c:v>
                </c:pt>
                <c:pt idx="59">
                  <c:v>-6.3015192397488473</c:v>
                </c:pt>
                <c:pt idx="60">
                  <c:v>4.1063621054301631</c:v>
                </c:pt>
                <c:pt idx="61">
                  <c:v>-9.8356809179127627</c:v>
                </c:pt>
                <c:pt idx="62">
                  <c:v>2.9583546109455368</c:v>
                </c:pt>
                <c:pt idx="63">
                  <c:v>-24.009022437216849</c:v>
                </c:pt>
                <c:pt idx="64">
                  <c:v>-41.073429864113486</c:v>
                </c:pt>
                <c:pt idx="65">
                  <c:v>-10.136291826432064</c:v>
                </c:pt>
                <c:pt idx="66">
                  <c:v>0.22751167292301067</c:v>
                </c:pt>
                <c:pt idx="67">
                  <c:v>20.315989907185951</c:v>
                </c:pt>
                <c:pt idx="68">
                  <c:v>26.453829938170294</c:v>
                </c:pt>
                <c:pt idx="69">
                  <c:v>10.690490325381962</c:v>
                </c:pt>
                <c:pt idx="70">
                  <c:v>36.806613976069379</c:v>
                </c:pt>
                <c:pt idx="71">
                  <c:v>-20.505605056515144</c:v>
                </c:pt>
                <c:pt idx="72">
                  <c:v>-12.819530690964728</c:v>
                </c:pt>
                <c:pt idx="73">
                  <c:v>-5.3979234003579837</c:v>
                </c:pt>
                <c:pt idx="74">
                  <c:v>29.53376941511846</c:v>
                </c:pt>
                <c:pt idx="75">
                  <c:v>14.857132359581296</c:v>
                </c:pt>
                <c:pt idx="76">
                  <c:v>27.253291866802098</c:v>
                </c:pt>
                <c:pt idx="77">
                  <c:v>-32.202763392044545</c:v>
                </c:pt>
                <c:pt idx="78">
                  <c:v>-5.2491606707021692</c:v>
                </c:pt>
                <c:pt idx="79">
                  <c:v>-37.800649811685574</c:v>
                </c:pt>
                <c:pt idx="80">
                  <c:v>-38.985241918204089</c:v>
                </c:pt>
                <c:pt idx="81">
                  <c:v>-45.134101410644419</c:v>
                </c:pt>
                <c:pt idx="82">
                  <c:v>5.494814248884432</c:v>
                </c:pt>
                <c:pt idx="83">
                  <c:v>20.855943518529287</c:v>
                </c:pt>
                <c:pt idx="84">
                  <c:v>26.283028285602512</c:v>
                </c:pt>
                <c:pt idx="85">
                  <c:v>-9.4200268317929634</c:v>
                </c:pt>
                <c:pt idx="86">
                  <c:v>-23.965715953694822</c:v>
                </c:pt>
                <c:pt idx="87">
                  <c:v>20.332519099369932</c:v>
                </c:pt>
                <c:pt idx="88">
                  <c:v>50.746232717892006</c:v>
                </c:pt>
                <c:pt idx="89">
                  <c:v>-13.387032955948017</c:v>
                </c:pt>
                <c:pt idx="90">
                  <c:v>-21.982212891617298</c:v>
                </c:pt>
                <c:pt idx="91">
                  <c:v>-42.015593818600308</c:v>
                </c:pt>
                <c:pt idx="92">
                  <c:v>1.9520573907848549</c:v>
                </c:pt>
                <c:pt idx="93">
                  <c:v>-0.42814628370817664</c:v>
                </c:pt>
                <c:pt idx="94">
                  <c:v>-8.5605088382260348</c:v>
                </c:pt>
                <c:pt idx="95">
                  <c:v>-23.569015341279318</c:v>
                </c:pt>
                <c:pt idx="96">
                  <c:v>-63.569660426509436</c:v>
                </c:pt>
                <c:pt idx="97">
                  <c:v>-35.866734326159985</c:v>
                </c:pt>
                <c:pt idx="98">
                  <c:v>42.15105278222272</c:v>
                </c:pt>
              </c:numCache>
            </c:numRef>
          </c:val>
          <c:smooth val="0"/>
          <c:extLst>
            <c:ext xmlns:c16="http://schemas.microsoft.com/office/drawing/2014/chart" uri="{C3380CC4-5D6E-409C-BE32-E72D297353CC}">
              <c16:uniqueId val="{00000001-5771-4962-9841-CA07C5D8C6FD}"/>
            </c:ext>
          </c:extLst>
        </c:ser>
        <c:dLbls>
          <c:showLegendKey val="0"/>
          <c:showVal val="0"/>
          <c:showCatName val="0"/>
          <c:showSerName val="0"/>
          <c:showPercent val="0"/>
          <c:showBubbleSize val="0"/>
        </c:dLbls>
        <c:marker val="1"/>
        <c:smooth val="0"/>
        <c:axId val="1045741432"/>
        <c:axId val="1"/>
      </c:lineChart>
      <c:catAx>
        <c:axId val="10457414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
        <c:crosses val="autoZero"/>
        <c:auto val="1"/>
        <c:lblAlgn val="ctr"/>
        <c:lblOffset val="100"/>
        <c:tickLblSkip val="8"/>
        <c:tickMarkSkip val="4"/>
        <c:noMultiLvlLbl val="0"/>
      </c:catAx>
      <c:valAx>
        <c:axId val="1"/>
        <c:scaling>
          <c:orientation val="minMax"/>
          <c:min val="-6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en-US"/>
                  <a:t>diff.perc.</a:t>
                </a:r>
              </a:p>
            </c:rich>
          </c:tx>
          <c:layout>
            <c:manualLayout>
              <c:xMode val="edge"/>
              <c:yMode val="edge"/>
              <c:x val="0"/>
              <c:y val="9.695975503062117E-3"/>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045741432"/>
        <c:crosses val="autoZero"/>
        <c:crossBetween val="between"/>
        <c:majorUnit val="3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700">
          <a:latin typeface="Arial Narrow" panose="020B0606020202030204" pitchFamily="34" charset="0"/>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288840075141871E-2"/>
          <c:y val="0.13719428360425195"/>
          <c:w val="0.88085435714707849"/>
          <c:h val="0.62915903930611317"/>
        </c:manualLayout>
      </c:layout>
      <c:areaChart>
        <c:grouping val="standard"/>
        <c:varyColors val="0"/>
        <c:ser>
          <c:idx val="0"/>
          <c:order val="0"/>
          <c:spPr>
            <a:solidFill>
              <a:srgbClr val="41B39D"/>
            </a:solidFill>
            <a:ln>
              <a:noFill/>
            </a:ln>
            <a:effectLst/>
          </c:spPr>
          <c:cat>
            <c:numRef>
              <c:f>'4'!$A$8:$A$107</c:f>
              <c:numCache>
                <c:formatCode>0</c:formatCode>
                <c:ptCount val="100"/>
                <c:pt idx="0">
                  <c:v>1926</c:v>
                </c:pt>
                <c:pt idx="1">
                  <c:v>1927</c:v>
                </c:pt>
                <c:pt idx="2">
                  <c:v>1928</c:v>
                </c:pt>
                <c:pt idx="3">
                  <c:v>1929</c:v>
                </c:pt>
                <c:pt idx="4">
                  <c:v>1930</c:v>
                </c:pt>
                <c:pt idx="5">
                  <c:v>1931</c:v>
                </c:pt>
                <c:pt idx="6">
                  <c:v>1932</c:v>
                </c:pt>
                <c:pt idx="7">
                  <c:v>1933</c:v>
                </c:pt>
                <c:pt idx="8">
                  <c:v>1934</c:v>
                </c:pt>
                <c:pt idx="9">
                  <c:v>1935</c:v>
                </c:pt>
                <c:pt idx="10">
                  <c:v>1936</c:v>
                </c:pt>
                <c:pt idx="11">
                  <c:v>1937</c:v>
                </c:pt>
                <c:pt idx="12">
                  <c:v>1938</c:v>
                </c:pt>
                <c:pt idx="13">
                  <c:v>1939</c:v>
                </c:pt>
                <c:pt idx="14">
                  <c:v>1940</c:v>
                </c:pt>
                <c:pt idx="15">
                  <c:v>1941</c:v>
                </c:pt>
                <c:pt idx="16">
                  <c:v>1942</c:v>
                </c:pt>
                <c:pt idx="17">
                  <c:v>1943</c:v>
                </c:pt>
                <c:pt idx="18">
                  <c:v>1944</c:v>
                </c:pt>
                <c:pt idx="19">
                  <c:v>1945</c:v>
                </c:pt>
                <c:pt idx="20">
                  <c:v>1946</c:v>
                </c:pt>
                <c:pt idx="21">
                  <c:v>1947</c:v>
                </c:pt>
                <c:pt idx="22">
                  <c:v>1948</c:v>
                </c:pt>
                <c:pt idx="23">
                  <c:v>1949</c:v>
                </c:pt>
                <c:pt idx="24">
                  <c:v>1950</c:v>
                </c:pt>
                <c:pt idx="25">
                  <c:v>1951</c:v>
                </c:pt>
                <c:pt idx="26">
                  <c:v>1952</c:v>
                </c:pt>
                <c:pt idx="27">
                  <c:v>1953</c:v>
                </c:pt>
                <c:pt idx="28">
                  <c:v>1954</c:v>
                </c:pt>
                <c:pt idx="29">
                  <c:v>1955</c:v>
                </c:pt>
                <c:pt idx="30">
                  <c:v>1956</c:v>
                </c:pt>
                <c:pt idx="31">
                  <c:v>1957</c:v>
                </c:pt>
                <c:pt idx="32">
                  <c:v>1958</c:v>
                </c:pt>
                <c:pt idx="33">
                  <c:v>1959</c:v>
                </c:pt>
                <c:pt idx="34">
                  <c:v>1960</c:v>
                </c:pt>
                <c:pt idx="35">
                  <c:v>1961</c:v>
                </c:pt>
                <c:pt idx="36">
                  <c:v>1962</c:v>
                </c:pt>
                <c:pt idx="37">
                  <c:v>1963</c:v>
                </c:pt>
                <c:pt idx="38">
                  <c:v>1964</c:v>
                </c:pt>
                <c:pt idx="39">
                  <c:v>1965</c:v>
                </c:pt>
                <c:pt idx="40">
                  <c:v>1966</c:v>
                </c:pt>
                <c:pt idx="41">
                  <c:v>1967</c:v>
                </c:pt>
                <c:pt idx="42">
                  <c:v>1968</c:v>
                </c:pt>
                <c:pt idx="43">
                  <c:v>1969</c:v>
                </c:pt>
                <c:pt idx="44">
                  <c:v>1970</c:v>
                </c:pt>
                <c:pt idx="45">
                  <c:v>1971</c:v>
                </c:pt>
                <c:pt idx="46">
                  <c:v>1972</c:v>
                </c:pt>
                <c:pt idx="47">
                  <c:v>1973</c:v>
                </c:pt>
                <c:pt idx="48">
                  <c:v>1974</c:v>
                </c:pt>
                <c:pt idx="49">
                  <c:v>1975</c:v>
                </c:pt>
                <c:pt idx="50">
                  <c:v>1976</c:v>
                </c:pt>
                <c:pt idx="51">
                  <c:v>1977</c:v>
                </c:pt>
                <c:pt idx="52">
                  <c:v>1978</c:v>
                </c:pt>
                <c:pt idx="53">
                  <c:v>1979</c:v>
                </c:pt>
                <c:pt idx="54">
                  <c:v>1980</c:v>
                </c:pt>
                <c:pt idx="55">
                  <c:v>1981</c:v>
                </c:pt>
                <c:pt idx="56">
                  <c:v>1982</c:v>
                </c:pt>
                <c:pt idx="57">
                  <c:v>1983</c:v>
                </c:pt>
                <c:pt idx="58">
                  <c:v>1984</c:v>
                </c:pt>
                <c:pt idx="59">
                  <c:v>1985</c:v>
                </c:pt>
                <c:pt idx="60">
                  <c:v>1986</c:v>
                </c:pt>
                <c:pt idx="61">
                  <c:v>1987</c:v>
                </c:pt>
                <c:pt idx="62">
                  <c:v>1988</c:v>
                </c:pt>
                <c:pt idx="63">
                  <c:v>1989</c:v>
                </c:pt>
                <c:pt idx="64">
                  <c:v>1990</c:v>
                </c:pt>
                <c:pt idx="65">
                  <c:v>1991</c:v>
                </c:pt>
                <c:pt idx="66">
                  <c:v>1992</c:v>
                </c:pt>
                <c:pt idx="67">
                  <c:v>1993</c:v>
                </c:pt>
                <c:pt idx="68">
                  <c:v>1994</c:v>
                </c:pt>
                <c:pt idx="69">
                  <c:v>1995</c:v>
                </c:pt>
                <c:pt idx="70">
                  <c:v>1996</c:v>
                </c:pt>
                <c:pt idx="71">
                  <c:v>1997</c:v>
                </c:pt>
                <c:pt idx="72">
                  <c:v>1998</c:v>
                </c:pt>
                <c:pt idx="73">
                  <c:v>1999</c:v>
                </c:pt>
                <c:pt idx="74">
                  <c:v>2000</c:v>
                </c:pt>
                <c:pt idx="75">
                  <c:v>2001</c:v>
                </c:pt>
                <c:pt idx="76">
                  <c:v>2002</c:v>
                </c:pt>
                <c:pt idx="77">
                  <c:v>2003</c:v>
                </c:pt>
                <c:pt idx="78">
                  <c:v>2004</c:v>
                </c:pt>
                <c:pt idx="79">
                  <c:v>2005</c:v>
                </c:pt>
                <c:pt idx="80">
                  <c:v>2006</c:v>
                </c:pt>
                <c:pt idx="81">
                  <c:v>2007</c:v>
                </c:pt>
                <c:pt idx="82">
                  <c:v>2008</c:v>
                </c:pt>
                <c:pt idx="83">
                  <c:v>2009</c:v>
                </c:pt>
                <c:pt idx="84">
                  <c:v>2010</c:v>
                </c:pt>
                <c:pt idx="85">
                  <c:v>2011</c:v>
                </c:pt>
                <c:pt idx="86">
                  <c:v>2012</c:v>
                </c:pt>
                <c:pt idx="87">
                  <c:v>2013</c:v>
                </c:pt>
                <c:pt idx="88">
                  <c:v>2014</c:v>
                </c:pt>
                <c:pt idx="89">
                  <c:v>2015</c:v>
                </c:pt>
                <c:pt idx="90">
                  <c:v>2016</c:v>
                </c:pt>
                <c:pt idx="91">
                  <c:v>2017</c:v>
                </c:pt>
                <c:pt idx="92">
                  <c:v>2018</c:v>
                </c:pt>
                <c:pt idx="93">
                  <c:v>2019</c:v>
                </c:pt>
                <c:pt idx="94">
                  <c:v>2020</c:v>
                </c:pt>
                <c:pt idx="95">
                  <c:v>2021</c:v>
                </c:pt>
                <c:pt idx="96">
                  <c:v>2022</c:v>
                </c:pt>
                <c:pt idx="97">
                  <c:v>2023</c:v>
                </c:pt>
                <c:pt idx="98">
                  <c:v>2024</c:v>
                </c:pt>
                <c:pt idx="99">
                  <c:v>2025</c:v>
                </c:pt>
              </c:numCache>
            </c:numRef>
          </c:cat>
          <c:val>
            <c:numRef>
              <c:f>'4'!$I$8:$I$106</c:f>
              <c:numCache>
                <c:formatCode>0.0</c:formatCode>
                <c:ptCount val="99"/>
                <c:pt idx="1">
                  <c:v>-2.0852427055459466</c:v>
                </c:pt>
                <c:pt idx="2">
                  <c:v>-0.9640669306045957</c:v>
                </c:pt>
                <c:pt idx="3">
                  <c:v>-1.3416557508094467</c:v>
                </c:pt>
                <c:pt idx="4">
                  <c:v>0.96748954557375244</c:v>
                </c:pt>
                <c:pt idx="5">
                  <c:v>0.2437595725161478</c:v>
                </c:pt>
                <c:pt idx="6">
                  <c:v>5.9557045723158231</c:v>
                </c:pt>
                <c:pt idx="7">
                  <c:v>9.3464924948533383</c:v>
                </c:pt>
                <c:pt idx="8">
                  <c:v>17.823487408355337</c:v>
                </c:pt>
                <c:pt idx="9">
                  <c:v>25.024349221134923</c:v>
                </c:pt>
                <c:pt idx="10">
                  <c:v>39.597151434095082</c:v>
                </c:pt>
                <c:pt idx="11">
                  <c:v>37.589319642888952</c:v>
                </c:pt>
                <c:pt idx="12">
                  <c:v>38.265974306614964</c:v>
                </c:pt>
                <c:pt idx="13">
                  <c:v>27.347901094289522</c:v>
                </c:pt>
                <c:pt idx="14">
                  <c:v>49.071722958828182</c:v>
                </c:pt>
                <c:pt idx="15">
                  <c:v>44.218415992098343</c:v>
                </c:pt>
                <c:pt idx="16">
                  <c:v>29.002755912426611</c:v>
                </c:pt>
                <c:pt idx="17">
                  <c:v>4.2191478438399219</c:v>
                </c:pt>
                <c:pt idx="18">
                  <c:v>-9.7864423344723779</c:v>
                </c:pt>
                <c:pt idx="19">
                  <c:v>-14.260227756119765</c:v>
                </c:pt>
                <c:pt idx="20">
                  <c:v>-8.7769241629628372</c:v>
                </c:pt>
                <c:pt idx="21">
                  <c:v>-0.83203717374967723</c:v>
                </c:pt>
                <c:pt idx="22">
                  <c:v>-6.0534595946011551</c:v>
                </c:pt>
                <c:pt idx="23">
                  <c:v>-20.168602847007019</c:v>
                </c:pt>
                <c:pt idx="24">
                  <c:v>-10.303157852814376</c:v>
                </c:pt>
                <c:pt idx="25">
                  <c:v>-1.1758742210094859</c:v>
                </c:pt>
                <c:pt idx="26">
                  <c:v>1.1404002637140147</c:v>
                </c:pt>
                <c:pt idx="27">
                  <c:v>-14.187406418121181</c:v>
                </c:pt>
                <c:pt idx="28">
                  <c:v>-19.048040438120914</c:v>
                </c:pt>
                <c:pt idx="29">
                  <c:v>-18.655600526935022</c:v>
                </c:pt>
                <c:pt idx="30">
                  <c:v>-22.999236213088473</c:v>
                </c:pt>
                <c:pt idx="31">
                  <c:v>-19.28514778653625</c:v>
                </c:pt>
                <c:pt idx="32">
                  <c:v>-17.4411477863048</c:v>
                </c:pt>
                <c:pt idx="33">
                  <c:v>11.261563726784573</c:v>
                </c:pt>
                <c:pt idx="34">
                  <c:v>20.127958781317261</c:v>
                </c:pt>
                <c:pt idx="35">
                  <c:v>24.68680828783738</c:v>
                </c:pt>
                <c:pt idx="36">
                  <c:v>17.700443465368519</c:v>
                </c:pt>
                <c:pt idx="37">
                  <c:v>17.522634074191917</c:v>
                </c:pt>
                <c:pt idx="38">
                  <c:v>26.192734778486781</c:v>
                </c:pt>
                <c:pt idx="39">
                  <c:v>20.251052011790705</c:v>
                </c:pt>
                <c:pt idx="40">
                  <c:v>10.778617753650654</c:v>
                </c:pt>
                <c:pt idx="41">
                  <c:v>-1.2106586509065513</c:v>
                </c:pt>
                <c:pt idx="42">
                  <c:v>1.4607545580363035</c:v>
                </c:pt>
                <c:pt idx="43">
                  <c:v>11.734807383995873</c:v>
                </c:pt>
                <c:pt idx="44">
                  <c:v>4.1487765805132755</c:v>
                </c:pt>
                <c:pt idx="45">
                  <c:v>-5.888508888306732</c:v>
                </c:pt>
                <c:pt idx="46">
                  <c:v>-18.406332495807309</c:v>
                </c:pt>
                <c:pt idx="47">
                  <c:v>-19.950060542370942</c:v>
                </c:pt>
                <c:pt idx="48">
                  <c:v>-30.039227280784317</c:v>
                </c:pt>
                <c:pt idx="49">
                  <c:v>-17.182762076594031</c:v>
                </c:pt>
                <c:pt idx="50">
                  <c:v>-9.231357222760094</c:v>
                </c:pt>
                <c:pt idx="51">
                  <c:v>13.63708480913343</c:v>
                </c:pt>
                <c:pt idx="52">
                  <c:v>24.154192348254693</c:v>
                </c:pt>
                <c:pt idx="53">
                  <c:v>39.386227306600659</c:v>
                </c:pt>
                <c:pt idx="54">
                  <c:v>29.02059297109086</c:v>
                </c:pt>
                <c:pt idx="55">
                  <c:v>11.923625573903809</c:v>
                </c:pt>
                <c:pt idx="56">
                  <c:v>-5.2127251069958662</c:v>
                </c:pt>
                <c:pt idx="57">
                  <c:v>-4.651940193707615</c:v>
                </c:pt>
                <c:pt idx="58">
                  <c:v>-5.3493674311369146</c:v>
                </c:pt>
                <c:pt idx="59">
                  <c:v>-2.8132165496707429</c:v>
                </c:pt>
                <c:pt idx="60">
                  <c:v>-18.119455974371487</c:v>
                </c:pt>
                <c:pt idx="61">
                  <c:v>-23.982208851329649</c:v>
                </c:pt>
                <c:pt idx="62">
                  <c:v>-30.175295490444672</c:v>
                </c:pt>
                <c:pt idx="63">
                  <c:v>-35.201323054710485</c:v>
                </c:pt>
                <c:pt idx="64">
                  <c:v>-26.551668080887303</c:v>
                </c:pt>
                <c:pt idx="65">
                  <c:v>-13.002291466372615</c:v>
                </c:pt>
                <c:pt idx="66">
                  <c:v>-8.0303511511702599</c:v>
                </c:pt>
                <c:pt idx="67">
                  <c:v>-19.362191231154892</c:v>
                </c:pt>
                <c:pt idx="68">
                  <c:v>-33.576488696270559</c:v>
                </c:pt>
                <c:pt idx="69">
                  <c:v>-31.241919413142419</c:v>
                </c:pt>
                <c:pt idx="70">
                  <c:v>-24.794685657121001</c:v>
                </c:pt>
                <c:pt idx="71">
                  <c:v>-15.619268625329237</c:v>
                </c:pt>
                <c:pt idx="72">
                  <c:v>-15.99141465886995</c:v>
                </c:pt>
                <c:pt idx="73">
                  <c:v>-22.192719364414039</c:v>
                </c:pt>
                <c:pt idx="74">
                  <c:v>-24.791300303367301</c:v>
                </c:pt>
                <c:pt idx="75">
                  <c:v>-31.225723503124854</c:v>
                </c:pt>
                <c:pt idx="76">
                  <c:v>-33.758758227570205</c:v>
                </c:pt>
                <c:pt idx="77">
                  <c:v>-29.745179039118014</c:v>
                </c:pt>
                <c:pt idx="78">
                  <c:v>-19.755662525699204</c:v>
                </c:pt>
                <c:pt idx="79">
                  <c:v>-17.074527136583388</c:v>
                </c:pt>
                <c:pt idx="80">
                  <c:v>-30.83028147470927</c:v>
                </c:pt>
                <c:pt idx="81">
                  <c:v>-39.497227846060973</c:v>
                </c:pt>
                <c:pt idx="82">
                  <c:v>-41.399469157935982</c:v>
                </c:pt>
                <c:pt idx="83">
                  <c:v>-19.970383325554742</c:v>
                </c:pt>
                <c:pt idx="84">
                  <c:v>-17.661197354582157</c:v>
                </c:pt>
                <c:pt idx="85">
                  <c:v>-18.86103418730227</c:v>
                </c:pt>
                <c:pt idx="86">
                  <c:v>-17.961156562762184</c:v>
                </c:pt>
                <c:pt idx="87">
                  <c:v>-8.8124007132713142</c:v>
                </c:pt>
                <c:pt idx="88">
                  <c:v>-7.162625068281157</c:v>
                </c:pt>
                <c:pt idx="89">
                  <c:v>-24.121035830206058</c:v>
                </c:pt>
                <c:pt idx="90">
                  <c:v>-40.610270816835765</c:v>
                </c:pt>
                <c:pt idx="91">
                  <c:v>-37.505863151706244</c:v>
                </c:pt>
                <c:pt idx="92">
                  <c:v>-36.206473605390869</c:v>
                </c:pt>
                <c:pt idx="93">
                  <c:v>-32.32507067707887</c:v>
                </c:pt>
                <c:pt idx="94">
                  <c:v>-34.021083019164593</c:v>
                </c:pt>
                <c:pt idx="95">
                  <c:v>-39.875332617572205</c:v>
                </c:pt>
                <c:pt idx="96">
                  <c:v>-41.220020857694649</c:v>
                </c:pt>
                <c:pt idx="97">
                  <c:v>-49.188192141561039</c:v>
                </c:pt>
              </c:numCache>
            </c:numRef>
          </c:val>
          <c:extLst>
            <c:ext xmlns:c16="http://schemas.microsoft.com/office/drawing/2014/chart" uri="{C3380CC4-5D6E-409C-BE32-E72D297353CC}">
              <c16:uniqueId val="{00000000-7842-4654-84FF-0DA1F1F2DBDC}"/>
            </c:ext>
          </c:extLst>
        </c:ser>
        <c:dLbls>
          <c:showLegendKey val="0"/>
          <c:showVal val="0"/>
          <c:showCatName val="0"/>
          <c:showSerName val="0"/>
          <c:showPercent val="0"/>
          <c:showBubbleSize val="0"/>
        </c:dLbls>
        <c:axId val="1045744672"/>
        <c:axId val="1"/>
      </c:areaChart>
      <c:lineChart>
        <c:grouping val="standard"/>
        <c:varyColors val="0"/>
        <c:ser>
          <c:idx val="1"/>
          <c:order val="1"/>
          <c:spPr>
            <a:ln w="3175" cap="rnd">
              <a:solidFill>
                <a:srgbClr val="CB3706"/>
              </a:solidFill>
              <a:round/>
            </a:ln>
            <a:effectLst/>
          </c:spPr>
          <c:marker>
            <c:symbol val="none"/>
          </c:marker>
          <c:val>
            <c:numRef>
              <c:f>'4'!$H$8:$H$106</c:f>
              <c:numCache>
                <c:formatCode>0</c:formatCode>
                <c:ptCount val="99"/>
                <c:pt idx="0">
                  <c:v>-4.0757738276150937</c:v>
                </c:pt>
                <c:pt idx="1">
                  <c:v>-8.5892599755041363</c:v>
                </c:pt>
                <c:pt idx="2">
                  <c:v>6.4093056864813898</c:v>
                </c:pt>
                <c:pt idx="3">
                  <c:v>-0.71224650279104085</c:v>
                </c:pt>
                <c:pt idx="4">
                  <c:v>-9.7220264361186892</c:v>
                </c:pt>
                <c:pt idx="5">
                  <c:v>13.336741575630986</c:v>
                </c:pt>
                <c:pt idx="6">
                  <c:v>-2.8834364219638546</c:v>
                </c:pt>
                <c:pt idx="7">
                  <c:v>7.4138085632803357</c:v>
                </c:pt>
                <c:pt idx="8">
                  <c:v>23.50910534324353</c:v>
                </c:pt>
                <c:pt idx="9">
                  <c:v>22.547548318542141</c:v>
                </c:pt>
                <c:pt idx="10">
                  <c:v>29.016394001619094</c:v>
                </c:pt>
                <c:pt idx="11">
                  <c:v>67.227511982124014</c:v>
                </c:pt>
                <c:pt idx="12">
                  <c:v>16.524052944923756</c:v>
                </c:pt>
                <c:pt idx="13">
                  <c:v>31.046357992797134</c:v>
                </c:pt>
                <c:pt idx="14">
                  <c:v>34.473292345147669</c:v>
                </c:pt>
                <c:pt idx="15">
                  <c:v>81.695518538539716</c:v>
                </c:pt>
                <c:pt idx="16">
                  <c:v>16.486437092607616</c:v>
                </c:pt>
                <c:pt idx="17">
                  <c:v>-11.173687893867502</c:v>
                </c:pt>
                <c:pt idx="18">
                  <c:v>7.3446943327796497</c:v>
                </c:pt>
                <c:pt idx="19">
                  <c:v>-25.530333442329283</c:v>
                </c:pt>
                <c:pt idx="20">
                  <c:v>-24.59504415880966</c:v>
                </c:pt>
                <c:pt idx="21">
                  <c:v>23.794605112250434</c:v>
                </c:pt>
                <c:pt idx="22">
                  <c:v>-1.6956724746898029</c:v>
                </c:pt>
                <c:pt idx="23">
                  <c:v>-40.259311421364096</c:v>
                </c:pt>
                <c:pt idx="24">
                  <c:v>-18.550824644967154</c:v>
                </c:pt>
                <c:pt idx="25">
                  <c:v>27.900662507888118</c:v>
                </c:pt>
                <c:pt idx="26">
                  <c:v>-12.877460525949424</c:v>
                </c:pt>
                <c:pt idx="27">
                  <c:v>-11.602001190796651</c:v>
                </c:pt>
                <c:pt idx="28">
                  <c:v>-18.082757537617468</c:v>
                </c:pt>
                <c:pt idx="29">
                  <c:v>-27.459362585948625</c:v>
                </c:pt>
                <c:pt idx="30">
                  <c:v>-10.424681457238963</c:v>
                </c:pt>
                <c:pt idx="31">
                  <c:v>-31.113664596077822</c:v>
                </c:pt>
                <c:pt idx="32">
                  <c:v>-16.31709730629197</c:v>
                </c:pt>
                <c:pt idx="33">
                  <c:v>-4.8926814565446159</c:v>
                </c:pt>
                <c:pt idx="34">
                  <c:v>54.994469943190303</c:v>
                </c:pt>
                <c:pt idx="35">
                  <c:v>10.282087857306095</c:v>
                </c:pt>
                <c:pt idx="36">
                  <c:v>8.7838670630157392</c:v>
                </c:pt>
                <c:pt idx="37">
                  <c:v>34.035375475783724</c:v>
                </c:pt>
                <c:pt idx="38">
                  <c:v>9.7486596837762853</c:v>
                </c:pt>
                <c:pt idx="39">
                  <c:v>34.794169175900329</c:v>
                </c:pt>
                <c:pt idx="40">
                  <c:v>16.21032717569549</c:v>
                </c:pt>
                <c:pt idx="41">
                  <c:v>-18.668643090643862</c:v>
                </c:pt>
                <c:pt idx="42">
                  <c:v>-1.1736600377712803</c:v>
                </c:pt>
                <c:pt idx="43">
                  <c:v>24.224566802524052</c:v>
                </c:pt>
                <c:pt idx="44">
                  <c:v>12.153515387234844</c:v>
                </c:pt>
                <c:pt idx="45">
                  <c:v>-23.931752448219072</c:v>
                </c:pt>
                <c:pt idx="46">
                  <c:v>-5.8872896039359661</c:v>
                </c:pt>
                <c:pt idx="47">
                  <c:v>-25.399955435266889</c:v>
                </c:pt>
                <c:pt idx="48">
                  <c:v>-28.562936587909967</c:v>
                </c:pt>
                <c:pt idx="49">
                  <c:v>-36.154789819176095</c:v>
                </c:pt>
                <c:pt idx="50">
                  <c:v>13.169440177303965</c:v>
                </c:pt>
                <c:pt idx="51">
                  <c:v>-4.7087220264081555</c:v>
                </c:pt>
                <c:pt idx="52">
                  <c:v>32.450536276504479</c:v>
                </c:pt>
                <c:pt idx="53">
                  <c:v>44.720762794667749</c:v>
                </c:pt>
                <c:pt idx="54">
                  <c:v>40.987382848629771</c:v>
                </c:pt>
                <c:pt idx="55">
                  <c:v>1.353633269975058</c:v>
                </c:pt>
                <c:pt idx="56">
                  <c:v>-6.5701393968933983</c:v>
                </c:pt>
                <c:pt idx="57">
                  <c:v>-10.42166919406926</c:v>
                </c:pt>
                <c:pt idx="58">
                  <c:v>3.0359880098398144</c:v>
                </c:pt>
                <c:pt idx="59">
                  <c:v>-8.6624211091812988</c:v>
                </c:pt>
                <c:pt idx="61">
                  <c:v>-27.576490839561675</c:v>
                </c:pt>
                <c:pt idx="62">
                  <c:v>-20.387926863097626</c:v>
                </c:pt>
                <c:pt idx="63">
                  <c:v>-42.561468768674722</c:v>
                </c:pt>
                <c:pt idx="64">
                  <c:v>-42.654573532359116</c:v>
                </c:pt>
                <c:pt idx="65">
                  <c:v>5.5610380583719357</c:v>
                </c:pt>
                <c:pt idx="66">
                  <c:v>-1.913338925130657</c:v>
                </c:pt>
                <c:pt idx="67">
                  <c:v>-27.738752586752057</c:v>
                </c:pt>
                <c:pt idx="68">
                  <c:v>-28.434482181581956</c:v>
                </c:pt>
                <c:pt idx="69">
                  <c:v>-44.55623132047765</c:v>
                </c:pt>
                <c:pt idx="70">
                  <c:v>-20.735044737367652</c:v>
                </c:pt>
                <c:pt idx="71">
                  <c:v>-9.0927809135176929</c:v>
                </c:pt>
                <c:pt idx="72">
                  <c:v>-17.029980225102367</c:v>
                </c:pt>
                <c:pt idx="73">
                  <c:v>-21.851482837989781</c:v>
                </c:pt>
                <c:pt idx="74">
                  <c:v>-27.696695030149964</c:v>
                </c:pt>
                <c:pt idx="75">
                  <c:v>-24.825723041962146</c:v>
                </c:pt>
                <c:pt idx="76">
                  <c:v>-41.154752437262445</c:v>
                </c:pt>
                <c:pt idx="77">
                  <c:v>-35.295799203486034</c:v>
                </c:pt>
                <c:pt idx="78">
                  <c:v>-12.784985476605565</c:v>
                </c:pt>
                <c:pt idx="79">
                  <c:v>-11.186202897006009</c:v>
                </c:pt>
                <c:pt idx="80">
                  <c:v>-27.252393036138585</c:v>
                </c:pt>
                <c:pt idx="81">
                  <c:v>-54.052248490983224</c:v>
                </c:pt>
                <c:pt idx="82">
                  <c:v>-37.187042011061102</c:v>
                </c:pt>
                <c:pt idx="83">
                  <c:v>-32.959116971763613</c:v>
                </c:pt>
                <c:pt idx="84">
                  <c:v>10.235009006160499</c:v>
                </c:pt>
                <c:pt idx="85">
                  <c:v>-30.259484098143357</c:v>
                </c:pt>
                <c:pt idx="86">
                  <c:v>-36.558627469923955</c:v>
                </c:pt>
                <c:pt idx="87">
                  <c:v>12.934641879780756</c:v>
                </c:pt>
                <c:pt idx="88">
                  <c:v>-2.8132165496707429</c:v>
                </c:pt>
                <c:pt idx="89">
                  <c:v>-31.609300534953487</c:v>
                </c:pt>
                <c:pt idx="90">
                  <c:v>-37.940590405993937</c:v>
                </c:pt>
                <c:pt idx="91">
                  <c:v>-52.280921509559889</c:v>
                </c:pt>
                <c:pt idx="92">
                  <c:v>-22.296077539564919</c:v>
                </c:pt>
                <c:pt idx="93">
                  <c:v>-34.042421767047792</c:v>
                </c:pt>
                <c:pt idx="94">
                  <c:v>-40.636712724623898</c:v>
                </c:pt>
                <c:pt idx="95">
                  <c:v>-27.384114565822092</c:v>
                </c:pt>
                <c:pt idx="96">
                  <c:v>-51.605170562270622</c:v>
                </c:pt>
                <c:pt idx="97">
                  <c:v>-44.670777444991202</c:v>
                </c:pt>
                <c:pt idx="98">
                  <c:v>-51.2886284174213</c:v>
                </c:pt>
              </c:numCache>
            </c:numRef>
          </c:val>
          <c:smooth val="0"/>
          <c:extLst>
            <c:ext xmlns:c16="http://schemas.microsoft.com/office/drawing/2014/chart" uri="{C3380CC4-5D6E-409C-BE32-E72D297353CC}">
              <c16:uniqueId val="{00000001-7842-4654-84FF-0DA1F1F2DBDC}"/>
            </c:ext>
          </c:extLst>
        </c:ser>
        <c:dLbls>
          <c:showLegendKey val="0"/>
          <c:showVal val="0"/>
          <c:showCatName val="0"/>
          <c:showSerName val="0"/>
          <c:showPercent val="0"/>
          <c:showBubbleSize val="0"/>
        </c:dLbls>
        <c:marker val="1"/>
        <c:smooth val="0"/>
        <c:axId val="1045744672"/>
        <c:axId val="1"/>
      </c:lineChart>
      <c:catAx>
        <c:axId val="10457446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
        <c:crosses val="autoZero"/>
        <c:auto val="1"/>
        <c:lblAlgn val="ctr"/>
        <c:lblOffset val="100"/>
        <c:tickLblSkip val="8"/>
        <c:tickMarkSkip val="4"/>
        <c:noMultiLvlLbl val="0"/>
      </c:catAx>
      <c:valAx>
        <c:axId val="1"/>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045744672"/>
        <c:crosses val="autoZero"/>
        <c:crossBetween val="between"/>
        <c:majorUnit val="3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700">
          <a:latin typeface="Arial Narrow" panose="020B0606020202030204" pitchFamily="34" charset="0"/>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39049391799886E-2"/>
          <c:y val="9.2256944444444447E-2"/>
          <c:w val="0.66325729166666669"/>
          <c:h val="0.79166944444444443"/>
        </c:manualLayout>
      </c:layout>
      <c:areaChart>
        <c:grouping val="stacked"/>
        <c:varyColors val="0"/>
        <c:ser>
          <c:idx val="0"/>
          <c:order val="0"/>
          <c:tx>
            <c:strRef>
              <c:f>'5'!$B$6</c:f>
              <c:strCache>
                <c:ptCount val="1"/>
                <c:pt idx="0">
                  <c:v>Agricoltura</c:v>
                </c:pt>
              </c:strCache>
            </c:strRef>
          </c:tx>
          <c:spPr>
            <a:solidFill>
              <a:srgbClr val="A5822A"/>
            </a:solidFill>
            <a:ln w="25400">
              <a:noFill/>
            </a:ln>
            <a:effectLst/>
          </c:spPr>
          <c:cat>
            <c:numRef>
              <c:f>'5'!$A$7:$A$41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'5'!$B$7:$B$41</c:f>
              <c:numCache>
                <c:formatCode>_-* #,##0_-;\-* #,##0_-;_-* "-"??_-;_-@_-</c:formatCode>
                <c:ptCount val="35"/>
                <c:pt idx="0">
                  <c:v>47.88438068665878</c:v>
                </c:pt>
                <c:pt idx="1">
                  <c:v>47.814037701724722</c:v>
                </c:pt>
                <c:pt idx="2">
                  <c:v>47.586730615060993</c:v>
                </c:pt>
                <c:pt idx="3">
                  <c:v>48.888209844694465</c:v>
                </c:pt>
                <c:pt idx="4">
                  <c:v>48.743029716701585</c:v>
                </c:pt>
                <c:pt idx="5">
                  <c:v>48.940422626811035</c:v>
                </c:pt>
                <c:pt idx="6">
                  <c:v>49.140729622429973</c:v>
                </c:pt>
                <c:pt idx="7">
                  <c:v>49.485887928629445</c:v>
                </c:pt>
                <c:pt idx="8">
                  <c:v>48.794071739286636</c:v>
                </c:pt>
                <c:pt idx="9">
                  <c:v>49.138959281724595</c:v>
                </c:pt>
                <c:pt idx="10">
                  <c:v>47.201202943668001</c:v>
                </c:pt>
                <c:pt idx="11">
                  <c:v>46.976515059335576</c:v>
                </c:pt>
                <c:pt idx="12">
                  <c:v>46.481311320570875</c:v>
                </c:pt>
                <c:pt idx="13">
                  <c:v>46.489215522603494</c:v>
                </c:pt>
                <c:pt idx="14">
                  <c:v>46.116992759882287</c:v>
                </c:pt>
                <c:pt idx="15">
                  <c:v>45.473650907962224</c:v>
                </c:pt>
                <c:pt idx="16">
                  <c:v>45.013799996726071</c:v>
                </c:pt>
                <c:pt idx="17">
                  <c:v>45.469638237381822</c:v>
                </c:pt>
                <c:pt idx="18">
                  <c:v>44.145509218999997</c:v>
                </c:pt>
                <c:pt idx="19">
                  <c:v>43.449752236000002</c:v>
                </c:pt>
                <c:pt idx="20">
                  <c:v>42.201358807999995</c:v>
                </c:pt>
                <c:pt idx="21">
                  <c:v>42.529503787000003</c:v>
                </c:pt>
                <c:pt idx="22">
                  <c:v>42.544194157</c:v>
                </c:pt>
                <c:pt idx="23">
                  <c:v>41.869958631999999</c:v>
                </c:pt>
                <c:pt idx="24">
                  <c:v>41.497848759999997</c:v>
                </c:pt>
                <c:pt idx="25">
                  <c:v>41.666678912000002</c:v>
                </c:pt>
                <c:pt idx="26">
                  <c:v>42.868058785999999</c:v>
                </c:pt>
                <c:pt idx="27">
                  <c:v>41.954480277000002</c:v>
                </c:pt>
                <c:pt idx="28">
                  <c:v>42.246021632999998</c:v>
                </c:pt>
                <c:pt idx="29">
                  <c:v>41.643332217000001</c:v>
                </c:pt>
                <c:pt idx="30">
                  <c:v>42.851045044000003</c:v>
                </c:pt>
                <c:pt idx="31">
                  <c:v>42.772943605999998</c:v>
                </c:pt>
                <c:pt idx="32">
                  <c:v>40.508833876000004</c:v>
                </c:pt>
                <c:pt idx="33">
                  <c:v>41.506133392999999</c:v>
                </c:pt>
                <c:pt idx="34">
                  <c:v>40.251982370999997</c:v>
                </c:pt>
              </c:numCache>
            </c:numRef>
          </c:val>
          <c:extLst>
            <c:ext xmlns:c16="http://schemas.microsoft.com/office/drawing/2014/chart" uri="{C3380CC4-5D6E-409C-BE32-E72D297353CC}">
              <c16:uniqueId val="{00000000-7902-440A-A007-E34470B9A16F}"/>
            </c:ext>
          </c:extLst>
        </c:ser>
        <c:ser>
          <c:idx val="1"/>
          <c:order val="1"/>
          <c:tx>
            <c:strRef>
              <c:f>'5'!$C$6</c:f>
              <c:strCache>
                <c:ptCount val="1"/>
                <c:pt idx="0">
                  <c:v>Manifattura</c:v>
                </c:pt>
              </c:strCache>
            </c:strRef>
          </c:tx>
          <c:spPr>
            <a:solidFill>
              <a:srgbClr val="5183BF"/>
            </a:solidFill>
            <a:ln w="25400">
              <a:noFill/>
            </a:ln>
            <a:effectLst/>
          </c:spPr>
          <c:cat>
            <c:numRef>
              <c:f>'5'!$A$7:$A$41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'5'!$C$7:$C$41</c:f>
              <c:numCache>
                <c:formatCode>_-* #,##0_-;\-* #,##0_-;_-* "-"??_-;_-@_-</c:formatCode>
                <c:ptCount val="35"/>
                <c:pt idx="0">
                  <c:v>161.58788463181401</c:v>
                </c:pt>
                <c:pt idx="1">
                  <c:v>158.04734881118802</c:v>
                </c:pt>
                <c:pt idx="2">
                  <c:v>155.98644605536538</c:v>
                </c:pt>
                <c:pt idx="3">
                  <c:v>152.19490295213527</c:v>
                </c:pt>
                <c:pt idx="4">
                  <c:v>151.92546472659694</c:v>
                </c:pt>
                <c:pt idx="5">
                  <c:v>161.34238094977493</c:v>
                </c:pt>
                <c:pt idx="6">
                  <c:v>154.11324399297652</c:v>
                </c:pt>
                <c:pt idx="7">
                  <c:v>160.87321059569652</c:v>
                </c:pt>
                <c:pt idx="8">
                  <c:v>156.78849138132779</c:v>
                </c:pt>
                <c:pt idx="9">
                  <c:v>157.46624799246413</c:v>
                </c:pt>
                <c:pt idx="10">
                  <c:v>161.93606397161247</c:v>
                </c:pt>
                <c:pt idx="11">
                  <c:v>159.33018411171949</c:v>
                </c:pt>
                <c:pt idx="12">
                  <c:v>157.48323611124275</c:v>
                </c:pt>
                <c:pt idx="13">
                  <c:v>165.18326453814973</c:v>
                </c:pt>
                <c:pt idx="14">
                  <c:v>166.92808579302445</c:v>
                </c:pt>
                <c:pt idx="15">
                  <c:v>166.55821646011077</c:v>
                </c:pt>
                <c:pt idx="16">
                  <c:v>160.66099187914057</c:v>
                </c:pt>
                <c:pt idx="17">
                  <c:v>159.503574594719</c:v>
                </c:pt>
                <c:pt idx="18">
                  <c:v>154.770271138</c:v>
                </c:pt>
                <c:pt idx="19">
                  <c:v>125.464497229</c:v>
                </c:pt>
                <c:pt idx="20">
                  <c:v>131.84088897499998</c:v>
                </c:pt>
                <c:pt idx="21">
                  <c:v>129.33104510999999</c:v>
                </c:pt>
                <c:pt idx="22">
                  <c:v>120.025708628</c:v>
                </c:pt>
                <c:pt idx="23">
                  <c:v>104.183039448</c:v>
                </c:pt>
                <c:pt idx="24">
                  <c:v>96.634460949000001</c:v>
                </c:pt>
                <c:pt idx="25">
                  <c:v>99.607437473000005</c:v>
                </c:pt>
                <c:pt idx="26">
                  <c:v>97.044841852999994</c:v>
                </c:pt>
                <c:pt idx="27">
                  <c:v>94.765335071999999</c:v>
                </c:pt>
                <c:pt idx="28">
                  <c:v>95.89795337999999</c:v>
                </c:pt>
                <c:pt idx="29">
                  <c:v>90.878999456000003</c:v>
                </c:pt>
                <c:pt idx="30">
                  <c:v>81.687615797000007</c:v>
                </c:pt>
                <c:pt idx="31">
                  <c:v>93.119431567000007</c:v>
                </c:pt>
                <c:pt idx="32">
                  <c:v>91.329703332000008</c:v>
                </c:pt>
                <c:pt idx="33">
                  <c:v>86.143321283999995</c:v>
                </c:pt>
                <c:pt idx="34">
                  <c:v>84.297186547999999</c:v>
                </c:pt>
              </c:numCache>
            </c:numRef>
          </c:val>
          <c:extLst>
            <c:ext xmlns:c16="http://schemas.microsoft.com/office/drawing/2014/chart" uri="{C3380CC4-5D6E-409C-BE32-E72D297353CC}">
              <c16:uniqueId val="{00000001-7902-440A-A007-E34470B9A16F}"/>
            </c:ext>
          </c:extLst>
        </c:ser>
        <c:ser>
          <c:idx val="2"/>
          <c:order val="2"/>
          <c:tx>
            <c:strRef>
              <c:f>'5'!$D$6</c:f>
              <c:strCache>
                <c:ptCount val="1"/>
                <c:pt idx="0">
                  <c:v>Prod. energia elettrica</c:v>
                </c:pt>
              </c:strCache>
            </c:strRef>
          </c:tx>
          <c:spPr>
            <a:solidFill>
              <a:srgbClr val="CB3706"/>
            </a:solidFill>
            <a:ln w="25400">
              <a:noFill/>
            </a:ln>
            <a:effectLst/>
          </c:spPr>
          <c:cat>
            <c:numRef>
              <c:f>'5'!$A$7:$A$41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'5'!$D$7:$D$41</c:f>
              <c:numCache>
                <c:formatCode>_-* #,##0_-;\-* #,##0_-;_-* "-"??_-;_-@_-</c:formatCode>
                <c:ptCount val="35"/>
                <c:pt idx="0">
                  <c:v>119.34852974277268</c:v>
                </c:pt>
                <c:pt idx="1">
                  <c:v>115.30226178653204</c:v>
                </c:pt>
                <c:pt idx="2">
                  <c:v>114.21262467672031</c:v>
                </c:pt>
                <c:pt idx="3">
                  <c:v>109.52076889511996</c:v>
                </c:pt>
                <c:pt idx="4">
                  <c:v>112.28325933884031</c:v>
                </c:pt>
                <c:pt idx="5">
                  <c:v>120.72694647634812</c:v>
                </c:pt>
                <c:pt idx="6">
                  <c:v>116.7844373414606</c:v>
                </c:pt>
                <c:pt idx="7">
                  <c:v>116.75363526006628</c:v>
                </c:pt>
                <c:pt idx="8">
                  <c:v>127.98193458871688</c:v>
                </c:pt>
                <c:pt idx="9">
                  <c:v>126.25049715080753</c:v>
                </c:pt>
                <c:pt idx="10">
                  <c:v>130.72257657397063</c:v>
                </c:pt>
                <c:pt idx="11">
                  <c:v>132.88297612179016</c:v>
                </c:pt>
                <c:pt idx="12">
                  <c:v>142.05242810152174</c:v>
                </c:pt>
                <c:pt idx="13">
                  <c:v>145.77361197302304</c:v>
                </c:pt>
                <c:pt idx="14">
                  <c:v>146.55839955866173</c:v>
                </c:pt>
                <c:pt idx="15">
                  <c:v>143.92614795892712</c:v>
                </c:pt>
                <c:pt idx="16">
                  <c:v>145.57341097538429</c:v>
                </c:pt>
                <c:pt idx="17">
                  <c:v>144.19587743446851</c:v>
                </c:pt>
                <c:pt idx="18">
                  <c:v>138.98778948199998</c:v>
                </c:pt>
                <c:pt idx="19">
                  <c:v>118.456864817</c:v>
                </c:pt>
                <c:pt idx="20">
                  <c:v>121.394783733</c:v>
                </c:pt>
                <c:pt idx="21">
                  <c:v>118.658478155</c:v>
                </c:pt>
                <c:pt idx="22">
                  <c:v>115.479137932</c:v>
                </c:pt>
                <c:pt idx="23">
                  <c:v>100.326717782</c:v>
                </c:pt>
                <c:pt idx="24">
                  <c:v>92.470976733000001</c:v>
                </c:pt>
                <c:pt idx="25">
                  <c:v>96.273069587999998</c:v>
                </c:pt>
                <c:pt idx="26">
                  <c:v>95.723181476999997</c:v>
                </c:pt>
                <c:pt idx="27">
                  <c:v>96.314943613999986</c:v>
                </c:pt>
                <c:pt idx="28">
                  <c:v>87.543282385000012</c:v>
                </c:pt>
                <c:pt idx="29">
                  <c:v>83.047473476999997</c:v>
                </c:pt>
                <c:pt idx="30">
                  <c:v>74.294028421000007</c:v>
                </c:pt>
                <c:pt idx="31">
                  <c:v>77.252599575000005</c:v>
                </c:pt>
                <c:pt idx="32">
                  <c:v>83.586004979000009</c:v>
                </c:pt>
                <c:pt idx="33">
                  <c:v>63.812096386</c:v>
                </c:pt>
                <c:pt idx="34">
                  <c:v>53.162774773999999</c:v>
                </c:pt>
              </c:numCache>
            </c:numRef>
          </c:val>
          <c:extLst>
            <c:ext xmlns:c16="http://schemas.microsoft.com/office/drawing/2014/chart" uri="{C3380CC4-5D6E-409C-BE32-E72D297353CC}">
              <c16:uniqueId val="{00000002-7902-440A-A007-E34470B9A16F}"/>
            </c:ext>
          </c:extLst>
        </c:ser>
        <c:ser>
          <c:idx val="3"/>
          <c:order val="3"/>
          <c:tx>
            <c:strRef>
              <c:f>'5'!$E$6</c:f>
              <c:strCache>
                <c:ptCount val="1"/>
                <c:pt idx="0">
                  <c:v>Altra industria</c:v>
                </c:pt>
              </c:strCache>
            </c:strRef>
          </c:tx>
          <c:spPr>
            <a:solidFill>
              <a:srgbClr val="41B39D"/>
            </a:solidFill>
            <a:ln w="25400">
              <a:noFill/>
            </a:ln>
            <a:effectLst/>
          </c:spPr>
          <c:cat>
            <c:numRef>
              <c:f>'5'!$A$7:$A$41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'5'!$E$7:$E$41</c:f>
              <c:numCache>
                <c:formatCode>_-* #,##0_-;\-* #,##0_-;_-* "-"??_-;_-@_-</c:formatCode>
                <c:ptCount val="35"/>
                <c:pt idx="0">
                  <c:v>29.671754395677223</c:v>
                </c:pt>
                <c:pt idx="1">
                  <c:v>32.974121765806288</c:v>
                </c:pt>
                <c:pt idx="2">
                  <c:v>34.062883350473896</c:v>
                </c:pt>
                <c:pt idx="3">
                  <c:v>32.743122903145448</c:v>
                </c:pt>
                <c:pt idx="4">
                  <c:v>33.935430014999625</c:v>
                </c:pt>
                <c:pt idx="5">
                  <c:v>31.811213383478151</c:v>
                </c:pt>
                <c:pt idx="6">
                  <c:v>31.882066425976767</c:v>
                </c:pt>
                <c:pt idx="7">
                  <c:v>33.862495631617307</c:v>
                </c:pt>
                <c:pt idx="8">
                  <c:v>34.626823727511002</c:v>
                </c:pt>
                <c:pt idx="9">
                  <c:v>34.677675570499751</c:v>
                </c:pt>
                <c:pt idx="10">
                  <c:v>36.86160208581115</c:v>
                </c:pt>
                <c:pt idx="11">
                  <c:v>36.824622310130536</c:v>
                </c:pt>
                <c:pt idx="12">
                  <c:v>37.248693068931075</c:v>
                </c:pt>
                <c:pt idx="13">
                  <c:v>38.515070315180033</c:v>
                </c:pt>
                <c:pt idx="14">
                  <c:v>39.047568845649543</c:v>
                </c:pt>
                <c:pt idx="15">
                  <c:v>39.016888084052411</c:v>
                </c:pt>
                <c:pt idx="16">
                  <c:v>39.131695544856967</c:v>
                </c:pt>
                <c:pt idx="17">
                  <c:v>40.288941244871381</c:v>
                </c:pt>
                <c:pt idx="18">
                  <c:v>39.042932258000015</c:v>
                </c:pt>
                <c:pt idx="19">
                  <c:v>37.141510075999975</c:v>
                </c:pt>
                <c:pt idx="20">
                  <c:v>38.968246209000007</c:v>
                </c:pt>
                <c:pt idx="21">
                  <c:v>37.984425244999976</c:v>
                </c:pt>
                <c:pt idx="22">
                  <c:v>37.626882895999955</c:v>
                </c:pt>
                <c:pt idx="23">
                  <c:v>36.463578818000016</c:v>
                </c:pt>
                <c:pt idx="24">
                  <c:v>36.388182054000005</c:v>
                </c:pt>
                <c:pt idx="25">
                  <c:v>36.384794823</c:v>
                </c:pt>
                <c:pt idx="26">
                  <c:v>35.477165651999996</c:v>
                </c:pt>
                <c:pt idx="27">
                  <c:v>35.173014594000009</c:v>
                </c:pt>
                <c:pt idx="28">
                  <c:v>35.88416345400001</c:v>
                </c:pt>
                <c:pt idx="29">
                  <c:v>35.537267048000011</c:v>
                </c:pt>
                <c:pt idx="30">
                  <c:v>35.042066073000001</c:v>
                </c:pt>
                <c:pt idx="31">
                  <c:v>37.493528538</c:v>
                </c:pt>
                <c:pt idx="32">
                  <c:v>36.831935325999993</c:v>
                </c:pt>
                <c:pt idx="33">
                  <c:v>37.051544237999998</c:v>
                </c:pt>
                <c:pt idx="34">
                  <c:v>37.532735363000015</c:v>
                </c:pt>
              </c:numCache>
            </c:numRef>
          </c:val>
          <c:extLst>
            <c:ext xmlns:c16="http://schemas.microsoft.com/office/drawing/2014/chart" uri="{C3380CC4-5D6E-409C-BE32-E72D297353CC}">
              <c16:uniqueId val="{00000003-7902-440A-A007-E34470B9A16F}"/>
            </c:ext>
          </c:extLst>
        </c:ser>
        <c:ser>
          <c:idx val="4"/>
          <c:order val="4"/>
          <c:tx>
            <c:strRef>
              <c:f>'5'!$F$6</c:f>
              <c:strCache>
                <c:ptCount val="1"/>
                <c:pt idx="0">
                  <c:v>Trasporti e magazz.</c:v>
                </c:pt>
              </c:strCache>
            </c:strRef>
          </c:tx>
          <c:spPr>
            <a:solidFill>
              <a:srgbClr val="095CA1"/>
            </a:solidFill>
            <a:ln w="25400">
              <a:noFill/>
            </a:ln>
            <a:effectLst/>
          </c:spPr>
          <c:cat>
            <c:numRef>
              <c:f>'5'!$A$7:$A$41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'5'!$F$7:$F$41</c:f>
              <c:numCache>
                <c:formatCode>_-* #,##0_-;\-* #,##0_-;_-* "-"??_-;_-@_-</c:formatCode>
                <c:ptCount val="35"/>
                <c:pt idx="0">
                  <c:v>25.747106581755496</c:v>
                </c:pt>
                <c:pt idx="1">
                  <c:v>25.293935381991112</c:v>
                </c:pt>
                <c:pt idx="2">
                  <c:v>26.189115517179491</c:v>
                </c:pt>
                <c:pt idx="3">
                  <c:v>26.30739606168687</c:v>
                </c:pt>
                <c:pt idx="4">
                  <c:v>27.701809142916769</c:v>
                </c:pt>
                <c:pt idx="5">
                  <c:v>28.314342657990842</c:v>
                </c:pt>
                <c:pt idx="6">
                  <c:v>27.939386304628652</c:v>
                </c:pt>
                <c:pt idx="7">
                  <c:v>28.555607701515886</c:v>
                </c:pt>
                <c:pt idx="8">
                  <c:v>30.899147964983094</c:v>
                </c:pt>
                <c:pt idx="9">
                  <c:v>33.117344523740776</c:v>
                </c:pt>
                <c:pt idx="10">
                  <c:v>35.885895637724992</c:v>
                </c:pt>
                <c:pt idx="11">
                  <c:v>37.40382783493434</c:v>
                </c:pt>
                <c:pt idx="12">
                  <c:v>39.281263390806345</c:v>
                </c:pt>
                <c:pt idx="13">
                  <c:v>42.265543269269891</c:v>
                </c:pt>
                <c:pt idx="14">
                  <c:v>44.388014176340391</c:v>
                </c:pt>
                <c:pt idx="15">
                  <c:v>46.425237049137571</c:v>
                </c:pt>
                <c:pt idx="16">
                  <c:v>50.071582423025781</c:v>
                </c:pt>
                <c:pt idx="17">
                  <c:v>50.642276339466669</c:v>
                </c:pt>
                <c:pt idx="18">
                  <c:v>50.936048952</c:v>
                </c:pt>
                <c:pt idx="19">
                  <c:v>42.729257083</c:v>
                </c:pt>
                <c:pt idx="20">
                  <c:v>45.164623812999999</c:v>
                </c:pt>
                <c:pt idx="21">
                  <c:v>43.142364581999999</c:v>
                </c:pt>
                <c:pt idx="22">
                  <c:v>42.171803367999999</c:v>
                </c:pt>
                <c:pt idx="23">
                  <c:v>41.836004174999999</c:v>
                </c:pt>
                <c:pt idx="24">
                  <c:v>40.417009456000002</c:v>
                </c:pt>
                <c:pt idx="25">
                  <c:v>37.288448664999997</c:v>
                </c:pt>
                <c:pt idx="26">
                  <c:v>36.802995733000003</c:v>
                </c:pt>
                <c:pt idx="27">
                  <c:v>40.076534184000003</c:v>
                </c:pt>
                <c:pt idx="28">
                  <c:v>40.465761545999996</c:v>
                </c:pt>
                <c:pt idx="29">
                  <c:v>42.317102599000002</c:v>
                </c:pt>
                <c:pt idx="30">
                  <c:v>33.060732714000004</c:v>
                </c:pt>
                <c:pt idx="31">
                  <c:v>37.287440425</c:v>
                </c:pt>
                <c:pt idx="32">
                  <c:v>38.675473909999994</c:v>
                </c:pt>
                <c:pt idx="33">
                  <c:v>41.667111994000003</c:v>
                </c:pt>
                <c:pt idx="34">
                  <c:v>39.694135226</c:v>
                </c:pt>
              </c:numCache>
            </c:numRef>
          </c:val>
          <c:extLst>
            <c:ext xmlns:c16="http://schemas.microsoft.com/office/drawing/2014/chart" uri="{C3380CC4-5D6E-409C-BE32-E72D297353CC}">
              <c16:uniqueId val="{00000004-7902-440A-A007-E34470B9A16F}"/>
            </c:ext>
          </c:extLst>
        </c:ser>
        <c:ser>
          <c:idx val="5"/>
          <c:order val="5"/>
          <c:tx>
            <c:strRef>
              <c:f>'5'!$G$6</c:f>
              <c:strCache>
                <c:ptCount val="1"/>
                <c:pt idx="0">
                  <c:v>Altri servizi</c:v>
                </c:pt>
              </c:strCache>
            </c:strRef>
          </c:tx>
          <c:spPr>
            <a:solidFill>
              <a:srgbClr val="E5B946"/>
            </a:solidFill>
            <a:ln w="25400">
              <a:noFill/>
            </a:ln>
            <a:effectLst/>
          </c:spPr>
          <c:cat>
            <c:numRef>
              <c:f>'5'!$A$7:$A$41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'5'!$G$7:$G$41</c:f>
              <c:numCache>
                <c:formatCode>_-* #,##0_-;\-* #,##0_-;_-* "-"??_-;_-@_-</c:formatCode>
                <c:ptCount val="35"/>
                <c:pt idx="0">
                  <c:v>33.083177608233733</c:v>
                </c:pt>
                <c:pt idx="1">
                  <c:v>32.90232472325242</c:v>
                </c:pt>
                <c:pt idx="2">
                  <c:v>32.916709174758587</c:v>
                </c:pt>
                <c:pt idx="3">
                  <c:v>32.071825321186857</c:v>
                </c:pt>
                <c:pt idx="4">
                  <c:v>28.196231114212477</c:v>
                </c:pt>
                <c:pt idx="5">
                  <c:v>32.08082093315825</c:v>
                </c:pt>
                <c:pt idx="6">
                  <c:v>31.848895093493891</c:v>
                </c:pt>
                <c:pt idx="7">
                  <c:v>30.825919791532492</c:v>
                </c:pt>
                <c:pt idx="8">
                  <c:v>31.691629153071027</c:v>
                </c:pt>
                <c:pt idx="9">
                  <c:v>33.197613965665994</c:v>
                </c:pt>
                <c:pt idx="10">
                  <c:v>30.365641043927617</c:v>
                </c:pt>
                <c:pt idx="11">
                  <c:v>31.159955153654934</c:v>
                </c:pt>
                <c:pt idx="12">
                  <c:v>30.114903181502477</c:v>
                </c:pt>
                <c:pt idx="13">
                  <c:v>31.916309485154191</c:v>
                </c:pt>
                <c:pt idx="14">
                  <c:v>32.516348828286816</c:v>
                </c:pt>
                <c:pt idx="15">
                  <c:v>34.894426656629648</c:v>
                </c:pt>
                <c:pt idx="16">
                  <c:v>33.294088674460639</c:v>
                </c:pt>
                <c:pt idx="17">
                  <c:v>30.257117598338834</c:v>
                </c:pt>
                <c:pt idx="18">
                  <c:v>33.160703740000002</c:v>
                </c:pt>
                <c:pt idx="19">
                  <c:v>32.528538417</c:v>
                </c:pt>
                <c:pt idx="20">
                  <c:v>32.038225416000003</c:v>
                </c:pt>
                <c:pt idx="21">
                  <c:v>29.935714495999992</c:v>
                </c:pt>
                <c:pt idx="22">
                  <c:v>28.417087018999993</c:v>
                </c:pt>
                <c:pt idx="23">
                  <c:v>29.152553575000002</c:v>
                </c:pt>
                <c:pt idx="24">
                  <c:v>27.913459510000006</c:v>
                </c:pt>
                <c:pt idx="25">
                  <c:v>27.524261023000001</c:v>
                </c:pt>
                <c:pt idx="26">
                  <c:v>28.407370860999993</c:v>
                </c:pt>
                <c:pt idx="27">
                  <c:v>27.387709580999999</c:v>
                </c:pt>
                <c:pt idx="28">
                  <c:v>28.206067291</c:v>
                </c:pt>
                <c:pt idx="29">
                  <c:v>28.174167823000005</c:v>
                </c:pt>
                <c:pt idx="30">
                  <c:v>26.127188954999998</c:v>
                </c:pt>
                <c:pt idx="31">
                  <c:v>24.508694085000002</c:v>
                </c:pt>
                <c:pt idx="32">
                  <c:v>23.637812843000003</c:v>
                </c:pt>
                <c:pt idx="33">
                  <c:v>25.763801157999993</c:v>
                </c:pt>
                <c:pt idx="34">
                  <c:v>26.501077607999996</c:v>
                </c:pt>
              </c:numCache>
            </c:numRef>
          </c:val>
          <c:extLst>
            <c:ext xmlns:c16="http://schemas.microsoft.com/office/drawing/2014/chart" uri="{C3380CC4-5D6E-409C-BE32-E72D297353CC}">
              <c16:uniqueId val="{00000005-7902-440A-A007-E34470B9A16F}"/>
            </c:ext>
          </c:extLst>
        </c:ser>
        <c:ser>
          <c:idx val="6"/>
          <c:order val="6"/>
          <c:tx>
            <c:strRef>
              <c:f>'5'!$H$6</c:f>
              <c:strCache>
                <c:ptCount val="1"/>
                <c:pt idx="0">
                  <c:v>Famiglie</c:v>
                </c:pt>
              </c:strCache>
            </c:strRef>
          </c:tx>
          <c:spPr>
            <a:solidFill>
              <a:srgbClr val="96B5DB"/>
            </a:solidFill>
            <a:ln w="25400">
              <a:noFill/>
            </a:ln>
            <a:effectLst/>
          </c:spPr>
          <c:cat>
            <c:numRef>
              <c:f>'5'!$A$7:$A$41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'5'!$H$7:$H$41</c:f>
              <c:numCache>
                <c:formatCode>_-* #,##0_-;\-* #,##0_-;_-* "-"??_-;_-@_-</c:formatCode>
                <c:ptCount val="35"/>
                <c:pt idx="0">
                  <c:v>113.96010963439103</c:v>
                </c:pt>
                <c:pt idx="1">
                  <c:v>120.80124437592565</c:v>
                </c:pt>
                <c:pt idx="2">
                  <c:v>122.55357090901106</c:v>
                </c:pt>
                <c:pt idx="3">
                  <c:v>124.38278114452832</c:v>
                </c:pt>
                <c:pt idx="4">
                  <c:v>118.10037384923145</c:v>
                </c:pt>
                <c:pt idx="5">
                  <c:v>125.56419611589138</c:v>
                </c:pt>
                <c:pt idx="6">
                  <c:v>129.68594922745493</c:v>
                </c:pt>
                <c:pt idx="7">
                  <c:v>128.57737649486884</c:v>
                </c:pt>
                <c:pt idx="8">
                  <c:v>132.9151606766566</c:v>
                </c:pt>
                <c:pt idx="9">
                  <c:v>136.12529235847143</c:v>
                </c:pt>
                <c:pt idx="10">
                  <c:v>132.58835503872839</c:v>
                </c:pt>
                <c:pt idx="11">
                  <c:v>134.67307808228111</c:v>
                </c:pt>
                <c:pt idx="12">
                  <c:v>133.41808562925547</c:v>
                </c:pt>
                <c:pt idx="13">
                  <c:v>137.24915603627502</c:v>
                </c:pt>
                <c:pt idx="14">
                  <c:v>138.32014575157714</c:v>
                </c:pt>
                <c:pt idx="15">
                  <c:v>139.73646058308989</c:v>
                </c:pt>
                <c:pt idx="16">
                  <c:v>132.97342607514716</c:v>
                </c:pt>
                <c:pt idx="17">
                  <c:v>129.17983270302761</c:v>
                </c:pt>
                <c:pt idx="18">
                  <c:v>127.109792457</c:v>
                </c:pt>
                <c:pt idx="19">
                  <c:v>126.03326482999999</c:v>
                </c:pt>
                <c:pt idx="20">
                  <c:v>127.62012074600001</c:v>
                </c:pt>
                <c:pt idx="21">
                  <c:v>123.165935499</c:v>
                </c:pt>
                <c:pt idx="22">
                  <c:v>119.20759826800001</c:v>
                </c:pt>
                <c:pt idx="23">
                  <c:v>115.255941021</c:v>
                </c:pt>
                <c:pt idx="24">
                  <c:v>110.921619779</c:v>
                </c:pt>
                <c:pt idx="25">
                  <c:v>117.45825739499999</c:v>
                </c:pt>
                <c:pt idx="26">
                  <c:v>116.09402826500001</c:v>
                </c:pt>
                <c:pt idx="27">
                  <c:v>113.55740745200001</c:v>
                </c:pt>
                <c:pt idx="28">
                  <c:v>113.48062776</c:v>
                </c:pt>
                <c:pt idx="29">
                  <c:v>112.229143553</c:v>
                </c:pt>
                <c:pt idx="30">
                  <c:v>95.853777878000002</c:v>
                </c:pt>
                <c:pt idx="31">
                  <c:v>110.252874574</c:v>
                </c:pt>
                <c:pt idx="32">
                  <c:v>107.35106855799999</c:v>
                </c:pt>
                <c:pt idx="33">
                  <c:v>101.14219259299999</c:v>
                </c:pt>
                <c:pt idx="34">
                  <c:v>104.658221654</c:v>
                </c:pt>
              </c:numCache>
            </c:numRef>
          </c:val>
          <c:extLst>
            <c:ext xmlns:c16="http://schemas.microsoft.com/office/drawing/2014/chart" uri="{C3380CC4-5D6E-409C-BE32-E72D297353CC}">
              <c16:uniqueId val="{00000006-7902-440A-A007-E34470B9A16F}"/>
            </c:ext>
          </c:extLst>
        </c:ser>
        <c:dLbls>
          <c:showLegendKey val="0"/>
          <c:showVal val="0"/>
          <c:showCatName val="0"/>
          <c:showSerName val="0"/>
          <c:showPercent val="0"/>
          <c:showBubbleSize val="0"/>
        </c:dLbls>
        <c:axId val="1719881695"/>
        <c:axId val="1719873055"/>
      </c:areaChart>
      <c:catAx>
        <c:axId val="1719881695"/>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719873055"/>
        <c:crosses val="autoZero"/>
        <c:auto val="1"/>
        <c:lblAlgn val="ctr"/>
        <c:lblOffset val="100"/>
        <c:tickLblSkip val="4"/>
        <c:tickMarkSkip val="4"/>
        <c:noMultiLvlLbl val="0"/>
      </c:catAx>
      <c:valAx>
        <c:axId val="1719873055"/>
        <c:scaling>
          <c:orientation val="minMax"/>
          <c:max val="650"/>
          <c:min val="0"/>
        </c:scaling>
        <c:delete val="0"/>
        <c:axPos val="l"/>
        <c:majorGridlines>
          <c:spPr>
            <a:ln w="317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it-IT"/>
                  <a:t>Mton. CO2eq</a:t>
                </a:r>
              </a:p>
            </c:rich>
          </c:tx>
          <c:layout>
            <c:manualLayout>
              <c:xMode val="edge"/>
              <c:yMode val="edge"/>
              <c:x val="0"/>
              <c:y val="2.5421255117247979E-2"/>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719881695"/>
        <c:crosses val="autoZero"/>
        <c:crossBetween val="midCat"/>
      </c:valAx>
      <c:spPr>
        <a:noFill/>
        <a:ln>
          <a:noFill/>
        </a:ln>
        <a:effectLst/>
      </c:spPr>
    </c:plotArea>
    <c:legend>
      <c:legendPos val="r"/>
      <c:layout>
        <c:manualLayout>
          <c:xMode val="edge"/>
          <c:yMode val="edge"/>
          <c:x val="0.74407812499999981"/>
          <c:y val="0.10468009259259259"/>
          <c:w val="0.25592194847790856"/>
          <c:h val="0.8367750000000001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700">
          <a:latin typeface="Arial Narrow" panose="020B0606020202030204" pitchFamily="34" charset="0"/>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90631030774573"/>
          <c:y val="0.10543775802753304"/>
          <c:w val="0.78836456998026871"/>
          <c:h val="0.76704007216463865"/>
        </c:manualLayout>
      </c:layout>
      <c:barChart>
        <c:barDir val="col"/>
        <c:grouping val="stacked"/>
        <c:varyColors val="0"/>
        <c:ser>
          <c:idx val="0"/>
          <c:order val="0"/>
          <c:tx>
            <c:strRef>
              <c:f>'5'!$K$7</c:f>
              <c:strCache>
                <c:ptCount val="1"/>
                <c:pt idx="0">
                  <c:v>Agricoltura</c:v>
                </c:pt>
              </c:strCache>
            </c:strRef>
          </c:tx>
          <c:spPr>
            <a:solidFill>
              <a:srgbClr val="A5822A"/>
            </a:solidFill>
            <a:ln>
              <a:noFill/>
            </a:ln>
            <a:effectLst/>
          </c:spPr>
          <c:invertIfNegative val="0"/>
          <c:cat>
            <c:strRef>
              <c:f>'5'!$L$6:$O$6</c:f>
              <c:strCache>
                <c:ptCount val="4"/>
                <c:pt idx="0">
                  <c:v>Germania</c:v>
                </c:pt>
                <c:pt idx="1">
                  <c:v>Italia</c:v>
                </c:pt>
                <c:pt idx="2">
                  <c:v>Francia</c:v>
                </c:pt>
                <c:pt idx="3">
                  <c:v>Spagna</c:v>
                </c:pt>
              </c:strCache>
            </c:strRef>
          </c:cat>
          <c:val>
            <c:numRef>
              <c:f>'5'!$L$7:$O$7</c:f>
              <c:numCache>
                <c:formatCode>0.0</c:formatCode>
                <c:ptCount val="4"/>
                <c:pt idx="0">
                  <c:v>9.0384067067006377</c:v>
                </c:pt>
                <c:pt idx="1">
                  <c:v>10.452675838058591</c:v>
                </c:pt>
                <c:pt idx="2">
                  <c:v>19.192239105144733</c:v>
                </c:pt>
                <c:pt idx="3">
                  <c:v>16.425229358185344</c:v>
                </c:pt>
              </c:numCache>
            </c:numRef>
          </c:val>
          <c:extLst>
            <c:ext xmlns:c16="http://schemas.microsoft.com/office/drawing/2014/chart" uri="{C3380CC4-5D6E-409C-BE32-E72D297353CC}">
              <c16:uniqueId val="{00000000-6A97-4972-A040-D33209F15DAA}"/>
            </c:ext>
          </c:extLst>
        </c:ser>
        <c:ser>
          <c:idx val="1"/>
          <c:order val="1"/>
          <c:tx>
            <c:strRef>
              <c:f>'5'!$K$8</c:f>
              <c:strCache>
                <c:ptCount val="1"/>
                <c:pt idx="0">
                  <c:v>Manifattura</c:v>
                </c:pt>
              </c:strCache>
            </c:strRef>
          </c:tx>
          <c:spPr>
            <a:solidFill>
              <a:srgbClr val="5183BF"/>
            </a:solidFill>
            <a:ln>
              <a:noFill/>
            </a:ln>
            <a:effectLst/>
          </c:spPr>
          <c:invertIfNegative val="0"/>
          <c:cat>
            <c:strRef>
              <c:f>'5'!$L$6:$O$6</c:f>
              <c:strCache>
                <c:ptCount val="4"/>
                <c:pt idx="0">
                  <c:v>Germania</c:v>
                </c:pt>
                <c:pt idx="1">
                  <c:v>Italia</c:v>
                </c:pt>
                <c:pt idx="2">
                  <c:v>Francia</c:v>
                </c:pt>
                <c:pt idx="3">
                  <c:v>Spagna</c:v>
                </c:pt>
              </c:strCache>
            </c:strRef>
          </c:cat>
          <c:val>
            <c:numRef>
              <c:f>'5'!$L$8:$O$8</c:f>
              <c:numCache>
                <c:formatCode>0.0</c:formatCode>
                <c:ptCount val="4"/>
                <c:pt idx="0">
                  <c:v>24.111284964142097</c:v>
                </c:pt>
                <c:pt idx="1">
                  <c:v>21.693859181478032</c:v>
                </c:pt>
                <c:pt idx="2">
                  <c:v>17.308026936317738</c:v>
                </c:pt>
                <c:pt idx="3">
                  <c:v>23.473621140278329</c:v>
                </c:pt>
              </c:numCache>
            </c:numRef>
          </c:val>
          <c:extLst>
            <c:ext xmlns:c16="http://schemas.microsoft.com/office/drawing/2014/chart" uri="{C3380CC4-5D6E-409C-BE32-E72D297353CC}">
              <c16:uniqueId val="{00000001-6A97-4972-A040-D33209F15DAA}"/>
            </c:ext>
          </c:extLst>
        </c:ser>
        <c:ser>
          <c:idx val="2"/>
          <c:order val="2"/>
          <c:tx>
            <c:strRef>
              <c:f>'5'!$K$9</c:f>
              <c:strCache>
                <c:ptCount val="1"/>
                <c:pt idx="0">
                  <c:v>Produz. energia elettrica</c:v>
                </c:pt>
              </c:strCache>
            </c:strRef>
          </c:tx>
          <c:spPr>
            <a:solidFill>
              <a:srgbClr val="CB3706"/>
            </a:solidFill>
            <a:ln>
              <a:noFill/>
            </a:ln>
            <a:effectLst/>
          </c:spPr>
          <c:invertIfNegative val="0"/>
          <c:cat>
            <c:strRef>
              <c:f>'5'!$L$6:$O$6</c:f>
              <c:strCache>
                <c:ptCount val="4"/>
                <c:pt idx="0">
                  <c:v>Germania</c:v>
                </c:pt>
                <c:pt idx="1">
                  <c:v>Italia</c:v>
                </c:pt>
                <c:pt idx="2">
                  <c:v>Francia</c:v>
                </c:pt>
                <c:pt idx="3">
                  <c:v>Spagna</c:v>
                </c:pt>
              </c:strCache>
            </c:strRef>
          </c:cat>
          <c:val>
            <c:numRef>
              <c:f>'5'!$L$9:$O$9</c:f>
              <c:numCache>
                <c:formatCode>0.0</c:formatCode>
                <c:ptCount val="4"/>
                <c:pt idx="0">
                  <c:v>23.991098264818429</c:v>
                </c:pt>
                <c:pt idx="1">
                  <c:v>16.070086600316731</c:v>
                </c:pt>
                <c:pt idx="2">
                  <c:v>5.011653663992961</c:v>
                </c:pt>
                <c:pt idx="3">
                  <c:v>10.60257584599241</c:v>
                </c:pt>
              </c:numCache>
            </c:numRef>
          </c:val>
          <c:extLst>
            <c:ext xmlns:c16="http://schemas.microsoft.com/office/drawing/2014/chart" uri="{C3380CC4-5D6E-409C-BE32-E72D297353CC}">
              <c16:uniqueId val="{00000002-6A97-4972-A040-D33209F15DAA}"/>
            </c:ext>
          </c:extLst>
        </c:ser>
        <c:ser>
          <c:idx val="3"/>
          <c:order val="3"/>
          <c:tx>
            <c:strRef>
              <c:f>'5'!$K$10</c:f>
              <c:strCache>
                <c:ptCount val="1"/>
                <c:pt idx="0">
                  <c:v>Altra idustria</c:v>
                </c:pt>
              </c:strCache>
            </c:strRef>
          </c:tx>
          <c:spPr>
            <a:solidFill>
              <a:srgbClr val="41B39D"/>
            </a:solidFill>
            <a:ln>
              <a:noFill/>
            </a:ln>
            <a:effectLst/>
          </c:spPr>
          <c:invertIfNegative val="0"/>
          <c:cat>
            <c:strRef>
              <c:f>'5'!$L$6:$O$6</c:f>
              <c:strCache>
                <c:ptCount val="4"/>
                <c:pt idx="0">
                  <c:v>Germania</c:v>
                </c:pt>
                <c:pt idx="1">
                  <c:v>Italia</c:v>
                </c:pt>
                <c:pt idx="2">
                  <c:v>Francia</c:v>
                </c:pt>
                <c:pt idx="3">
                  <c:v>Spagna</c:v>
                </c:pt>
              </c:strCache>
            </c:strRef>
          </c:cat>
          <c:val>
            <c:numRef>
              <c:f>'5'!$L$10:$O$10</c:f>
              <c:numCache>
                <c:formatCode>0.0</c:formatCode>
                <c:ptCount val="4"/>
                <c:pt idx="0">
                  <c:v>3.4159309428147431</c:v>
                </c:pt>
                <c:pt idx="1">
                  <c:v>9.3308566604428069</c:v>
                </c:pt>
                <c:pt idx="2">
                  <c:v>8.848666927590445</c:v>
                </c:pt>
                <c:pt idx="3">
                  <c:v>7.331909095638717</c:v>
                </c:pt>
              </c:numCache>
            </c:numRef>
          </c:val>
          <c:extLst>
            <c:ext xmlns:c16="http://schemas.microsoft.com/office/drawing/2014/chart" uri="{C3380CC4-5D6E-409C-BE32-E72D297353CC}">
              <c16:uniqueId val="{00000003-6A97-4972-A040-D33209F15DAA}"/>
            </c:ext>
          </c:extLst>
        </c:ser>
        <c:ser>
          <c:idx val="4"/>
          <c:order val="4"/>
          <c:tx>
            <c:strRef>
              <c:f>'5'!$K$11</c:f>
              <c:strCache>
                <c:ptCount val="1"/>
                <c:pt idx="0">
                  <c:v>Trasporti e magazzinaggio</c:v>
                </c:pt>
              </c:strCache>
            </c:strRef>
          </c:tx>
          <c:spPr>
            <a:solidFill>
              <a:srgbClr val="094CA1"/>
            </a:solidFill>
            <a:ln>
              <a:noFill/>
            </a:ln>
            <a:effectLst/>
          </c:spPr>
          <c:invertIfNegative val="0"/>
          <c:cat>
            <c:strRef>
              <c:f>'5'!$L$6:$O$6</c:f>
              <c:strCache>
                <c:ptCount val="4"/>
                <c:pt idx="0">
                  <c:v>Germania</c:v>
                </c:pt>
                <c:pt idx="1">
                  <c:v>Italia</c:v>
                </c:pt>
                <c:pt idx="2">
                  <c:v>Francia</c:v>
                </c:pt>
                <c:pt idx="3">
                  <c:v>Spagna</c:v>
                </c:pt>
              </c:strCache>
            </c:strRef>
          </c:cat>
          <c:val>
            <c:numRef>
              <c:f>'5'!$L$11:$O$11</c:f>
              <c:numCache>
                <c:formatCode>0.0</c:formatCode>
                <c:ptCount val="4"/>
                <c:pt idx="0">
                  <c:v>8.7532001646912416</c:v>
                </c:pt>
                <c:pt idx="1">
                  <c:v>10.493215801566755</c:v>
                </c:pt>
                <c:pt idx="2">
                  <c:v>15.043239821355922</c:v>
                </c:pt>
                <c:pt idx="3">
                  <c:v>13.197277516420419</c:v>
                </c:pt>
              </c:numCache>
            </c:numRef>
          </c:val>
          <c:extLst>
            <c:ext xmlns:c16="http://schemas.microsoft.com/office/drawing/2014/chart" uri="{C3380CC4-5D6E-409C-BE32-E72D297353CC}">
              <c16:uniqueId val="{00000004-6A97-4972-A040-D33209F15DAA}"/>
            </c:ext>
          </c:extLst>
        </c:ser>
        <c:ser>
          <c:idx val="5"/>
          <c:order val="5"/>
          <c:tx>
            <c:strRef>
              <c:f>'5'!$K$12</c:f>
              <c:strCache>
                <c:ptCount val="1"/>
                <c:pt idx="0">
                  <c:v>Altri servizi</c:v>
                </c:pt>
              </c:strCache>
            </c:strRef>
          </c:tx>
          <c:spPr>
            <a:solidFill>
              <a:srgbClr val="E5B946"/>
            </a:solidFill>
            <a:ln>
              <a:noFill/>
            </a:ln>
            <a:effectLst/>
          </c:spPr>
          <c:invertIfNegative val="0"/>
          <c:cat>
            <c:strRef>
              <c:f>'5'!$L$6:$O$6</c:f>
              <c:strCache>
                <c:ptCount val="4"/>
                <c:pt idx="0">
                  <c:v>Germania</c:v>
                </c:pt>
                <c:pt idx="1">
                  <c:v>Italia</c:v>
                </c:pt>
                <c:pt idx="2">
                  <c:v>Francia</c:v>
                </c:pt>
                <c:pt idx="3">
                  <c:v>Spagna</c:v>
                </c:pt>
              </c:strCache>
            </c:strRef>
          </c:cat>
          <c:val>
            <c:numRef>
              <c:f>'5'!$L$12:$O$12</c:f>
              <c:numCache>
                <c:formatCode>0.0</c:formatCode>
                <c:ptCount val="4"/>
                <c:pt idx="0">
                  <c:v>7.4103577786577031</c:v>
                </c:pt>
                <c:pt idx="1">
                  <c:v>6.488213664975838</c:v>
                </c:pt>
                <c:pt idx="2">
                  <c:v>10.104694609141839</c:v>
                </c:pt>
                <c:pt idx="3">
                  <c:v>6.2177913180733162</c:v>
                </c:pt>
              </c:numCache>
            </c:numRef>
          </c:val>
          <c:extLst>
            <c:ext xmlns:c16="http://schemas.microsoft.com/office/drawing/2014/chart" uri="{C3380CC4-5D6E-409C-BE32-E72D297353CC}">
              <c16:uniqueId val="{00000005-6A97-4972-A040-D33209F15DAA}"/>
            </c:ext>
          </c:extLst>
        </c:ser>
        <c:ser>
          <c:idx val="6"/>
          <c:order val="6"/>
          <c:tx>
            <c:strRef>
              <c:f>'5'!$K$13</c:f>
              <c:strCache>
                <c:ptCount val="1"/>
                <c:pt idx="0">
                  <c:v>Famiglie</c:v>
                </c:pt>
              </c:strCache>
            </c:strRef>
          </c:tx>
          <c:spPr>
            <a:solidFill>
              <a:srgbClr val="96B5DB"/>
            </a:solidFill>
            <a:ln>
              <a:noFill/>
            </a:ln>
            <a:effectLst/>
          </c:spPr>
          <c:invertIfNegative val="0"/>
          <c:cat>
            <c:strRef>
              <c:f>'5'!$L$6:$O$6</c:f>
              <c:strCache>
                <c:ptCount val="4"/>
                <c:pt idx="0">
                  <c:v>Germania</c:v>
                </c:pt>
                <c:pt idx="1">
                  <c:v>Italia</c:v>
                </c:pt>
                <c:pt idx="2">
                  <c:v>Francia</c:v>
                </c:pt>
                <c:pt idx="3">
                  <c:v>Spagna</c:v>
                </c:pt>
              </c:strCache>
            </c:strRef>
          </c:cat>
          <c:val>
            <c:numRef>
              <c:f>'5'!$L$13:$O$13</c:f>
              <c:numCache>
                <c:formatCode>0.0</c:formatCode>
                <c:ptCount val="4"/>
                <c:pt idx="0">
                  <c:v>23.279721178175159</c:v>
                </c:pt>
                <c:pt idx="1">
                  <c:v>25.471092253161242</c:v>
                </c:pt>
                <c:pt idx="2">
                  <c:v>24.491478936456364</c:v>
                </c:pt>
                <c:pt idx="3">
                  <c:v>22.751595725411452</c:v>
                </c:pt>
              </c:numCache>
            </c:numRef>
          </c:val>
          <c:extLst>
            <c:ext xmlns:c16="http://schemas.microsoft.com/office/drawing/2014/chart" uri="{C3380CC4-5D6E-409C-BE32-E72D297353CC}">
              <c16:uniqueId val="{00000006-6A97-4972-A040-D33209F15DAA}"/>
            </c:ext>
          </c:extLst>
        </c:ser>
        <c:dLbls>
          <c:showLegendKey val="0"/>
          <c:showVal val="0"/>
          <c:showCatName val="0"/>
          <c:showSerName val="0"/>
          <c:showPercent val="0"/>
          <c:showBubbleSize val="0"/>
        </c:dLbls>
        <c:gapWidth val="50"/>
        <c:overlap val="100"/>
        <c:axId val="351593871"/>
        <c:axId val="351584271"/>
      </c:barChart>
      <c:catAx>
        <c:axId val="351593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351584271"/>
        <c:crosses val="autoZero"/>
        <c:auto val="1"/>
        <c:lblAlgn val="ctr"/>
        <c:lblOffset val="100"/>
        <c:noMultiLvlLbl val="0"/>
      </c:catAx>
      <c:valAx>
        <c:axId val="351584271"/>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it-IT"/>
                  <a:t>%</a:t>
                </a:r>
              </a:p>
            </c:rich>
          </c:tx>
          <c:layout>
            <c:manualLayout>
              <c:xMode val="edge"/>
              <c:yMode val="edge"/>
              <c:x val="6.1505447788859045E-2"/>
              <c:y val="3.9315798055410481E-3"/>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title>
        <c:numFmt formatCode="_-* #,##0_-;\-* #,##0_-;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351593871"/>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700">
          <a:latin typeface="Arial Narrow" panose="020B0606020202030204" pitchFamily="34" charset="0"/>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51890091568076E-2"/>
          <c:y val="0.15441595777733205"/>
          <c:w val="0.78425320853008995"/>
          <c:h val="0.72705184625851949"/>
        </c:manualLayout>
      </c:layout>
      <c:barChart>
        <c:barDir val="col"/>
        <c:grouping val="stacked"/>
        <c:varyColors val="0"/>
        <c:ser>
          <c:idx val="0"/>
          <c:order val="0"/>
          <c:tx>
            <c:strRef>
              <c:f>'5'!$R$6</c:f>
              <c:strCache>
                <c:ptCount val="1"/>
                <c:pt idx="0">
                  <c:v>Consumo interno </c:v>
                </c:pt>
              </c:strCache>
            </c:strRef>
          </c:tx>
          <c:spPr>
            <a:solidFill>
              <a:srgbClr val="5B44B8"/>
            </a:solidFill>
            <a:ln>
              <a:noFill/>
            </a:ln>
            <a:effectLst/>
          </c:spPr>
          <c:invertIfNegative val="0"/>
          <c:cat>
            <c:strRef>
              <c:f>'5'!$Q$7:$Q$10</c:f>
              <c:strCache>
                <c:ptCount val="4"/>
                <c:pt idx="0">
                  <c:v>Germania</c:v>
                </c:pt>
                <c:pt idx="1">
                  <c:v>Italia</c:v>
                </c:pt>
                <c:pt idx="2">
                  <c:v>Francia</c:v>
                </c:pt>
                <c:pt idx="3">
                  <c:v>Spagna</c:v>
                </c:pt>
              </c:strCache>
            </c:strRef>
          </c:cat>
          <c:val>
            <c:numRef>
              <c:f>'5'!$R$7:$R$10</c:f>
              <c:numCache>
                <c:formatCode>_-* #,##0.0_-;\-* #,##0.0_-;_-* "-"??_-;_-@_-</c:formatCode>
                <c:ptCount val="4"/>
                <c:pt idx="0">
                  <c:v>6.1014333726594687</c:v>
                </c:pt>
                <c:pt idx="1">
                  <c:v>5.0582453877003752</c:v>
                </c:pt>
                <c:pt idx="2">
                  <c:v>4.0699118786617072</c:v>
                </c:pt>
                <c:pt idx="3">
                  <c:v>3.9651770844328968</c:v>
                </c:pt>
              </c:numCache>
            </c:numRef>
          </c:val>
          <c:extLst>
            <c:ext xmlns:c16="http://schemas.microsoft.com/office/drawing/2014/chart" uri="{C3380CC4-5D6E-409C-BE32-E72D297353CC}">
              <c16:uniqueId val="{00000000-47EB-43DA-914E-0C37A100D2B5}"/>
            </c:ext>
          </c:extLst>
        </c:ser>
        <c:ser>
          <c:idx val="1"/>
          <c:order val="1"/>
          <c:tx>
            <c:strRef>
              <c:f>'5'!$S$6</c:f>
              <c:strCache>
                <c:ptCount val="1"/>
                <c:pt idx="0">
                  <c:v>Esportazioni </c:v>
                </c:pt>
              </c:strCache>
            </c:strRef>
          </c:tx>
          <c:spPr>
            <a:solidFill>
              <a:srgbClr val="CB3706"/>
            </a:solidFill>
            <a:ln>
              <a:noFill/>
            </a:ln>
            <a:effectLst/>
          </c:spPr>
          <c:invertIfNegative val="0"/>
          <c:cat>
            <c:strRef>
              <c:f>'5'!$Q$7:$Q$10</c:f>
              <c:strCache>
                <c:ptCount val="4"/>
                <c:pt idx="0">
                  <c:v>Germania</c:v>
                </c:pt>
                <c:pt idx="1">
                  <c:v>Italia</c:v>
                </c:pt>
                <c:pt idx="2">
                  <c:v>Francia</c:v>
                </c:pt>
                <c:pt idx="3">
                  <c:v>Spagna</c:v>
                </c:pt>
              </c:strCache>
            </c:strRef>
          </c:cat>
          <c:val>
            <c:numRef>
              <c:f>'5'!$S$7:$S$10</c:f>
              <c:numCache>
                <c:formatCode>_-* #,##0.0_-;\-* #,##0.0_-;_-* "-"??_-;_-@_-</c:formatCode>
                <c:ptCount val="4"/>
                <c:pt idx="0">
                  <c:v>2.4274703891433682</c:v>
                </c:pt>
                <c:pt idx="1">
                  <c:v>1.6738299927037261</c:v>
                </c:pt>
                <c:pt idx="2">
                  <c:v>1.8918898212472206</c:v>
                </c:pt>
                <c:pt idx="3">
                  <c:v>1.835050920191805</c:v>
                </c:pt>
              </c:numCache>
            </c:numRef>
          </c:val>
          <c:extLst>
            <c:ext xmlns:c16="http://schemas.microsoft.com/office/drawing/2014/chart" uri="{C3380CC4-5D6E-409C-BE32-E72D297353CC}">
              <c16:uniqueId val="{00000001-47EB-43DA-914E-0C37A100D2B5}"/>
            </c:ext>
          </c:extLst>
        </c:ser>
        <c:ser>
          <c:idx val="2"/>
          <c:order val="2"/>
          <c:tx>
            <c:strRef>
              <c:f>'5'!$T$6</c:f>
              <c:strCache>
                <c:ptCount val="1"/>
                <c:pt idx="0">
                  <c:v>Importazioni nette</c:v>
                </c:pt>
              </c:strCache>
            </c:strRef>
          </c:tx>
          <c:spPr>
            <a:solidFill>
              <a:srgbClr val="A5822A"/>
            </a:solidFill>
            <a:ln>
              <a:noFill/>
            </a:ln>
            <a:effectLst/>
          </c:spPr>
          <c:invertIfNegative val="0"/>
          <c:cat>
            <c:strRef>
              <c:f>'5'!$Q$7:$Q$10</c:f>
              <c:strCache>
                <c:ptCount val="4"/>
                <c:pt idx="0">
                  <c:v>Germania</c:v>
                </c:pt>
                <c:pt idx="1">
                  <c:v>Italia</c:v>
                </c:pt>
                <c:pt idx="2">
                  <c:v>Francia</c:v>
                </c:pt>
                <c:pt idx="3">
                  <c:v>Spagna</c:v>
                </c:pt>
              </c:strCache>
            </c:strRef>
          </c:cat>
          <c:val>
            <c:numRef>
              <c:f>'5'!$T$7:$T$10</c:f>
              <c:numCache>
                <c:formatCode>_-* #,##0.0_-;\-* #,##0.0_-;_-* "-"??_-;_-@_-</c:formatCode>
                <c:ptCount val="4"/>
                <c:pt idx="0">
                  <c:v>2.3162389648656152</c:v>
                </c:pt>
                <c:pt idx="1">
                  <c:v>2.33076442289887</c:v>
                </c:pt>
                <c:pt idx="2">
                  <c:v>2.1242663696008082</c:v>
                </c:pt>
                <c:pt idx="3">
                  <c:v>2.1099104063390444</c:v>
                </c:pt>
              </c:numCache>
            </c:numRef>
          </c:val>
          <c:extLst>
            <c:ext xmlns:c16="http://schemas.microsoft.com/office/drawing/2014/chart" uri="{C3380CC4-5D6E-409C-BE32-E72D297353CC}">
              <c16:uniqueId val="{00000002-47EB-43DA-914E-0C37A100D2B5}"/>
            </c:ext>
          </c:extLst>
        </c:ser>
        <c:dLbls>
          <c:showLegendKey val="0"/>
          <c:showVal val="0"/>
          <c:showCatName val="0"/>
          <c:showSerName val="0"/>
          <c:showPercent val="0"/>
          <c:showBubbleSize val="0"/>
        </c:dLbls>
        <c:gapWidth val="80"/>
        <c:overlap val="100"/>
        <c:axId val="66519279"/>
        <c:axId val="66535119"/>
      </c:barChart>
      <c:catAx>
        <c:axId val="66519279"/>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66535119"/>
        <c:crosses val="autoZero"/>
        <c:auto val="1"/>
        <c:lblAlgn val="ctr"/>
        <c:lblOffset val="100"/>
        <c:noMultiLvlLbl val="0"/>
      </c:catAx>
      <c:valAx>
        <c:axId val="66535119"/>
        <c:scaling>
          <c:orientation val="minMax"/>
          <c:max val="12"/>
          <c:min val="0"/>
        </c:scaling>
        <c:delete val="0"/>
        <c:axPos val="l"/>
        <c:majorGridlines>
          <c:spPr>
            <a:ln w="317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it-IT" sz="700"/>
                  <a:t>T pro cap.</a:t>
                </a:r>
              </a:p>
            </c:rich>
          </c:tx>
          <c:layout>
            <c:manualLayout>
              <c:xMode val="edge"/>
              <c:yMode val="edge"/>
              <c:x val="2.2868485329357542E-2"/>
              <c:y val="8.5507588360450068E-2"/>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title>
        <c:numFmt formatCode="_-* #,##0_-;\-* #,##0_-;_-* &quot;-&quot;??_-;_-@_-"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66519279"/>
        <c:crosses val="autoZero"/>
        <c:crossBetween val="between"/>
        <c:majorUnit val="3"/>
      </c:valAx>
      <c:spPr>
        <a:noFill/>
        <a:ln>
          <a:noFill/>
        </a:ln>
        <a:effectLst/>
      </c:spPr>
    </c:plotArea>
    <c:legend>
      <c:legendPos val="b"/>
      <c:layout>
        <c:manualLayout>
          <c:xMode val="edge"/>
          <c:yMode val="edge"/>
          <c:x val="0"/>
          <c:y val="1.7746190155764483E-2"/>
          <c:w val="1"/>
          <c:h val="7.101472253397868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Narrow" panose="020B0606020202030204" pitchFamily="34" charset="0"/>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11339</xdr:colOff>
      <xdr:row>0</xdr:row>
      <xdr:rowOff>68035</xdr:rowOff>
    </xdr:from>
    <xdr:to>
      <xdr:col>2</xdr:col>
      <xdr:colOff>1788370</xdr:colOff>
      <xdr:row>3</xdr:row>
      <xdr:rowOff>20466</xdr:rowOff>
    </xdr:to>
    <xdr:pic>
      <xdr:nvPicPr>
        <xdr:cNvPr id="2" name="Immagine 1" descr="Immagine che contiene testo, schermata, Carattere, logo&#10;&#10;Il contenuto generato dall'IA potrebbe non essere corretto.">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615"/>
        <a:stretch>
          <a:fillRect/>
        </a:stretch>
      </xdr:blipFill>
      <xdr:spPr>
        <a:xfrm>
          <a:off x="11339" y="68035"/>
          <a:ext cx="3492500" cy="485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183173</xdr:colOff>
      <xdr:row>6</xdr:row>
      <xdr:rowOff>512883</xdr:rowOff>
    </xdr:from>
    <xdr:to>
      <xdr:col>21</xdr:col>
      <xdr:colOff>221827</xdr:colOff>
      <xdr:row>21</xdr:row>
      <xdr:rowOff>160730</xdr:rowOff>
    </xdr:to>
    <xdr:graphicFrame macro="">
      <xdr:nvGraphicFramePr>
        <xdr:cNvPr id="5" name="Grafico 4">
          <a:extLst>
            <a:ext uri="{FF2B5EF4-FFF2-40B4-BE49-F238E27FC236}">
              <a16:creationId xmlns:a16="http://schemas.microsoft.com/office/drawing/2014/main" id="{2170C338-E681-4F65-BF19-BAED2C67A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27</xdr:row>
      <xdr:rowOff>178721</xdr:rowOff>
    </xdr:from>
    <xdr:to>
      <xdr:col>10</xdr:col>
      <xdr:colOff>169812</xdr:colOff>
      <xdr:row>43</xdr:row>
      <xdr:rowOff>32999</xdr:rowOff>
    </xdr:to>
    <xdr:grpSp>
      <xdr:nvGrpSpPr>
        <xdr:cNvPr id="6" name="Gruppo 5">
          <a:extLst>
            <a:ext uri="{FF2B5EF4-FFF2-40B4-BE49-F238E27FC236}">
              <a16:creationId xmlns:a16="http://schemas.microsoft.com/office/drawing/2014/main" id="{A955F55D-B765-4FDD-B5FA-FE16D2A65F46}"/>
            </a:ext>
          </a:extLst>
        </xdr:cNvPr>
        <xdr:cNvGrpSpPr/>
      </xdr:nvGrpSpPr>
      <xdr:grpSpPr>
        <a:xfrm>
          <a:off x="1438275" y="5426996"/>
          <a:ext cx="6075312" cy="2749878"/>
          <a:chOff x="1711400" y="5200649"/>
          <a:chExt cx="5355065" cy="2542186"/>
        </a:xfrm>
      </xdr:grpSpPr>
      <xdr:graphicFrame macro="">
        <xdr:nvGraphicFramePr>
          <xdr:cNvPr id="7" name="Grafico 1">
            <a:extLst>
              <a:ext uri="{FF2B5EF4-FFF2-40B4-BE49-F238E27FC236}">
                <a16:creationId xmlns:a16="http://schemas.microsoft.com/office/drawing/2014/main" id="{82DA17B5-97BD-4CA5-FAE8-0F5FF21FE05A}"/>
              </a:ext>
            </a:extLst>
          </xdr:cNvPr>
          <xdr:cNvGraphicFramePr>
            <a:graphicFrameLocks/>
          </xdr:cNvGraphicFramePr>
        </xdr:nvGraphicFramePr>
        <xdr:xfrm>
          <a:off x="1711400" y="5246759"/>
          <a:ext cx="2713094" cy="24960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 name="Grafico 1">
            <a:extLst>
              <a:ext uri="{FF2B5EF4-FFF2-40B4-BE49-F238E27FC236}">
                <a16:creationId xmlns:a16="http://schemas.microsoft.com/office/drawing/2014/main" id="{FD18409D-4356-3ED5-6B10-4BACF65476FA}"/>
              </a:ext>
            </a:extLst>
          </xdr:cNvPr>
          <xdr:cNvGraphicFramePr>
            <a:graphicFrameLocks/>
          </xdr:cNvGraphicFramePr>
        </xdr:nvGraphicFramePr>
        <xdr:xfrm>
          <a:off x="4353371" y="5200649"/>
          <a:ext cx="2713094" cy="249607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9" name="Grafico 1">
            <a:extLst>
              <a:ext uri="{FF2B5EF4-FFF2-40B4-BE49-F238E27FC236}">
                <a16:creationId xmlns:a16="http://schemas.microsoft.com/office/drawing/2014/main" id="{E9DACBD5-63C8-2BFC-B66D-9B34B71C762B}"/>
              </a:ext>
            </a:extLst>
          </xdr:cNvPr>
          <xdr:cNvGraphicFramePr>
            <a:graphicFrameLocks/>
          </xdr:cNvGraphicFramePr>
        </xdr:nvGraphicFramePr>
        <xdr:xfrm>
          <a:off x="2065883" y="5237954"/>
          <a:ext cx="4502156" cy="18649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533400</xdr:colOff>
      <xdr:row>5</xdr:row>
      <xdr:rowOff>0</xdr:rowOff>
    </xdr:from>
    <xdr:to>
      <xdr:col>8</xdr:col>
      <xdr:colOff>342900</xdr:colOff>
      <xdr:row>15</xdr:row>
      <xdr:rowOff>95250</xdr:rowOff>
    </xdr:to>
    <xdr:graphicFrame macro="">
      <xdr:nvGraphicFramePr>
        <xdr:cNvPr id="5" name="Grafico 4">
          <a:extLst>
            <a:ext uri="{FF2B5EF4-FFF2-40B4-BE49-F238E27FC236}">
              <a16:creationId xmlns:a16="http://schemas.microsoft.com/office/drawing/2014/main" id="{00000000-0008-0000-0100-000005000000}"/>
            </a:ext>
            <a:ext uri="{147F2762-F138-4A5C-976F-8EAC2B608ADB}">
              <a16:predDERef xmlns:a16="http://schemas.microsoft.com/office/drawing/2014/main" pred="{31E1FBF3-C440-40A6-B47A-59DD7F83938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339586</xdr:colOff>
      <xdr:row>3</xdr:row>
      <xdr:rowOff>57978</xdr:rowOff>
    </xdr:from>
    <xdr:to>
      <xdr:col>13</xdr:col>
      <xdr:colOff>89151</xdr:colOff>
      <xdr:row>13</xdr:row>
      <xdr:rowOff>185543</xdr:rowOff>
    </xdr:to>
    <xdr:graphicFrame macro="">
      <xdr:nvGraphicFramePr>
        <xdr:cNvPr id="2" name="Gra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19</xdr:col>
      <xdr:colOff>73312</xdr:colOff>
      <xdr:row>13</xdr:row>
      <xdr:rowOff>0</xdr:rowOff>
    </xdr:from>
    <xdr:to>
      <xdr:col>24</xdr:col>
      <xdr:colOff>320573</xdr:colOff>
      <xdr:row>25</xdr:row>
      <xdr:rowOff>122650</xdr:rowOff>
    </xdr:to>
    <xdr:graphicFrame macro="">
      <xdr:nvGraphicFramePr>
        <xdr:cNvPr id="3" name="Grafico 2">
          <a:extLst>
            <a:ext uri="{FF2B5EF4-FFF2-40B4-BE49-F238E27FC236}">
              <a16:creationId xmlns:a16="http://schemas.microsoft.com/office/drawing/2014/main" id="{48578385-CC25-4927-A8E3-461AC9C21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371093</xdr:colOff>
      <xdr:row>13</xdr:row>
      <xdr:rowOff>42516</xdr:rowOff>
    </xdr:from>
    <xdr:to>
      <xdr:col>19</xdr:col>
      <xdr:colOff>1648</xdr:colOff>
      <xdr:row>25</xdr:row>
      <xdr:rowOff>140234</xdr:rowOff>
    </xdr:to>
    <xdr:graphicFrame macro="">
      <xdr:nvGraphicFramePr>
        <xdr:cNvPr id="5" name="Grafico 4">
          <a:extLst>
            <a:ext uri="{FF2B5EF4-FFF2-40B4-BE49-F238E27FC236}">
              <a16:creationId xmlns:a16="http://schemas.microsoft.com/office/drawing/2014/main" id="{C0DFEF97-660F-4C09-A5A7-6CBA8C554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9</xdr:row>
      <xdr:rowOff>0</xdr:rowOff>
    </xdr:from>
    <xdr:to>
      <xdr:col>16</xdr:col>
      <xdr:colOff>86846</xdr:colOff>
      <xdr:row>14</xdr:row>
      <xdr:rowOff>114750</xdr:rowOff>
    </xdr:to>
    <xdr:graphicFrame macro="">
      <xdr:nvGraphicFramePr>
        <xdr:cNvPr id="3" name="Grafico 1">
          <a:extLst>
            <a:ext uri="{FF2B5EF4-FFF2-40B4-BE49-F238E27FC236}">
              <a16:creationId xmlns:a16="http://schemas.microsoft.com/office/drawing/2014/main" id="{162A1F8C-E483-41B6-88ED-BEA7ED8B9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400050</xdr:colOff>
      <xdr:row>9</xdr:row>
      <xdr:rowOff>0</xdr:rowOff>
    </xdr:from>
    <xdr:to>
      <xdr:col>21</xdr:col>
      <xdr:colOff>477371</xdr:colOff>
      <xdr:row>14</xdr:row>
      <xdr:rowOff>114750</xdr:rowOff>
    </xdr:to>
    <xdr:graphicFrame macro="">
      <xdr:nvGraphicFramePr>
        <xdr:cNvPr id="4" name="Grafico 2">
          <a:extLst>
            <a:ext uri="{FF2B5EF4-FFF2-40B4-BE49-F238E27FC236}">
              <a16:creationId xmlns:a16="http://schemas.microsoft.com/office/drawing/2014/main" id="{07BC19B3-CA24-4284-BD71-8B871221B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582519</xdr:colOff>
      <xdr:row>15</xdr:row>
      <xdr:rowOff>120822</xdr:rowOff>
    </xdr:from>
    <xdr:to>
      <xdr:col>15</xdr:col>
      <xdr:colOff>146512</xdr:colOff>
      <xdr:row>28</xdr:row>
      <xdr:rowOff>76438</xdr:rowOff>
    </xdr:to>
    <xdr:graphicFrame macro="">
      <xdr:nvGraphicFramePr>
        <xdr:cNvPr id="5" name="Grafico 4">
          <a:extLst>
            <a:ext uri="{FF2B5EF4-FFF2-40B4-BE49-F238E27FC236}">
              <a16:creationId xmlns:a16="http://schemas.microsoft.com/office/drawing/2014/main" id="{22129137-279A-4413-B3B1-8F1E8C745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57660</xdr:colOff>
      <xdr:row>16</xdr:row>
      <xdr:rowOff>46103</xdr:rowOff>
    </xdr:from>
    <xdr:to>
      <xdr:col>18</xdr:col>
      <xdr:colOff>357056</xdr:colOff>
      <xdr:row>28</xdr:row>
      <xdr:rowOff>123303</xdr:rowOff>
    </xdr:to>
    <xdr:graphicFrame macro="">
      <xdr:nvGraphicFramePr>
        <xdr:cNvPr id="6" name="Grafico 5">
          <a:extLst>
            <a:ext uri="{FF2B5EF4-FFF2-40B4-BE49-F238E27FC236}">
              <a16:creationId xmlns:a16="http://schemas.microsoft.com/office/drawing/2014/main" id="{5D165C87-F33F-4003-8D9B-64FE66BE17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362138</xdr:colOff>
      <xdr:row>15</xdr:row>
      <xdr:rowOff>124570</xdr:rowOff>
    </xdr:from>
    <xdr:to>
      <xdr:col>22</xdr:col>
      <xdr:colOff>420566</xdr:colOff>
      <xdr:row>28</xdr:row>
      <xdr:rowOff>80186</xdr:rowOff>
    </xdr:to>
    <xdr:graphicFrame macro="">
      <xdr:nvGraphicFramePr>
        <xdr:cNvPr id="3" name="Grafico 2">
          <a:extLst>
            <a:ext uri="{FF2B5EF4-FFF2-40B4-BE49-F238E27FC236}">
              <a16:creationId xmlns:a16="http://schemas.microsoft.com/office/drawing/2014/main" id="{B910B517-E030-48E1-8626-B12B3BFCE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359018</xdr:colOff>
      <xdr:row>3</xdr:row>
      <xdr:rowOff>168518</xdr:rowOff>
    </xdr:from>
    <xdr:to>
      <xdr:col>14</xdr:col>
      <xdr:colOff>109903</xdr:colOff>
      <xdr:row>16</xdr:row>
      <xdr:rowOff>93807</xdr:rowOff>
    </xdr:to>
    <xdr:graphicFrame macro="">
      <xdr:nvGraphicFramePr>
        <xdr:cNvPr id="3" name="Grafico 2">
          <a:extLst>
            <a:ext uri="{FF2B5EF4-FFF2-40B4-BE49-F238E27FC236}">
              <a16:creationId xmlns:a16="http://schemas.microsoft.com/office/drawing/2014/main" id="{E003858B-30FB-4075-B113-0210E581A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0.55191</cdr:x>
      <cdr:y>0.01954</cdr:y>
    </cdr:from>
    <cdr:to>
      <cdr:x>0.6982</cdr:x>
      <cdr:y>0.0861</cdr:y>
    </cdr:to>
    <cdr:sp macro="" textlink="">
      <cdr:nvSpPr>
        <cdr:cNvPr id="2" name="Casella di testo 2004399968">
          <a:extLst xmlns:a="http://schemas.openxmlformats.org/drawingml/2006/main">
            <a:ext uri="{FF2B5EF4-FFF2-40B4-BE49-F238E27FC236}">
              <a16:creationId xmlns:a16="http://schemas.microsoft.com/office/drawing/2014/main" id="{9F62EA3D-9BB8-5E58-6D8B-B6D48A41B379}"/>
            </a:ext>
          </a:extLst>
        </cdr:cNvPr>
        <cdr:cNvSpPr txBox="1"/>
      </cdr:nvSpPr>
      <cdr:spPr>
        <a:xfrm xmlns:a="http://schemas.openxmlformats.org/drawingml/2006/main">
          <a:off x="1148217" y="44067"/>
          <a:ext cx="304343" cy="150071"/>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none" lIns="0" tIns="0" rIns="0" bIns="0" numCol="1" spcCol="0" rtlCol="0" fromWordArt="0" anchor="t" anchorCtr="0" forceAA="0" compatLnSpc="1">
          <a:prstTxWarp prst="textNoShape">
            <a:avLst/>
          </a:prstTxWarp>
          <a:noAutofit/>
        </a:bodyPr>
        <a:lstStyle xmlns:a="http://schemas.openxmlformats.org/drawingml/2006/main"/>
        <a:p xmlns:a="http://schemas.openxmlformats.org/drawingml/2006/main">
          <a:pPr hangingPunct="0">
            <a:spcBef>
              <a:spcPts val="500"/>
            </a:spcBef>
            <a:spcAft>
              <a:spcPts val="500"/>
            </a:spcAft>
          </a:pPr>
          <a:r>
            <a:rPr lang="it-IT" sz="700" u="none" kern="1400">
              <a:solidFill>
                <a:sysClr val="windowText" lastClr="000000"/>
              </a:solidFill>
              <a:effectLst/>
              <a:latin typeface="Arial Narrow" panose="020B0606020202030204" pitchFamily="34" charset="0"/>
              <a:ea typeface="Times New Roman" panose="02020603050405020304" pitchFamily="18" charset="0"/>
            </a:rPr>
            <a:t>consumo</a:t>
          </a:r>
          <a:endParaRPr lang="it-IT" sz="1000" u="none" kern="1400">
            <a:solidFill>
              <a:sysClr val="windowText" lastClr="000000"/>
            </a:solidFill>
            <a:effectLst/>
            <a:latin typeface="Times New Roman" panose="02020603050405020304" pitchFamily="18" charset="0"/>
            <a:ea typeface="Times New Roman" panose="02020603050405020304" pitchFamily="18" charset="0"/>
          </a:endParaRPr>
        </a:p>
      </cdr:txBody>
    </cdr:sp>
  </cdr:relSizeAnchor>
  <cdr:relSizeAnchor xmlns:cdr="http://schemas.openxmlformats.org/drawingml/2006/chartDrawing">
    <cdr:from>
      <cdr:x>0.54951</cdr:x>
      <cdr:y>0.07455</cdr:y>
    </cdr:from>
    <cdr:to>
      <cdr:x>0.59639</cdr:x>
      <cdr:y>0.16182</cdr:y>
    </cdr:to>
    <cdr:cxnSp macro="">
      <cdr:nvCxnSpPr>
        <cdr:cNvPr id="3" name="Connettore 2 2">
          <a:extLst xmlns:a="http://schemas.openxmlformats.org/drawingml/2006/main">
            <a:ext uri="{FF2B5EF4-FFF2-40B4-BE49-F238E27FC236}">
              <a16:creationId xmlns:a16="http://schemas.microsoft.com/office/drawing/2014/main" id="{E4946922-8AE0-1B47-7B35-DFF61A2DEDBA}"/>
            </a:ext>
          </a:extLst>
        </cdr:cNvPr>
        <cdr:cNvCxnSpPr/>
      </cdr:nvCxnSpPr>
      <cdr:spPr>
        <a:xfrm xmlns:a="http://schemas.openxmlformats.org/drawingml/2006/main" flipH="1">
          <a:off x="1143210" y="168089"/>
          <a:ext cx="97536" cy="196793"/>
        </a:xfrm>
        <a:prstGeom xmlns:a="http://schemas.openxmlformats.org/drawingml/2006/main" prst="straightConnector1">
          <a:avLst/>
        </a:prstGeom>
        <a:ln xmlns:a="http://schemas.openxmlformats.org/drawingml/2006/main">
          <a:tailEnd type="triangle" w="sm" len="sm"/>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oneCellAnchor>
    <xdr:from>
      <xdr:col>10</xdr:col>
      <xdr:colOff>464344</xdr:colOff>
      <xdr:row>11</xdr:row>
      <xdr:rowOff>5953</xdr:rowOff>
    </xdr:from>
    <xdr:ext cx="1393031" cy="436786"/>
    <xdr:sp macro="" textlink="">
      <xdr:nvSpPr>
        <xdr:cNvPr id="2" name="CasellaDiTesto 1">
          <a:extLst>
            <a:ext uri="{FF2B5EF4-FFF2-40B4-BE49-F238E27FC236}">
              <a16:creationId xmlns:a16="http://schemas.microsoft.com/office/drawing/2014/main" id="{0E8FE1E6-5317-44CE-9091-FC385CE88908}"/>
            </a:ext>
          </a:extLst>
        </xdr:cNvPr>
        <xdr:cNvSpPr txBox="1"/>
      </xdr:nvSpPr>
      <xdr:spPr>
        <a:xfrm>
          <a:off x="6816328" y="3244453"/>
          <a:ext cx="139303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it-IT"/>
        </a:p>
        <a:p>
          <a:endParaRPr lang="it-IT" sz="1100"/>
        </a:p>
      </xdr:txBody>
    </xdr:sp>
    <xdr:clientData/>
  </xdr:oneCellAnchor>
  <xdr:twoCellAnchor>
    <xdr:from>
      <xdr:col>15</xdr:col>
      <xdr:colOff>389281</xdr:colOff>
      <xdr:row>14</xdr:row>
      <xdr:rowOff>132522</xdr:rowOff>
    </xdr:from>
    <xdr:to>
      <xdr:col>18</xdr:col>
      <xdr:colOff>124238</xdr:colOff>
      <xdr:row>27</xdr:row>
      <xdr:rowOff>67043</xdr:rowOff>
    </xdr:to>
    <xdr:graphicFrame macro="">
      <xdr:nvGraphicFramePr>
        <xdr:cNvPr id="6" name="Grafico 5">
          <a:extLst>
            <a:ext uri="{FF2B5EF4-FFF2-40B4-BE49-F238E27FC236}">
              <a16:creationId xmlns:a16="http://schemas.microsoft.com/office/drawing/2014/main" id="{7C99DDF0-1593-4333-8E08-11B319E9A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0</xdr:rowOff>
    </xdr:from>
    <xdr:to>
      <xdr:col>15</xdr:col>
      <xdr:colOff>356152</xdr:colOff>
      <xdr:row>27</xdr:row>
      <xdr:rowOff>78297</xdr:rowOff>
    </xdr:to>
    <xdr:graphicFrame macro="">
      <xdr:nvGraphicFramePr>
        <xdr:cNvPr id="4" name="Grafico 3">
          <a:extLst>
            <a:ext uri="{FF2B5EF4-FFF2-40B4-BE49-F238E27FC236}">
              <a16:creationId xmlns:a16="http://schemas.microsoft.com/office/drawing/2014/main" id="{15814075-6A8C-4687-9732-2DBA478D8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stitutonazionalestatistica-my.sharepoint.com/personal/depanizz_istat_it/Documents/Documents/Cartelle%20personali/2025/Istat_100/STORIE/10.%20ambiente&amp;energia/www.istat.it/produzione-editoriale/ambiente-energi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2:C35"/>
  <sheetViews>
    <sheetView showGridLines="0" tabSelected="1" topLeftCell="A4" zoomScale="115" zoomScaleNormal="115" workbookViewId="0">
      <selection activeCell="C14" sqref="C14"/>
    </sheetView>
  </sheetViews>
  <sheetFormatPr defaultColWidth="8.81640625" defaultRowHeight="13" customHeight="1"/>
  <cols>
    <col min="1" max="1" width="17" customWidth="1"/>
    <col min="2" max="2" width="3" style="26" customWidth="1"/>
    <col min="3" max="3" width="120.453125" bestFit="1" customWidth="1"/>
  </cols>
  <sheetData>
    <row r="2" spans="1:3" ht="11.15" customHeight="1"/>
    <row r="3" spans="1:3" ht="17.5">
      <c r="C3" s="15" t="s">
        <v>0</v>
      </c>
    </row>
    <row r="4" spans="1:3" ht="49" customHeight="1">
      <c r="B4" s="27" t="s">
        <v>1</v>
      </c>
    </row>
    <row r="5" spans="1:3" ht="14.15" customHeight="1">
      <c r="A5" s="160"/>
      <c r="B5" s="28">
        <v>1</v>
      </c>
      <c r="C5" s="11" t="s">
        <v>2</v>
      </c>
    </row>
    <row r="6" spans="1:3" ht="14.15" customHeight="1">
      <c r="A6" s="160"/>
      <c r="B6" s="29">
        <v>2</v>
      </c>
      <c r="C6" s="11" t="s">
        <v>3</v>
      </c>
    </row>
    <row r="7" spans="1:3" ht="14.15" customHeight="1">
      <c r="A7" s="160"/>
      <c r="B7" s="29">
        <v>3</v>
      </c>
      <c r="C7" s="165" t="s">
        <v>5</v>
      </c>
    </row>
    <row r="8" spans="1:3" ht="14.15" customHeight="1">
      <c r="A8" s="160"/>
      <c r="B8" s="29">
        <v>4</v>
      </c>
      <c r="C8" s="165" t="s">
        <v>4</v>
      </c>
    </row>
    <row r="9" spans="1:3" ht="14.15" customHeight="1">
      <c r="A9" s="160"/>
      <c r="B9" s="29">
        <v>5</v>
      </c>
      <c r="C9" s="11" t="s">
        <v>142</v>
      </c>
    </row>
    <row r="10" spans="1:3" ht="14.15" customHeight="1">
      <c r="A10" s="160"/>
      <c r="B10" s="29">
        <v>6</v>
      </c>
      <c r="C10" s="11" t="s">
        <v>6</v>
      </c>
    </row>
    <row r="11" spans="1:3" ht="14.15" customHeight="1">
      <c r="A11" s="160"/>
      <c r="B11" s="29">
        <v>7</v>
      </c>
      <c r="C11" s="11" t="s">
        <v>7</v>
      </c>
    </row>
    <row r="12" spans="1:3" ht="14.15" customHeight="1">
      <c r="A12" s="160"/>
      <c r="B12" s="29">
        <v>8</v>
      </c>
      <c r="C12" s="11" t="s">
        <v>8</v>
      </c>
    </row>
    <row r="13" spans="1:3" ht="14.15" customHeight="1">
      <c r="A13" s="160"/>
      <c r="B13" s="29">
        <v>9</v>
      </c>
      <c r="C13" s="11" t="s">
        <v>9</v>
      </c>
    </row>
    <row r="14" spans="1:3" ht="14.15" customHeight="1">
      <c r="B14" s="29"/>
      <c r="C14" s="11"/>
    </row>
    <row r="15" spans="1:3" ht="14.15" customHeight="1">
      <c r="A15" s="12" t="s">
        <v>10</v>
      </c>
      <c r="C15" t="s">
        <v>143</v>
      </c>
    </row>
    <row r="16" spans="1:3" ht="14.15" customHeight="1">
      <c r="A16" s="9"/>
    </row>
    <row r="17" spans="1:3" ht="14.15" customHeight="1">
      <c r="A17" s="13" t="s">
        <v>11</v>
      </c>
      <c r="C17" s="189" t="s">
        <v>148</v>
      </c>
    </row>
    <row r="18" spans="1:3" ht="14.15" customHeight="1"/>
    <row r="19" spans="1:3" ht="14.15" customHeight="1"/>
    <row r="20" spans="1:3" ht="14.15" customHeight="1"/>
    <row r="21" spans="1:3" ht="14.15" customHeight="1"/>
    <row r="22" spans="1:3" ht="14.15" customHeight="1"/>
    <row r="23" spans="1:3" ht="14.15" customHeight="1"/>
    <row r="24" spans="1:3" ht="14.15" customHeight="1"/>
    <row r="25" spans="1:3" ht="14.15" customHeight="1"/>
    <row r="26" spans="1:3" ht="14.15" customHeight="1"/>
    <row r="27" spans="1:3" ht="14.15" customHeight="1"/>
    <row r="28" spans="1:3" ht="14.15" customHeight="1"/>
    <row r="29" spans="1:3" ht="14.15" customHeight="1"/>
    <row r="30" spans="1:3" ht="14.15" customHeight="1"/>
    <row r="31" spans="1:3" ht="14.15" customHeight="1"/>
    <row r="32" spans="1:3" ht="14.15" customHeight="1"/>
    <row r="33" ht="14.15" customHeight="1"/>
    <row r="34" ht="14.15" customHeight="1"/>
    <row r="35" ht="14.15" customHeight="1"/>
  </sheetData>
  <hyperlinks>
    <hyperlink ref="B5:C5" location="'1'!A1" display="'1'!A1"/>
    <hyperlink ref="B6:C6" location="'2'!A1" display="'2'!A1"/>
    <hyperlink ref="C5" location="'1'!A1" display="Boschi  e superficie agricola"/>
    <hyperlink ref="C6" location="'2'!A1" display="Copertura Uso suolo "/>
    <hyperlink ref="C8" location="'4'!A1" display="Variazione del deflusso dei principali fiumi"/>
    <hyperlink ref="C7" location="'3'!A1" display="Temperatura media annua in alcune capitali europee"/>
    <hyperlink ref="C9" location="'5'!A1" display="Gas serra per attività produttiva"/>
    <hyperlink ref="C10" location="'6'!A1" display="Consumo di energia per vettore "/>
    <hyperlink ref="C11" location="'7'!A1" display="Consumo di energia per fonte energetica"/>
    <hyperlink ref="C12" location="'8'!A1" display="Produzione di energia elettrica per fonte"/>
    <hyperlink ref="C13" location="'9'!A1" display="Rifiuti urbani prodotti in Italia e nell'UE per tipo di trattamento"/>
    <hyperlink ref="C17" r:id="rId1" display="https://istitutonazionalestatistica-my.sharepoint.com/personal/depanizz_istat_it/Documents/Documents/Cartelle personali/2025/Istat_100/STORIE/10. ambiente&amp;energia/www.istat.it/produzione-editoriale/ambiente-energia/"/>
  </hyperlinks>
  <pageMargins left="0.7" right="0.7" top="0.75" bottom="0.75" header="0.3" footer="0.3"/>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showGridLines="0" zoomScaleNormal="100" workbookViewId="0">
      <selection activeCell="A2" sqref="A2"/>
    </sheetView>
  </sheetViews>
  <sheetFormatPr defaultRowHeight="12.5"/>
  <cols>
    <col min="1" max="1" width="12.453125" customWidth="1"/>
    <col min="3" max="3" width="32.7265625" customWidth="1"/>
    <col min="4" max="4" width="17.26953125" customWidth="1"/>
    <col min="5" max="33" width="6.453125" customWidth="1"/>
  </cols>
  <sheetData>
    <row r="1" spans="1:33" s="3" customFormat="1" ht="34" customHeight="1">
      <c r="A1" s="71" t="e" vm="1">
        <v>#VALUE!</v>
      </c>
      <c r="B1" s="14" t="s">
        <v>1</v>
      </c>
      <c r="C1" s="14"/>
    </row>
    <row r="2" spans="1:33" s="3" customFormat="1" ht="12" customHeight="1">
      <c r="A2" s="10" t="s">
        <v>12</v>
      </c>
      <c r="B2"/>
      <c r="C2"/>
    </row>
    <row r="4" spans="1:33" ht="14">
      <c r="A4" s="47" t="s">
        <v>56</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row>
    <row r="5" spans="1:33" ht="14">
      <c r="A5" s="42"/>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1"/>
    </row>
    <row r="6" spans="1:33" ht="14">
      <c r="A6" s="43"/>
      <c r="B6" s="43"/>
      <c r="C6" s="47" t="s">
        <v>38</v>
      </c>
      <c r="D6" s="47" t="s">
        <v>39</v>
      </c>
      <c r="E6" s="49">
        <v>1996</v>
      </c>
      <c r="F6" s="49">
        <v>1997</v>
      </c>
      <c r="G6" s="49">
        <v>1998</v>
      </c>
      <c r="H6" s="49">
        <v>1999</v>
      </c>
      <c r="I6" s="49">
        <v>2000</v>
      </c>
      <c r="J6" s="49">
        <v>2001</v>
      </c>
      <c r="K6" s="49">
        <v>2002</v>
      </c>
      <c r="L6" s="49">
        <v>2003</v>
      </c>
      <c r="M6" s="49">
        <v>2004</v>
      </c>
      <c r="N6" s="49">
        <v>2005</v>
      </c>
      <c r="O6" s="49">
        <v>2006</v>
      </c>
      <c r="P6" s="49">
        <v>2007</v>
      </c>
      <c r="Q6" s="49">
        <v>2008</v>
      </c>
      <c r="R6" s="49">
        <v>2009</v>
      </c>
      <c r="S6" s="49">
        <v>2010</v>
      </c>
      <c r="T6" s="49">
        <v>2011</v>
      </c>
      <c r="U6" s="49">
        <v>2012</v>
      </c>
      <c r="V6" s="49">
        <v>2013</v>
      </c>
      <c r="W6" s="49">
        <v>2014</v>
      </c>
      <c r="X6" s="49">
        <v>2015</v>
      </c>
      <c r="Y6" s="49">
        <v>2016</v>
      </c>
      <c r="Z6" s="49">
        <v>2017</v>
      </c>
      <c r="AA6" s="49">
        <v>2018</v>
      </c>
      <c r="AB6" s="49">
        <v>2019</v>
      </c>
      <c r="AC6" s="49">
        <v>2020</v>
      </c>
      <c r="AD6" s="49">
        <v>2021</v>
      </c>
      <c r="AE6" s="49">
        <v>2022</v>
      </c>
      <c r="AF6" s="76">
        <v>2023</v>
      </c>
      <c r="AG6" s="49">
        <v>2024</v>
      </c>
    </row>
    <row r="7" spans="1:33" ht="14">
      <c r="A7" s="43"/>
      <c r="B7" s="47" t="s">
        <v>40</v>
      </c>
      <c r="C7" s="48" t="s">
        <v>41</v>
      </c>
      <c r="D7" s="48" t="s">
        <v>42</v>
      </c>
      <c r="E7" s="50">
        <v>478</v>
      </c>
      <c r="F7" s="50">
        <v>491</v>
      </c>
      <c r="G7" s="50">
        <v>487</v>
      </c>
      <c r="H7" s="50">
        <v>500</v>
      </c>
      <c r="I7" s="50">
        <v>513</v>
      </c>
      <c r="J7" s="50">
        <v>509</v>
      </c>
      <c r="K7" s="50">
        <v>515</v>
      </c>
      <c r="L7" s="50">
        <v>502</v>
      </c>
      <c r="M7" s="50">
        <v>500</v>
      </c>
      <c r="N7" s="50">
        <v>506</v>
      </c>
      <c r="O7" s="50">
        <v>513</v>
      </c>
      <c r="P7" s="50">
        <v>517</v>
      </c>
      <c r="Q7" s="50">
        <v>517</v>
      </c>
      <c r="R7" s="50">
        <v>509</v>
      </c>
      <c r="S7" s="50">
        <v>503</v>
      </c>
      <c r="T7" s="50">
        <v>499</v>
      </c>
      <c r="U7" s="50">
        <v>487</v>
      </c>
      <c r="V7" s="50">
        <v>479</v>
      </c>
      <c r="W7" s="50">
        <v>479</v>
      </c>
      <c r="X7" s="50">
        <v>481</v>
      </c>
      <c r="Y7" s="50">
        <v>494</v>
      </c>
      <c r="Z7" s="50">
        <v>500</v>
      </c>
      <c r="AA7" s="50">
        <v>501</v>
      </c>
      <c r="AB7" s="50">
        <v>505</v>
      </c>
      <c r="AC7" s="50">
        <v>521</v>
      </c>
      <c r="AD7" s="50">
        <v>534</v>
      </c>
      <c r="AE7" s="50">
        <v>514</v>
      </c>
      <c r="AG7" s="50">
        <v>517</v>
      </c>
    </row>
    <row r="8" spans="1:33" ht="14">
      <c r="A8" s="43"/>
      <c r="B8" s="43"/>
      <c r="C8" s="48" t="s">
        <v>43</v>
      </c>
      <c r="D8" s="48" t="s">
        <v>44</v>
      </c>
      <c r="E8" s="50">
        <v>276</v>
      </c>
      <c r="F8" s="50">
        <v>276</v>
      </c>
      <c r="G8" s="50">
        <v>266</v>
      </c>
      <c r="H8" s="50">
        <v>263</v>
      </c>
      <c r="I8" s="50">
        <v>262</v>
      </c>
      <c r="J8" s="50">
        <v>250</v>
      </c>
      <c r="K8" s="50">
        <v>241</v>
      </c>
      <c r="L8" s="50">
        <v>229</v>
      </c>
      <c r="M8" s="50">
        <v>214</v>
      </c>
      <c r="N8" s="50">
        <v>202</v>
      </c>
      <c r="O8" s="50">
        <v>202</v>
      </c>
      <c r="P8" s="50">
        <v>199</v>
      </c>
      <c r="Q8" s="50">
        <v>190</v>
      </c>
      <c r="R8" s="50">
        <v>185</v>
      </c>
      <c r="S8" s="50">
        <v>178</v>
      </c>
      <c r="T8" s="50">
        <v>167</v>
      </c>
      <c r="U8" s="50">
        <v>153</v>
      </c>
      <c r="V8" s="50">
        <v>142</v>
      </c>
      <c r="W8" s="50">
        <v>134</v>
      </c>
      <c r="X8" s="50">
        <v>127</v>
      </c>
      <c r="Y8" s="50">
        <v>128</v>
      </c>
      <c r="Z8" s="50">
        <v>127</v>
      </c>
      <c r="AA8" s="50">
        <v>125</v>
      </c>
      <c r="AB8" s="50">
        <v>124</v>
      </c>
      <c r="AC8" s="50">
        <v>120</v>
      </c>
      <c r="AD8" s="50">
        <v>117</v>
      </c>
      <c r="AE8" s="50">
        <v>116</v>
      </c>
      <c r="AG8" s="50">
        <v>110</v>
      </c>
    </row>
    <row r="9" spans="1:33" ht="14">
      <c r="A9" s="43"/>
      <c r="B9" s="43"/>
      <c r="C9" s="48" t="s">
        <v>45</v>
      </c>
      <c r="D9" s="48" t="s">
        <v>46</v>
      </c>
      <c r="E9" s="50">
        <v>71</v>
      </c>
      <c r="F9" s="50">
        <v>77</v>
      </c>
      <c r="G9" s="50">
        <v>78</v>
      </c>
      <c r="H9" s="50">
        <v>79</v>
      </c>
      <c r="I9" s="50">
        <v>84</v>
      </c>
      <c r="J9" s="50">
        <v>87</v>
      </c>
      <c r="K9" s="50">
        <v>90</v>
      </c>
      <c r="L9" s="50">
        <v>90</v>
      </c>
      <c r="M9" s="50">
        <v>95</v>
      </c>
      <c r="N9" s="50">
        <v>103</v>
      </c>
      <c r="O9" s="50">
        <v>111</v>
      </c>
      <c r="P9" s="50">
        <v>112</v>
      </c>
      <c r="Q9" s="50">
        <v>116</v>
      </c>
      <c r="R9" s="50">
        <v>117</v>
      </c>
      <c r="S9" s="50">
        <v>120</v>
      </c>
      <c r="T9" s="50">
        <v>125</v>
      </c>
      <c r="U9" s="50">
        <v>122</v>
      </c>
      <c r="V9" s="50">
        <v>125</v>
      </c>
      <c r="W9" s="50">
        <v>128</v>
      </c>
      <c r="X9" s="50">
        <v>129</v>
      </c>
      <c r="Y9" s="50">
        <v>130</v>
      </c>
      <c r="Z9" s="50">
        <v>132</v>
      </c>
      <c r="AA9" s="50">
        <v>131</v>
      </c>
      <c r="AB9" s="50">
        <v>131</v>
      </c>
      <c r="AC9" s="50">
        <v>138</v>
      </c>
      <c r="AD9" s="50">
        <v>138</v>
      </c>
      <c r="AE9" s="50">
        <v>132</v>
      </c>
      <c r="AG9" s="50">
        <v>135</v>
      </c>
    </row>
    <row r="10" spans="1:33" ht="14">
      <c r="A10" s="43"/>
      <c r="B10" s="43"/>
      <c r="C10" s="48" t="s">
        <v>47</v>
      </c>
      <c r="D10" s="48" t="s">
        <v>48</v>
      </c>
      <c r="E10" s="50">
        <v>62</v>
      </c>
      <c r="F10" s="50">
        <v>69</v>
      </c>
      <c r="G10" s="50">
        <v>75</v>
      </c>
      <c r="H10" s="50">
        <v>85</v>
      </c>
      <c r="I10" s="50">
        <v>87</v>
      </c>
      <c r="J10" s="50">
        <v>92</v>
      </c>
      <c r="K10" s="50">
        <v>100</v>
      </c>
      <c r="L10" s="50">
        <v>100</v>
      </c>
      <c r="M10" s="50">
        <v>100</v>
      </c>
      <c r="N10" s="50">
        <v>105</v>
      </c>
      <c r="O10" s="50">
        <v>109</v>
      </c>
      <c r="P10" s="50">
        <v>119</v>
      </c>
      <c r="Q10" s="50">
        <v>120</v>
      </c>
      <c r="R10" s="50">
        <v>123</v>
      </c>
      <c r="S10" s="50">
        <v>125</v>
      </c>
      <c r="T10" s="50">
        <v>128</v>
      </c>
      <c r="U10" s="50">
        <v>130</v>
      </c>
      <c r="V10" s="50">
        <v>128</v>
      </c>
      <c r="W10" s="50">
        <v>134</v>
      </c>
      <c r="X10" s="50">
        <v>141</v>
      </c>
      <c r="Y10" s="50">
        <v>145</v>
      </c>
      <c r="Z10" s="50">
        <v>147</v>
      </c>
      <c r="AA10" s="50">
        <v>148</v>
      </c>
      <c r="AB10" s="50">
        <v>150</v>
      </c>
      <c r="AC10" s="50">
        <v>155</v>
      </c>
      <c r="AD10" s="50">
        <v>160</v>
      </c>
      <c r="AE10" s="50">
        <v>153</v>
      </c>
      <c r="AG10" s="50">
        <v>148</v>
      </c>
    </row>
    <row r="11" spans="1:33" ht="14">
      <c r="A11" s="43"/>
      <c r="B11" s="43"/>
      <c r="C11" s="48" t="s">
        <v>49</v>
      </c>
      <c r="D11" s="48" t="s">
        <v>50</v>
      </c>
      <c r="E11" s="50">
        <v>38</v>
      </c>
      <c r="F11" s="50">
        <v>41</v>
      </c>
      <c r="G11" s="50">
        <v>42</v>
      </c>
      <c r="H11" s="50">
        <v>45</v>
      </c>
      <c r="I11" s="50">
        <v>53</v>
      </c>
      <c r="J11" s="50">
        <v>54</v>
      </c>
      <c r="K11" s="50">
        <v>57</v>
      </c>
      <c r="L11" s="50">
        <v>57</v>
      </c>
      <c r="M11" s="50">
        <v>59</v>
      </c>
      <c r="N11" s="50">
        <v>59</v>
      </c>
      <c r="O11" s="50">
        <v>61</v>
      </c>
      <c r="P11" s="50">
        <v>64</v>
      </c>
      <c r="Q11" s="50">
        <v>69</v>
      </c>
      <c r="R11" s="50">
        <v>67</v>
      </c>
      <c r="S11" s="50">
        <v>66</v>
      </c>
      <c r="T11" s="50">
        <v>66</v>
      </c>
      <c r="U11" s="50">
        <v>69</v>
      </c>
      <c r="V11" s="50">
        <v>71</v>
      </c>
      <c r="W11" s="50">
        <v>74</v>
      </c>
      <c r="X11" s="50">
        <v>75</v>
      </c>
      <c r="Y11" s="50">
        <v>81</v>
      </c>
      <c r="Z11" s="50">
        <v>84</v>
      </c>
      <c r="AA11" s="50">
        <v>85</v>
      </c>
      <c r="AB11" s="50">
        <v>88</v>
      </c>
      <c r="AC11" s="50">
        <v>96</v>
      </c>
      <c r="AD11" s="50">
        <v>102</v>
      </c>
      <c r="AE11" s="50">
        <v>98</v>
      </c>
      <c r="AG11" s="50">
        <v>99</v>
      </c>
    </row>
    <row r="12" spans="1:33" ht="14">
      <c r="A12" s="43"/>
      <c r="B12" s="43"/>
      <c r="C12" s="48"/>
      <c r="D12" s="48" t="s">
        <v>51</v>
      </c>
      <c r="E12" s="50">
        <v>31</v>
      </c>
      <c r="F12" s="50">
        <v>27</v>
      </c>
      <c r="G12" s="50">
        <v>26</v>
      </c>
      <c r="H12" s="50">
        <v>28</v>
      </c>
      <c r="I12" s="50">
        <v>27</v>
      </c>
      <c r="J12" s="50">
        <v>26</v>
      </c>
      <c r="K12" s="50">
        <v>27</v>
      </c>
      <c r="L12" s="50">
        <v>27</v>
      </c>
      <c r="M12" s="50">
        <v>31</v>
      </c>
      <c r="N12" s="50">
        <v>37</v>
      </c>
      <c r="O12" s="50">
        <v>31</v>
      </c>
      <c r="P12" s="50">
        <v>24</v>
      </c>
      <c r="Q12" s="50">
        <v>22</v>
      </c>
      <c r="R12" s="50">
        <v>16</v>
      </c>
      <c r="S12" s="50">
        <v>14</v>
      </c>
      <c r="T12" s="50">
        <v>13</v>
      </c>
      <c r="U12" s="50">
        <v>13</v>
      </c>
      <c r="V12" s="50">
        <v>13</v>
      </c>
      <c r="W12" s="50">
        <v>10</v>
      </c>
      <c r="X12" s="50">
        <v>9</v>
      </c>
      <c r="Y12" s="50">
        <v>9</v>
      </c>
      <c r="Z12" s="50">
        <v>9</v>
      </c>
      <c r="AA12" s="50">
        <v>12</v>
      </c>
      <c r="AB12" s="50">
        <v>11</v>
      </c>
      <c r="AC12" s="50">
        <v>11</v>
      </c>
      <c r="AD12" s="50">
        <v>11</v>
      </c>
      <c r="AE12" s="50">
        <v>13</v>
      </c>
      <c r="AG12" s="50">
        <v>23</v>
      </c>
    </row>
    <row r="13" spans="1:33" ht="14">
      <c r="A13" s="43"/>
      <c r="B13" s="44"/>
      <c r="C13" s="48" t="s">
        <v>52</v>
      </c>
      <c r="D13" s="48" t="s">
        <v>53</v>
      </c>
      <c r="E13" s="50">
        <v>447</v>
      </c>
      <c r="F13" s="50">
        <v>464</v>
      </c>
      <c r="G13" s="50">
        <v>461</v>
      </c>
      <c r="H13" s="50">
        <v>472</v>
      </c>
      <c r="I13" s="50">
        <v>486</v>
      </c>
      <c r="J13" s="50">
        <v>483</v>
      </c>
      <c r="K13" s="50">
        <v>488</v>
      </c>
      <c r="L13" s="50">
        <v>475</v>
      </c>
      <c r="M13" s="50">
        <v>469</v>
      </c>
      <c r="N13" s="50">
        <v>469</v>
      </c>
      <c r="O13" s="50">
        <v>482</v>
      </c>
      <c r="P13" s="50">
        <v>493</v>
      </c>
      <c r="Q13" s="50">
        <v>495</v>
      </c>
      <c r="R13" s="50">
        <v>493</v>
      </c>
      <c r="S13" s="50">
        <v>489</v>
      </c>
      <c r="T13" s="50">
        <v>486</v>
      </c>
      <c r="U13" s="50">
        <v>474</v>
      </c>
      <c r="V13" s="50">
        <v>466</v>
      </c>
      <c r="W13" s="50">
        <v>469</v>
      </c>
      <c r="X13" s="50">
        <v>472</v>
      </c>
      <c r="Y13" s="50">
        <v>485</v>
      </c>
      <c r="Z13" s="50">
        <v>491</v>
      </c>
      <c r="AA13" s="50">
        <v>489</v>
      </c>
      <c r="AB13" s="50">
        <v>494</v>
      </c>
      <c r="AC13" s="50">
        <v>510</v>
      </c>
      <c r="AD13" s="50">
        <v>523</v>
      </c>
      <c r="AE13" s="50">
        <v>501</v>
      </c>
      <c r="AG13" s="50">
        <v>494</v>
      </c>
    </row>
    <row r="14" spans="1:33" ht="14.5">
      <c r="A14" s="43"/>
      <c r="B14" s="43"/>
      <c r="C14" s="45"/>
      <c r="D14" s="43"/>
      <c r="E14" s="46"/>
      <c r="F14" s="46"/>
      <c r="G14" s="46"/>
      <c r="H14" s="46"/>
      <c r="I14" s="46"/>
      <c r="J14" s="46"/>
      <c r="K14" s="46"/>
      <c r="L14" s="46"/>
      <c r="M14" s="46"/>
      <c r="N14" s="46"/>
      <c r="O14" s="46"/>
      <c r="P14" s="46"/>
      <c r="Q14" s="46"/>
      <c r="R14" s="46"/>
      <c r="S14" s="46"/>
      <c r="T14" s="46"/>
      <c r="U14" s="46"/>
      <c r="V14" s="46"/>
      <c r="W14" s="46"/>
      <c r="X14" s="46"/>
      <c r="Y14" s="46"/>
      <c r="Z14" s="46"/>
      <c r="AA14" s="46"/>
      <c r="AB14" s="43"/>
      <c r="AC14" s="43"/>
      <c r="AD14" s="43"/>
      <c r="AE14" s="43"/>
      <c r="AF14" s="43"/>
      <c r="AG14" s="41"/>
    </row>
    <row r="15" spans="1:33" ht="14.5">
      <c r="A15" s="43"/>
      <c r="B15" s="43"/>
      <c r="C15" s="45"/>
      <c r="D15" s="43"/>
      <c r="E15" s="46"/>
      <c r="F15" s="46"/>
      <c r="G15" s="46"/>
      <c r="H15" s="46"/>
      <c r="I15" s="46"/>
      <c r="J15" s="46"/>
      <c r="K15" s="46"/>
      <c r="L15" s="46"/>
      <c r="M15" s="46"/>
      <c r="N15" s="46"/>
      <c r="O15" s="46"/>
      <c r="P15" s="46"/>
      <c r="Q15" s="46"/>
      <c r="R15" s="46"/>
      <c r="S15" s="46"/>
      <c r="T15" s="46"/>
      <c r="U15" s="46"/>
      <c r="V15" s="46"/>
      <c r="W15" s="46"/>
      <c r="X15" s="46"/>
      <c r="Y15" s="46"/>
      <c r="Z15" s="46"/>
      <c r="AA15" s="46"/>
      <c r="AB15" s="43"/>
      <c r="AC15" s="43"/>
      <c r="AD15" s="43"/>
      <c r="AE15" s="43"/>
      <c r="AF15" s="43"/>
      <c r="AG15" s="41"/>
    </row>
    <row r="16" spans="1:33" ht="14.5">
      <c r="A16" s="43"/>
      <c r="B16" s="43"/>
      <c r="C16" s="45"/>
      <c r="D16" s="43"/>
      <c r="E16" s="46"/>
      <c r="F16" s="46"/>
      <c r="G16" s="46"/>
      <c r="H16" s="46"/>
      <c r="I16" s="46"/>
      <c r="J16" s="46"/>
      <c r="K16" s="46"/>
      <c r="L16" s="46"/>
      <c r="M16" s="46"/>
      <c r="N16" s="46"/>
      <c r="O16" s="46"/>
      <c r="P16" s="46"/>
      <c r="Q16" s="46"/>
      <c r="R16" s="46"/>
      <c r="S16" s="46"/>
      <c r="T16" s="46"/>
      <c r="U16" s="46"/>
      <c r="V16" s="46"/>
      <c r="W16" s="46"/>
      <c r="X16" s="46"/>
      <c r="Y16" s="46"/>
      <c r="Z16" s="46"/>
      <c r="AA16" s="46"/>
      <c r="AB16" s="43"/>
      <c r="AC16" s="43"/>
      <c r="AD16" s="43"/>
      <c r="AE16" s="43"/>
      <c r="AF16" s="43"/>
      <c r="AG16" s="41"/>
    </row>
    <row r="17" spans="1:33" ht="14.5">
      <c r="A17" s="41"/>
      <c r="B17" s="43"/>
      <c r="C17" s="45"/>
      <c r="D17" s="43"/>
      <c r="E17" s="49">
        <v>1996</v>
      </c>
      <c r="F17" s="49">
        <v>1997</v>
      </c>
      <c r="G17" s="49">
        <v>1998</v>
      </c>
      <c r="H17" s="49">
        <v>1999</v>
      </c>
      <c r="I17" s="49">
        <v>2000</v>
      </c>
      <c r="J17" s="49">
        <v>2001</v>
      </c>
      <c r="K17" s="49">
        <v>2002</v>
      </c>
      <c r="L17" s="49">
        <v>2003</v>
      </c>
      <c r="M17" s="49">
        <v>2004</v>
      </c>
      <c r="N17" s="49">
        <v>2005</v>
      </c>
      <c r="O17" s="49">
        <v>2006</v>
      </c>
      <c r="P17" s="49">
        <v>2007</v>
      </c>
      <c r="Q17" s="49">
        <v>2008</v>
      </c>
      <c r="R17" s="49">
        <v>2009</v>
      </c>
      <c r="S17" s="49">
        <v>2010</v>
      </c>
      <c r="T17" s="49">
        <v>2011</v>
      </c>
      <c r="U17" s="49">
        <v>2012</v>
      </c>
      <c r="V17" s="49">
        <v>2013</v>
      </c>
      <c r="W17" s="49">
        <v>2014</v>
      </c>
      <c r="X17" s="49">
        <v>2015</v>
      </c>
      <c r="Y17" s="49">
        <v>2016</v>
      </c>
      <c r="Z17" s="49">
        <v>2017</v>
      </c>
      <c r="AA17" s="49">
        <v>2018</v>
      </c>
      <c r="AB17" s="49">
        <v>2019</v>
      </c>
      <c r="AC17" s="49">
        <v>2020</v>
      </c>
      <c r="AD17" s="49">
        <v>2021</v>
      </c>
      <c r="AE17" s="49">
        <v>2022</v>
      </c>
      <c r="AF17" s="49">
        <v>2023</v>
      </c>
      <c r="AG17" s="49">
        <v>2024</v>
      </c>
    </row>
    <row r="18" spans="1:33" ht="14">
      <c r="A18" s="41"/>
      <c r="B18" s="47" t="s">
        <v>19</v>
      </c>
      <c r="C18" s="48" t="s">
        <v>41</v>
      </c>
      <c r="D18" s="48" t="s">
        <v>42</v>
      </c>
      <c r="E18" s="50">
        <v>457</v>
      </c>
      <c r="F18" s="50">
        <v>468</v>
      </c>
      <c r="G18" s="50">
        <v>472</v>
      </c>
      <c r="H18" s="50">
        <v>498</v>
      </c>
      <c r="I18" s="50">
        <v>509</v>
      </c>
      <c r="J18" s="50">
        <v>516</v>
      </c>
      <c r="K18" s="50">
        <v>523</v>
      </c>
      <c r="L18" s="50">
        <v>523</v>
      </c>
      <c r="M18" s="50">
        <v>539</v>
      </c>
      <c r="N18" s="50">
        <v>544</v>
      </c>
      <c r="O18" s="50">
        <v>557</v>
      </c>
      <c r="P18" s="50">
        <v>554</v>
      </c>
      <c r="Q18" s="50">
        <v>548</v>
      </c>
      <c r="R18" s="50">
        <v>539</v>
      </c>
      <c r="S18" s="50">
        <v>542</v>
      </c>
      <c r="T18" s="50">
        <v>523</v>
      </c>
      <c r="U18" s="50">
        <v>498</v>
      </c>
      <c r="V18" s="50">
        <v>490</v>
      </c>
      <c r="W18" s="50">
        <v>492</v>
      </c>
      <c r="X18" s="50">
        <v>490</v>
      </c>
      <c r="Y18" s="50">
        <v>501</v>
      </c>
      <c r="Z18" s="50">
        <v>493</v>
      </c>
      <c r="AA18" s="50">
        <v>504</v>
      </c>
      <c r="AB18" s="50">
        <v>503</v>
      </c>
      <c r="AC18" s="50">
        <v>487</v>
      </c>
      <c r="AD18" s="50">
        <v>495</v>
      </c>
      <c r="AE18" s="50">
        <v>486</v>
      </c>
      <c r="AF18" s="50">
        <v>489</v>
      </c>
      <c r="AG18" s="50">
        <v>508</v>
      </c>
    </row>
    <row r="19" spans="1:33" ht="14">
      <c r="A19" s="41"/>
      <c r="B19" s="43"/>
      <c r="C19" s="48" t="s">
        <v>43</v>
      </c>
      <c r="D19" s="48" t="s">
        <v>44</v>
      </c>
      <c r="E19" s="50">
        <v>380</v>
      </c>
      <c r="F19" s="50">
        <v>374</v>
      </c>
      <c r="G19" s="50">
        <v>365</v>
      </c>
      <c r="H19" s="50">
        <v>382</v>
      </c>
      <c r="I19" s="50">
        <v>385</v>
      </c>
      <c r="J19" s="50">
        <v>349</v>
      </c>
      <c r="K19" s="50">
        <v>328</v>
      </c>
      <c r="L19" s="50">
        <v>312</v>
      </c>
      <c r="M19" s="50">
        <v>305</v>
      </c>
      <c r="N19" s="50">
        <v>294</v>
      </c>
      <c r="O19" s="50">
        <v>299</v>
      </c>
      <c r="P19" s="50">
        <v>288</v>
      </c>
      <c r="Q19" s="50">
        <v>271</v>
      </c>
      <c r="R19" s="50">
        <v>261</v>
      </c>
      <c r="S19" s="50">
        <v>251</v>
      </c>
      <c r="T19" s="50">
        <v>220</v>
      </c>
      <c r="U19" s="50">
        <v>195</v>
      </c>
      <c r="V19" s="50">
        <v>181</v>
      </c>
      <c r="W19" s="50">
        <v>155</v>
      </c>
      <c r="X19" s="50">
        <v>130</v>
      </c>
      <c r="Y19" s="50">
        <v>124</v>
      </c>
      <c r="Z19" s="50">
        <v>115</v>
      </c>
      <c r="AA19" s="50">
        <v>108</v>
      </c>
      <c r="AB19" s="50">
        <v>105</v>
      </c>
      <c r="AC19" s="50">
        <v>98</v>
      </c>
      <c r="AD19" s="50">
        <v>95</v>
      </c>
      <c r="AE19" s="50">
        <v>88</v>
      </c>
      <c r="AF19" s="50">
        <v>78</v>
      </c>
      <c r="AG19" s="50">
        <v>75</v>
      </c>
    </row>
    <row r="20" spans="1:33" ht="14">
      <c r="A20" s="41"/>
      <c r="B20" s="43"/>
      <c r="C20" s="48" t="s">
        <v>45</v>
      </c>
      <c r="D20" s="48" t="s">
        <v>46</v>
      </c>
      <c r="E20" s="50">
        <v>21</v>
      </c>
      <c r="F20" s="50">
        <v>31</v>
      </c>
      <c r="G20" s="50">
        <v>34</v>
      </c>
      <c r="H20" s="50">
        <v>37</v>
      </c>
      <c r="I20" s="50">
        <v>39</v>
      </c>
      <c r="J20" s="50">
        <v>44</v>
      </c>
      <c r="K20" s="50">
        <v>47</v>
      </c>
      <c r="L20" s="50">
        <v>55</v>
      </c>
      <c r="M20" s="50">
        <v>61</v>
      </c>
      <c r="N20" s="50">
        <v>66</v>
      </c>
      <c r="O20" s="50">
        <v>71</v>
      </c>
      <c r="P20" s="50">
        <v>69</v>
      </c>
      <c r="Q20" s="50">
        <v>74</v>
      </c>
      <c r="R20" s="50">
        <v>80</v>
      </c>
      <c r="S20" s="50">
        <v>91</v>
      </c>
      <c r="T20" s="50">
        <v>93</v>
      </c>
      <c r="U20" s="50">
        <v>92</v>
      </c>
      <c r="V20" s="50">
        <v>99</v>
      </c>
      <c r="W20" s="50">
        <v>97</v>
      </c>
      <c r="X20" s="50">
        <v>100</v>
      </c>
      <c r="Y20" s="50">
        <v>98</v>
      </c>
      <c r="Z20" s="50">
        <v>94</v>
      </c>
      <c r="AA20" s="50">
        <v>96</v>
      </c>
      <c r="AB20" s="50">
        <v>99</v>
      </c>
      <c r="AC20" s="50">
        <v>94</v>
      </c>
      <c r="AD20" s="50">
        <v>95</v>
      </c>
      <c r="AE20" s="50">
        <v>90</v>
      </c>
      <c r="AF20" s="50">
        <v>94</v>
      </c>
      <c r="AG20" s="50">
        <v>93</v>
      </c>
    </row>
    <row r="21" spans="1:33" ht="14">
      <c r="A21" s="41"/>
      <c r="B21" s="43"/>
      <c r="C21" s="48" t="s">
        <v>47</v>
      </c>
      <c r="D21" s="48" t="s">
        <v>48</v>
      </c>
      <c r="E21" s="50">
        <v>21</v>
      </c>
      <c r="F21" s="50">
        <v>33</v>
      </c>
      <c r="G21" s="50">
        <v>39</v>
      </c>
      <c r="H21" s="50">
        <v>46</v>
      </c>
      <c r="I21" s="50">
        <v>51</v>
      </c>
      <c r="J21" s="50">
        <v>62</v>
      </c>
      <c r="K21" s="50">
        <v>48</v>
      </c>
      <c r="L21" s="50">
        <v>54</v>
      </c>
      <c r="M21" s="50">
        <v>61</v>
      </c>
      <c r="N21" s="50">
        <v>63</v>
      </c>
      <c r="O21" s="50">
        <v>65</v>
      </c>
      <c r="P21" s="50">
        <v>94</v>
      </c>
      <c r="Q21" s="50">
        <v>78</v>
      </c>
      <c r="R21" s="50">
        <v>101</v>
      </c>
      <c r="S21" s="50">
        <v>102</v>
      </c>
      <c r="T21" s="50">
        <v>119</v>
      </c>
      <c r="U21" s="50">
        <v>119</v>
      </c>
      <c r="V21" s="50">
        <v>122</v>
      </c>
      <c r="W21" s="50">
        <v>124</v>
      </c>
      <c r="X21" s="50">
        <v>131</v>
      </c>
      <c r="Y21" s="50">
        <v>135</v>
      </c>
      <c r="Z21" s="50">
        <v>137</v>
      </c>
      <c r="AA21" s="50">
        <v>145</v>
      </c>
      <c r="AB21" s="50">
        <v>151</v>
      </c>
      <c r="AC21" s="50">
        <v>135</v>
      </c>
      <c r="AD21" s="50">
        <v>137</v>
      </c>
      <c r="AE21" s="50">
        <v>141</v>
      </c>
      <c r="AF21" s="50">
        <v>146</v>
      </c>
      <c r="AG21" s="50">
        <v>154</v>
      </c>
    </row>
    <row r="22" spans="1:33" ht="14">
      <c r="A22" s="41"/>
      <c r="B22" s="43"/>
      <c r="C22" s="48" t="s">
        <v>49</v>
      </c>
      <c r="D22" s="48" t="s">
        <v>50</v>
      </c>
      <c r="E22" s="50">
        <v>8</v>
      </c>
      <c r="F22" s="50">
        <v>11</v>
      </c>
      <c r="G22" s="50">
        <v>13</v>
      </c>
      <c r="H22" s="50">
        <v>15</v>
      </c>
      <c r="I22" s="50">
        <v>22</v>
      </c>
      <c r="J22" s="50">
        <v>30</v>
      </c>
      <c r="K22" s="50">
        <v>30</v>
      </c>
      <c r="L22" s="50">
        <v>31</v>
      </c>
      <c r="M22" s="50">
        <v>34</v>
      </c>
      <c r="N22" s="50">
        <v>38</v>
      </c>
      <c r="O22" s="50">
        <v>42</v>
      </c>
      <c r="P22" s="50">
        <v>44</v>
      </c>
      <c r="Q22" s="50">
        <v>52</v>
      </c>
      <c r="R22" s="50">
        <v>59</v>
      </c>
      <c r="S22" s="50">
        <v>66</v>
      </c>
      <c r="T22" s="50">
        <v>66</v>
      </c>
      <c r="U22" s="50">
        <v>72</v>
      </c>
      <c r="V22" s="50">
        <v>72</v>
      </c>
      <c r="W22" s="50">
        <v>81</v>
      </c>
      <c r="X22" s="50">
        <v>86</v>
      </c>
      <c r="Y22" s="50">
        <v>95</v>
      </c>
      <c r="Z22" s="50">
        <v>98</v>
      </c>
      <c r="AA22" s="50">
        <v>106</v>
      </c>
      <c r="AB22" s="50">
        <v>107</v>
      </c>
      <c r="AC22" s="50">
        <v>116</v>
      </c>
      <c r="AD22" s="50">
        <v>119</v>
      </c>
      <c r="AE22" s="50">
        <v>118</v>
      </c>
      <c r="AF22" s="50">
        <v>102</v>
      </c>
      <c r="AG22" s="50">
        <v>127</v>
      </c>
    </row>
    <row r="23" spans="1:33" ht="14">
      <c r="A23" s="41"/>
      <c r="B23" s="43"/>
      <c r="C23" s="48"/>
      <c r="D23" s="48" t="s">
        <v>51</v>
      </c>
      <c r="E23" s="50">
        <v>26</v>
      </c>
      <c r="F23" s="50">
        <v>20</v>
      </c>
      <c r="G23" s="50">
        <v>21</v>
      </c>
      <c r="H23" s="50">
        <v>18</v>
      </c>
      <c r="I23" s="50">
        <v>12</v>
      </c>
      <c r="J23" s="50">
        <v>30</v>
      </c>
      <c r="K23" s="50">
        <v>70</v>
      </c>
      <c r="L23" s="50">
        <v>71</v>
      </c>
      <c r="M23" s="50">
        <v>79</v>
      </c>
      <c r="N23" s="50">
        <v>83</v>
      </c>
      <c r="O23" s="50">
        <v>80</v>
      </c>
      <c r="P23" s="50">
        <v>59</v>
      </c>
      <c r="Q23" s="50">
        <v>72</v>
      </c>
      <c r="R23" s="50">
        <v>38</v>
      </c>
      <c r="S23" s="50">
        <v>32</v>
      </c>
      <c r="T23" s="50">
        <v>24</v>
      </c>
      <c r="U23" s="50">
        <v>20</v>
      </c>
      <c r="V23" s="50">
        <v>17</v>
      </c>
      <c r="W23" s="50">
        <v>35</v>
      </c>
      <c r="X23" s="50">
        <v>43</v>
      </c>
      <c r="Y23" s="50">
        <v>46</v>
      </c>
      <c r="Z23" s="50">
        <v>44</v>
      </c>
      <c r="AA23" s="50">
        <v>45</v>
      </c>
      <c r="AB23" s="50">
        <v>41</v>
      </c>
      <c r="AC23" s="50">
        <v>44</v>
      </c>
      <c r="AD23" s="50">
        <v>43</v>
      </c>
      <c r="AE23" s="50">
        <v>47</v>
      </c>
      <c r="AF23" s="50">
        <v>66</v>
      </c>
      <c r="AG23" s="50">
        <v>58</v>
      </c>
    </row>
    <row r="24" spans="1:33" ht="14">
      <c r="A24" s="41"/>
      <c r="B24" s="43"/>
      <c r="C24" s="48" t="s">
        <v>52</v>
      </c>
      <c r="D24" s="48" t="s">
        <v>53</v>
      </c>
      <c r="E24" s="50">
        <v>431</v>
      </c>
      <c r="F24" s="50">
        <v>448</v>
      </c>
      <c r="G24" s="50">
        <v>451</v>
      </c>
      <c r="H24" s="50">
        <v>480</v>
      </c>
      <c r="I24" s="50">
        <v>497</v>
      </c>
      <c r="J24" s="50">
        <v>486</v>
      </c>
      <c r="K24" s="50">
        <v>453</v>
      </c>
      <c r="L24" s="50">
        <v>452</v>
      </c>
      <c r="M24" s="50">
        <v>460</v>
      </c>
      <c r="N24" s="50">
        <v>461</v>
      </c>
      <c r="O24" s="50">
        <v>477</v>
      </c>
      <c r="P24" s="50">
        <v>495</v>
      </c>
      <c r="Q24" s="50">
        <v>476</v>
      </c>
      <c r="R24" s="50">
        <v>501</v>
      </c>
      <c r="S24" s="50">
        <v>510</v>
      </c>
      <c r="T24" s="50">
        <v>499</v>
      </c>
      <c r="U24" s="50">
        <v>478</v>
      </c>
      <c r="V24" s="50">
        <v>473</v>
      </c>
      <c r="W24" s="50">
        <v>457</v>
      </c>
      <c r="X24" s="50">
        <v>447</v>
      </c>
      <c r="Y24" s="50">
        <v>455</v>
      </c>
      <c r="Z24" s="50">
        <v>449</v>
      </c>
      <c r="AA24" s="50">
        <v>459</v>
      </c>
      <c r="AB24" s="50">
        <v>462</v>
      </c>
      <c r="AC24" s="50">
        <v>443</v>
      </c>
      <c r="AD24" s="50">
        <v>452</v>
      </c>
      <c r="AE24" s="50">
        <v>439</v>
      </c>
      <c r="AF24" s="50">
        <v>423</v>
      </c>
      <c r="AG24" s="50">
        <v>450</v>
      </c>
    </row>
    <row r="25" spans="1:33" ht="14.5">
      <c r="A25" s="41"/>
      <c r="B25" s="43"/>
      <c r="C25" s="45"/>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row>
    <row r="26" spans="1:33" ht="14">
      <c r="A26" s="41"/>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row>
    <row r="27" spans="1:33" ht="14">
      <c r="A27" s="41"/>
      <c r="B27" s="41"/>
      <c r="C27" s="47" t="s">
        <v>55</v>
      </c>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row>
    <row r="28" spans="1:33" ht="14">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row>
    <row r="29" spans="1:33" ht="14">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row>
    <row r="30" spans="1:33" ht="14">
      <c r="A30" s="41"/>
      <c r="B30" s="41"/>
      <c r="C30" s="41"/>
      <c r="D30" s="41"/>
      <c r="E30" s="41"/>
      <c r="F30" s="41"/>
      <c r="G30" s="41"/>
      <c r="H30" s="41"/>
      <c r="I30" s="41"/>
      <c r="J30" s="41"/>
      <c r="K30" s="41"/>
      <c r="L30" s="3"/>
      <c r="M30" s="41"/>
      <c r="N30" s="41"/>
      <c r="O30" s="41"/>
      <c r="P30" s="41"/>
      <c r="Q30" s="41"/>
      <c r="R30" s="41"/>
      <c r="S30" s="41"/>
      <c r="T30" s="41"/>
      <c r="U30" s="41"/>
      <c r="V30" s="41"/>
      <c r="W30" s="41"/>
      <c r="X30" s="41"/>
      <c r="Y30" s="41"/>
      <c r="Z30" s="41"/>
      <c r="AA30" s="41"/>
      <c r="AB30" s="41"/>
      <c r="AC30" s="41"/>
      <c r="AD30" s="41"/>
      <c r="AE30" s="41"/>
      <c r="AF30" s="41"/>
      <c r="AG30" s="41"/>
    </row>
    <row r="31" spans="1:33" ht="14">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row>
    <row r="32" spans="1:33" ht="14">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row>
    <row r="33" spans="1:33" ht="14">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row>
    <row r="34" spans="1:33" ht="14">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row>
    <row r="35" spans="1:33" ht="14">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row>
    <row r="36" spans="1:33" ht="14">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row>
    <row r="37" spans="1:33" ht="14">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row>
    <row r="38" spans="1:33" ht="14">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row>
    <row r="39" spans="1:33" ht="14">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pans="1:33" ht="14">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row>
    <row r="41" spans="1:33" ht="14">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row>
    <row r="42" spans="1:33" ht="14">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row>
    <row r="43" spans="1:33" ht="14">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row>
    <row r="44" spans="1:33" ht="14">
      <c r="A44" s="41"/>
      <c r="B44" s="41"/>
      <c r="C44" s="51" t="s">
        <v>54</v>
      </c>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row>
    <row r="45" spans="1:33" ht="14">
      <c r="A45" s="41"/>
      <c r="B45" s="41"/>
      <c r="C45" s="51" t="s">
        <v>87</v>
      </c>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row>
    <row r="46" spans="1:33" ht="14">
      <c r="A46" s="41"/>
      <c r="B46" s="41"/>
      <c r="C46" s="5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row>
    <row r="47" spans="1:33" ht="14">
      <c r="A47" s="41"/>
      <c r="B47" s="41"/>
      <c r="C47" s="5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sheetData>
  <hyperlinks>
    <hyperlink ref="A2" location="INDICE!A1" display="Vai all'indice"/>
  </hyperlink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zoomScale="142" zoomScaleNormal="142" workbookViewId="0">
      <selection activeCell="N12" sqref="N12"/>
    </sheetView>
  </sheetViews>
  <sheetFormatPr defaultColWidth="8.7265625" defaultRowHeight="11.5"/>
  <cols>
    <col min="1" max="1" width="12" style="3" customWidth="1"/>
    <col min="2" max="2" width="9.453125" style="3" customWidth="1"/>
    <col min="3" max="3" width="8.7265625" style="3" customWidth="1"/>
    <col min="4" max="16384" width="8.7265625" style="3"/>
  </cols>
  <sheetData>
    <row r="1" spans="1:3" ht="33.75" customHeight="1">
      <c r="A1" s="71" t="e" vm="1">
        <v>#VALUE!</v>
      </c>
      <c r="B1" s="14" t="s">
        <v>1</v>
      </c>
      <c r="C1" s="14"/>
    </row>
    <row r="2" spans="1:3" ht="16" customHeight="1">
      <c r="A2" s="10" t="s">
        <v>12</v>
      </c>
      <c r="B2"/>
      <c r="C2"/>
    </row>
    <row r="3" spans="1:3">
      <c r="A3" s="4"/>
      <c r="B3" s="4"/>
      <c r="C3" s="4"/>
    </row>
    <row r="4" spans="1:3" ht="13">
      <c r="A4" s="164" t="s">
        <v>146</v>
      </c>
      <c r="B4" s="4"/>
      <c r="C4" s="4"/>
    </row>
    <row r="5" spans="1:3">
      <c r="A5" s="4"/>
      <c r="B5" s="4"/>
      <c r="C5" s="4"/>
    </row>
    <row r="6" spans="1:3">
      <c r="A6" s="5" t="s">
        <v>13</v>
      </c>
      <c r="B6" s="17" t="s">
        <v>14</v>
      </c>
      <c r="C6" s="17" t="s">
        <v>15</v>
      </c>
    </row>
    <row r="7" spans="1:3">
      <c r="A7" s="4"/>
      <c r="B7" s="7"/>
      <c r="C7" s="7"/>
    </row>
    <row r="8" spans="1:3" ht="15" customHeight="1">
      <c r="A8" s="23">
        <v>1925</v>
      </c>
      <c r="B8" s="16">
        <v>19.005546240165096</v>
      </c>
      <c r="C8" s="16">
        <v>69.699999999999989</v>
      </c>
    </row>
    <row r="9" spans="1:3" ht="15" customHeight="1">
      <c r="A9" s="23">
        <v>1950</v>
      </c>
      <c r="B9" s="16">
        <v>18.605949555239956</v>
      </c>
      <c r="C9" s="16">
        <v>68.231851241256251</v>
      </c>
    </row>
    <row r="10" spans="1:3" ht="15" customHeight="1">
      <c r="A10" s="23">
        <v>1975</v>
      </c>
      <c r="B10" s="16">
        <v>20.876387495737784</v>
      </c>
      <c r="C10" s="16">
        <v>57.989293978607826</v>
      </c>
    </row>
    <row r="11" spans="1:3" ht="15" customHeight="1">
      <c r="A11" s="23">
        <v>2000</v>
      </c>
      <c r="B11" s="16">
        <v>27.706051186302648</v>
      </c>
      <c r="C11" s="16">
        <v>43.737771995511018</v>
      </c>
    </row>
    <row r="12" spans="1:3" ht="15" customHeight="1">
      <c r="A12" s="24">
        <v>2025</v>
      </c>
      <c r="B12" s="25">
        <v>33.556309236509058</v>
      </c>
      <c r="C12" s="25">
        <v>39.80290525800055</v>
      </c>
    </row>
    <row r="13" spans="1:3">
      <c r="A13" s="4"/>
      <c r="B13" s="4"/>
      <c r="C13" s="4"/>
    </row>
    <row r="14" spans="1:3">
      <c r="B14" s="4"/>
      <c r="C14" s="4"/>
    </row>
    <row r="15" spans="1:3">
      <c r="A15" s="4"/>
      <c r="B15" s="4"/>
      <c r="C15" s="4"/>
    </row>
    <row r="17" spans="1:1" ht="13">
      <c r="A17" s="163" t="s">
        <v>145</v>
      </c>
    </row>
  </sheetData>
  <hyperlinks>
    <hyperlink ref="A2" location="INDICE!A1" display="Vai all'indic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showGridLines="0" zoomScale="115" zoomScaleNormal="115" workbookViewId="0"/>
  </sheetViews>
  <sheetFormatPr defaultColWidth="9.1796875" defaultRowHeight="14.5"/>
  <cols>
    <col min="1" max="1" width="16.1796875" style="1" customWidth="1"/>
    <col min="2" max="7" width="11.453125" style="18" customWidth="1"/>
    <col min="8" max="10" width="9.1796875" style="18"/>
    <col min="11" max="11" width="15.7265625" style="18" customWidth="1"/>
    <col min="12" max="12" width="9.1796875" style="18"/>
    <col min="13" max="13" width="19.26953125" style="18" customWidth="1"/>
    <col min="14" max="16384" width="9.1796875" style="18"/>
  </cols>
  <sheetData>
    <row r="1" spans="1:18" s="3" customFormat="1" ht="33.75" customHeight="1">
      <c r="A1" s="71" t="e" vm="1">
        <v>#VALUE!</v>
      </c>
      <c r="B1" s="14" t="s">
        <v>1</v>
      </c>
      <c r="C1" s="14"/>
    </row>
    <row r="2" spans="1:18" s="3" customFormat="1" ht="16" customHeight="1">
      <c r="A2" s="10" t="s">
        <v>12</v>
      </c>
      <c r="B2"/>
      <c r="C2"/>
    </row>
    <row r="3" spans="1:18" s="3" customFormat="1" ht="11.5">
      <c r="A3" s="4"/>
      <c r="B3" s="4"/>
      <c r="C3" s="4"/>
    </row>
    <row r="4" spans="1:18" s="2" customFormat="1" ht="11.5">
      <c r="A4" s="71" t="s">
        <v>101</v>
      </c>
      <c r="B4" s="6"/>
      <c r="C4" s="6"/>
      <c r="D4" s="6"/>
      <c r="E4" s="6"/>
      <c r="F4" s="6"/>
      <c r="G4" s="6"/>
    </row>
    <row r="5" spans="1:18">
      <c r="A5" s="91">
        <v>2022</v>
      </c>
      <c r="B5" s="94" t="s">
        <v>16</v>
      </c>
      <c r="C5" s="94" t="s">
        <v>19</v>
      </c>
      <c r="D5" s="94" t="s">
        <v>18</v>
      </c>
      <c r="E5" s="94" t="s">
        <v>17</v>
      </c>
      <c r="F5" s="97" t="s">
        <v>40</v>
      </c>
      <c r="G5" s="94"/>
      <c r="J5" s="21"/>
      <c r="K5" s="21"/>
      <c r="L5" s="21"/>
      <c r="M5" s="21"/>
      <c r="N5" s="21"/>
      <c r="O5" s="21"/>
      <c r="P5" s="21"/>
      <c r="Q5" s="21"/>
      <c r="R5" s="21"/>
    </row>
    <row r="6" spans="1:18">
      <c r="A6" s="92" t="s">
        <v>20</v>
      </c>
      <c r="B6" s="93">
        <v>7.7937405088248699</v>
      </c>
      <c r="C6" s="93">
        <v>6.4676419276135242</v>
      </c>
      <c r="D6" s="93">
        <v>5.6491093869522455</v>
      </c>
      <c r="E6" s="93">
        <v>3.9353904297274638</v>
      </c>
      <c r="F6" s="98">
        <v>4.5747384059054141</v>
      </c>
      <c r="G6" s="93"/>
      <c r="H6" s="22"/>
      <c r="I6" s="22"/>
      <c r="J6" s="21"/>
      <c r="K6" s="21"/>
      <c r="L6" s="21"/>
      <c r="M6" s="21"/>
      <c r="N6" s="21"/>
      <c r="O6" s="21"/>
      <c r="P6" s="21"/>
      <c r="Q6" s="21"/>
      <c r="R6" s="21"/>
    </row>
    <row r="7" spans="1:18">
      <c r="A7" s="92" t="s">
        <v>21</v>
      </c>
      <c r="B7" s="93">
        <v>35.279624352222932</v>
      </c>
      <c r="C7" s="93">
        <v>42.102736755684887</v>
      </c>
      <c r="D7" s="93">
        <v>36.528794667249478</v>
      </c>
      <c r="E7" s="93">
        <v>49.607624442830719</v>
      </c>
      <c r="F7" s="98">
        <v>49.163098698485129</v>
      </c>
      <c r="G7" s="93"/>
      <c r="H7" s="22"/>
      <c r="I7" s="22"/>
      <c r="J7" s="21"/>
      <c r="K7" s="21"/>
      <c r="L7" s="21"/>
      <c r="M7" s="21"/>
      <c r="N7" s="21"/>
      <c r="O7" s="21"/>
      <c r="P7" s="21"/>
      <c r="Q7" s="21"/>
      <c r="R7" s="21"/>
    </row>
    <row r="8" spans="1:18">
      <c r="A8" s="92" t="s">
        <v>22</v>
      </c>
      <c r="B8" s="93">
        <v>48.991103814928024</v>
      </c>
      <c r="C8" s="93">
        <v>44.824264333455822</v>
      </c>
      <c r="D8" s="93">
        <v>51.114814410082687</v>
      </c>
      <c r="E8" s="93">
        <v>38.848389775768197</v>
      </c>
      <c r="F8" s="98">
        <v>41.30934505432694</v>
      </c>
      <c r="G8" s="93"/>
      <c r="H8" s="22"/>
      <c r="I8" s="22"/>
      <c r="J8" s="21"/>
      <c r="K8" s="21"/>
      <c r="L8" s="21"/>
      <c r="M8" s="21"/>
      <c r="N8" s="21"/>
      <c r="O8" s="21"/>
      <c r="P8" s="21"/>
      <c r="Q8" s="21"/>
      <c r="R8" s="21"/>
    </row>
    <row r="9" spans="1:18">
      <c r="A9" s="92" t="s">
        <v>24</v>
      </c>
      <c r="B9" s="93">
        <v>7.9756447007430733</v>
      </c>
      <c r="C9" s="93">
        <v>6.5591532510353465</v>
      </c>
      <c r="D9" s="93">
        <v>6.7178668997923729</v>
      </c>
      <c r="E9" s="93">
        <v>7.6323918459705276</v>
      </c>
      <c r="F9" s="98">
        <v>4.9528178412825135</v>
      </c>
      <c r="G9" s="93"/>
      <c r="H9" s="22"/>
      <c r="I9" s="22"/>
      <c r="J9" s="21"/>
      <c r="K9" s="21"/>
      <c r="L9" s="21"/>
      <c r="M9" s="21"/>
      <c r="N9" s="21"/>
      <c r="O9" s="21"/>
      <c r="P9" s="21"/>
      <c r="Q9" s="21"/>
      <c r="R9" s="21"/>
    </row>
    <row r="10" spans="1:18">
      <c r="A10" s="95" t="s">
        <v>103</v>
      </c>
      <c r="B10" s="96">
        <v>5.7</v>
      </c>
      <c r="C10" s="96">
        <v>4.7</v>
      </c>
      <c r="D10" s="96">
        <v>5.2</v>
      </c>
      <c r="E10" s="96">
        <v>6.3</v>
      </c>
      <c r="F10" s="96">
        <v>5.5059129762256021E-2</v>
      </c>
      <c r="G10" s="22"/>
      <c r="H10" s="22"/>
      <c r="I10" s="22"/>
      <c r="Q10" s="21"/>
      <c r="R10" s="21"/>
    </row>
    <row r="11" spans="1:18">
      <c r="A11" s="99" t="s">
        <v>104</v>
      </c>
      <c r="B11" s="96">
        <v>0.49193302551395679</v>
      </c>
      <c r="C11" s="96">
        <v>0.17677846083562582</v>
      </c>
      <c r="D11" s="96">
        <v>0.20908461734600955</v>
      </c>
      <c r="E11" s="96">
        <v>0.17853489053203397</v>
      </c>
      <c r="F11" s="96">
        <v>1.6139887114873779</v>
      </c>
      <c r="G11" s="21"/>
      <c r="H11" s="22"/>
      <c r="I11" s="22"/>
      <c r="Q11" s="21"/>
      <c r="R11" s="21"/>
    </row>
    <row r="12" spans="1:18">
      <c r="A12" s="99" t="s">
        <v>105</v>
      </c>
      <c r="B12" s="96">
        <v>1.7837116752291167</v>
      </c>
      <c r="C12" s="96">
        <v>1.6823747901997199</v>
      </c>
      <c r="D12" s="96">
        <v>1.3087822824463629</v>
      </c>
      <c r="E12" s="96">
        <v>1.1538569554384936</v>
      </c>
      <c r="F12" s="96">
        <v>3.2837700000328791</v>
      </c>
      <c r="G12" s="21"/>
      <c r="H12" s="22"/>
      <c r="I12" s="22"/>
      <c r="Q12" s="21"/>
      <c r="R12" s="21"/>
    </row>
    <row r="13" spans="1:18">
      <c r="A13" s="21"/>
      <c r="B13" s="21"/>
      <c r="C13" s="21"/>
      <c r="D13" s="21"/>
      <c r="E13" s="21"/>
      <c r="F13" s="21"/>
      <c r="G13" s="21"/>
      <c r="H13" s="22"/>
      <c r="I13" s="22"/>
      <c r="Q13" s="21"/>
      <c r="R13" s="21"/>
    </row>
    <row r="14" spans="1:18">
      <c r="A14" s="21" t="s">
        <v>23</v>
      </c>
      <c r="B14" s="22"/>
      <c r="C14" s="22"/>
      <c r="D14" s="22"/>
      <c r="E14" s="22"/>
      <c r="F14" s="22"/>
      <c r="G14" s="22"/>
      <c r="H14" s="22"/>
      <c r="I14" s="22"/>
      <c r="J14" s="21"/>
      <c r="K14" s="21"/>
      <c r="L14" s="21"/>
      <c r="M14" s="21"/>
      <c r="N14" s="21"/>
      <c r="O14" s="21"/>
      <c r="P14" s="21"/>
      <c r="Q14" s="21"/>
      <c r="R14" s="21"/>
    </row>
    <row r="15" spans="1:18">
      <c r="A15" s="21" t="s">
        <v>102</v>
      </c>
      <c r="B15" s="22"/>
      <c r="C15" s="22"/>
      <c r="D15" s="22"/>
      <c r="E15" s="22"/>
      <c r="F15" s="22"/>
      <c r="G15" s="22"/>
      <c r="H15" s="22"/>
      <c r="I15" s="22"/>
      <c r="J15" s="21"/>
      <c r="K15" s="21"/>
      <c r="L15" s="21"/>
      <c r="M15" s="21"/>
      <c r="N15" s="21"/>
      <c r="O15" s="21"/>
      <c r="P15" s="21"/>
      <c r="Q15" s="21"/>
      <c r="R15" s="21"/>
    </row>
    <row r="16" spans="1:18">
      <c r="A16" s="18"/>
    </row>
    <row r="17" spans="1:20">
      <c r="A17" s="18"/>
    </row>
    <row r="18" spans="1:20">
      <c r="A18" s="18"/>
    </row>
    <row r="19" spans="1:20">
      <c r="A19" s="18"/>
    </row>
    <row r="20" spans="1:20">
      <c r="A20" s="18"/>
      <c r="M20" s="19"/>
      <c r="N20" s="19"/>
      <c r="O20" s="19"/>
      <c r="P20" s="19"/>
      <c r="Q20" s="19"/>
      <c r="R20" s="19"/>
      <c r="T20" s="19"/>
    </row>
    <row r="21" spans="1:20">
      <c r="A21" s="18"/>
      <c r="M21" s="19"/>
      <c r="N21" s="19"/>
      <c r="O21" s="19"/>
      <c r="P21" s="19"/>
      <c r="Q21" s="19"/>
      <c r="R21" s="19"/>
      <c r="T21" s="19"/>
    </row>
    <row r="22" spans="1:20">
      <c r="A22" s="18"/>
      <c r="I22" s="21" t="s">
        <v>24</v>
      </c>
      <c r="J22" s="21"/>
      <c r="K22" s="21"/>
      <c r="L22" s="21"/>
      <c r="M22" s="21"/>
      <c r="N22" s="21"/>
      <c r="O22" s="21"/>
      <c r="Q22" s="19"/>
      <c r="R22" s="19"/>
      <c r="T22" s="19"/>
    </row>
    <row r="23" spans="1:20">
      <c r="A23" s="18"/>
      <c r="I23" s="21" t="s">
        <v>25</v>
      </c>
      <c r="J23" s="22">
        <v>5.5059129762256021E-2</v>
      </c>
      <c r="K23" s="22">
        <v>5.7</v>
      </c>
      <c r="L23" s="22">
        <v>6.3</v>
      </c>
      <c r="M23" s="22">
        <v>5.2</v>
      </c>
      <c r="N23" s="22">
        <v>4.7</v>
      </c>
      <c r="O23" s="22">
        <v>3.4</v>
      </c>
      <c r="Q23" s="19"/>
      <c r="R23" s="19"/>
      <c r="T23" s="19"/>
    </row>
    <row r="24" spans="1:20">
      <c r="A24" s="18"/>
      <c r="I24" s="21" t="s">
        <v>26</v>
      </c>
      <c r="J24" s="22">
        <v>1.6139887114873779</v>
      </c>
      <c r="K24" s="22">
        <v>0.49193302551395679</v>
      </c>
      <c r="L24" s="22">
        <v>0.17853489053203397</v>
      </c>
      <c r="M24" s="22">
        <v>0.20908461734600955</v>
      </c>
      <c r="N24" s="22">
        <v>0.17677846083562582</v>
      </c>
      <c r="O24" s="22">
        <v>0.84859326511246191</v>
      </c>
      <c r="T24" s="19"/>
    </row>
    <row r="25" spans="1:20">
      <c r="A25" s="18"/>
      <c r="I25" s="21" t="s">
        <v>27</v>
      </c>
      <c r="J25" s="22">
        <v>3.2837700000328791</v>
      </c>
      <c r="K25" s="22">
        <v>1.7837116752291167</v>
      </c>
      <c r="L25" s="22">
        <v>1.1538569554384936</v>
      </c>
      <c r="M25" s="22">
        <v>1.3087822824463629</v>
      </c>
      <c r="N25" s="22">
        <v>1.6823747901997199</v>
      </c>
      <c r="O25" s="22">
        <v>1.7112923495165551</v>
      </c>
      <c r="T25" s="19"/>
    </row>
    <row r="26" spans="1:20">
      <c r="A26" s="18"/>
    </row>
    <row r="27" spans="1:20">
      <c r="A27" s="18"/>
    </row>
    <row r="28" spans="1:20">
      <c r="A28" s="18"/>
    </row>
    <row r="29" spans="1:20">
      <c r="A29" s="18"/>
    </row>
    <row r="30" spans="1:20">
      <c r="A30" s="18"/>
    </row>
    <row r="31" spans="1:20">
      <c r="A31" s="18"/>
    </row>
    <row r="32" spans="1:20">
      <c r="A32" s="18"/>
    </row>
    <row r="33" spans="1:7">
      <c r="A33" s="18"/>
    </row>
    <row r="34" spans="1:7">
      <c r="A34" s="18"/>
      <c r="B34" s="20" t="s">
        <v>23</v>
      </c>
      <c r="C34" s="20"/>
      <c r="D34" s="20"/>
      <c r="E34" s="20"/>
      <c r="F34" s="20"/>
      <c r="G34" s="20"/>
    </row>
    <row r="35" spans="1:7">
      <c r="A35" s="18"/>
      <c r="B35" s="20" t="s">
        <v>28</v>
      </c>
      <c r="C35" s="20"/>
      <c r="D35" s="20"/>
      <c r="E35" s="20"/>
      <c r="F35" s="20"/>
      <c r="G35" s="20"/>
    </row>
    <row r="36" spans="1:7">
      <c r="A36" s="18"/>
    </row>
    <row r="37" spans="1:7">
      <c r="A37" s="18"/>
    </row>
    <row r="38" spans="1:7">
      <c r="A38" s="18"/>
    </row>
    <row r="39" spans="1:7">
      <c r="A39" s="18"/>
    </row>
    <row r="40" spans="1:7">
      <c r="A40" s="18"/>
    </row>
    <row r="41" spans="1:7">
      <c r="A41" s="18"/>
    </row>
    <row r="42" spans="1:7">
      <c r="A42" s="18"/>
    </row>
  </sheetData>
  <hyperlinks>
    <hyperlink ref="A2" location="INDICE!A1" display="Vai all'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7"/>
  <sheetViews>
    <sheetView showGridLines="0" zoomScale="115" zoomScaleNormal="115" workbookViewId="0">
      <pane xSplit="1" ySplit="6" topLeftCell="K158" activePane="bottomRight" state="frozen"/>
      <selection pane="topRight" activeCell="B1" sqref="B1"/>
      <selection pane="bottomLeft" activeCell="A7" sqref="A7"/>
      <selection pane="bottomRight" activeCell="P33" sqref="P33"/>
    </sheetView>
  </sheetViews>
  <sheetFormatPr defaultColWidth="8.7265625" defaultRowHeight="11.5"/>
  <cols>
    <col min="1" max="1" width="12" style="3" customWidth="1"/>
    <col min="2" max="13" width="5.7265625" style="3" customWidth="1"/>
    <col min="14" max="16384" width="8.7265625" style="3"/>
  </cols>
  <sheetData>
    <row r="1" spans="1:13" ht="33.75" customHeight="1">
      <c r="A1" s="71" t="e" vm="1">
        <v>#VALUE!</v>
      </c>
      <c r="B1" s="14" t="s">
        <v>1</v>
      </c>
      <c r="C1" s="14"/>
    </row>
    <row r="2" spans="1:13" ht="16" customHeight="1">
      <c r="A2" s="10" t="s">
        <v>12</v>
      </c>
      <c r="B2"/>
      <c r="C2"/>
    </row>
    <row r="3" spans="1:13">
      <c r="A3" s="4"/>
      <c r="B3" s="4"/>
      <c r="C3" s="4"/>
    </row>
    <row r="4" spans="1:13">
      <c r="A4" s="37" t="s">
        <v>116</v>
      </c>
      <c r="B4" s="77"/>
      <c r="C4" s="77"/>
      <c r="D4" s="77"/>
      <c r="E4" s="77"/>
      <c r="F4" s="77"/>
      <c r="G4" s="77"/>
      <c r="H4" s="77"/>
      <c r="I4" s="77"/>
      <c r="J4" s="77"/>
      <c r="K4" s="77"/>
      <c r="L4" s="77"/>
      <c r="M4" s="77"/>
    </row>
    <row r="5" spans="1:13">
      <c r="A5" s="77"/>
      <c r="B5" s="77" t="s">
        <v>88</v>
      </c>
      <c r="C5" s="77"/>
      <c r="D5" s="77"/>
      <c r="E5" s="77"/>
      <c r="F5" s="77" t="s">
        <v>94</v>
      </c>
      <c r="G5" s="77"/>
      <c r="H5" s="77"/>
      <c r="I5" s="77"/>
      <c r="J5" s="77" t="s">
        <v>89</v>
      </c>
      <c r="K5" s="77"/>
      <c r="L5" s="77"/>
      <c r="M5" s="77"/>
    </row>
    <row r="6" spans="1:13">
      <c r="A6" s="77"/>
      <c r="B6" s="77" t="s">
        <v>90</v>
      </c>
      <c r="C6" s="77" t="s">
        <v>91</v>
      </c>
      <c r="D6" s="77" t="s">
        <v>92</v>
      </c>
      <c r="E6" s="77" t="s">
        <v>93</v>
      </c>
      <c r="F6" s="77" t="s">
        <v>90</v>
      </c>
      <c r="G6" s="77" t="s">
        <v>91</v>
      </c>
      <c r="H6" s="77" t="s">
        <v>92</v>
      </c>
      <c r="I6" s="77" t="s">
        <v>93</v>
      </c>
      <c r="J6" s="77" t="s">
        <v>90</v>
      </c>
      <c r="K6" s="77" t="s">
        <v>91</v>
      </c>
      <c r="L6" s="77" t="s">
        <v>92</v>
      </c>
      <c r="M6" s="77" t="s">
        <v>93</v>
      </c>
    </row>
    <row r="7" spans="1:13">
      <c r="A7" s="77">
        <v>1866</v>
      </c>
      <c r="B7" s="78"/>
      <c r="C7" s="77"/>
      <c r="D7" s="77"/>
      <c r="E7" s="77">
        <v>15.8</v>
      </c>
      <c r="F7" s="77"/>
      <c r="G7" s="77"/>
      <c r="H7" s="77"/>
      <c r="I7" s="77"/>
      <c r="J7" s="79">
        <f>AVERAGE(B7:B166)</f>
        <v>9.2389189189189178</v>
      </c>
      <c r="K7" s="79">
        <f>AVERAGE(C7:C166)</f>
        <v>11.638496732026148</v>
      </c>
      <c r="L7" s="79">
        <f>AVERAGE(D7:D166)</f>
        <v>14.342434266327396</v>
      </c>
      <c r="M7" s="79">
        <f>AVERAGE(E7:E166)</f>
        <v>16.2579129460781</v>
      </c>
    </row>
    <row r="8" spans="1:13">
      <c r="A8" s="77">
        <v>1867</v>
      </c>
      <c r="B8" s="78"/>
      <c r="C8" s="77"/>
      <c r="D8" s="77"/>
      <c r="E8" s="77">
        <v>15.6</v>
      </c>
      <c r="F8" s="77"/>
      <c r="G8" s="77"/>
      <c r="H8" s="77"/>
      <c r="I8" s="77"/>
      <c r="J8" s="79">
        <f>+J7</f>
        <v>9.2389189189189178</v>
      </c>
      <c r="K8" s="79">
        <f>+K7</f>
        <v>11.638496732026148</v>
      </c>
      <c r="L8" s="79">
        <f>+L7</f>
        <v>14.342434266327396</v>
      </c>
      <c r="M8" s="79">
        <f>+M7</f>
        <v>16.2579129460781</v>
      </c>
    </row>
    <row r="9" spans="1:13">
      <c r="A9" s="77">
        <v>1868</v>
      </c>
      <c r="B9" s="78"/>
      <c r="C9" s="77"/>
      <c r="D9" s="77"/>
      <c r="E9" s="77">
        <v>15.5</v>
      </c>
      <c r="F9" s="77"/>
      <c r="G9" s="77"/>
      <c r="H9" s="77"/>
      <c r="I9" s="78">
        <f t="shared" ref="I9:I72" si="0">AVERAGE(E7:E11)</f>
        <v>15.64</v>
      </c>
      <c r="J9" s="79">
        <f t="shared" ref="J9:J72" si="1">+J8</f>
        <v>9.2389189189189178</v>
      </c>
      <c r="K9" s="79">
        <f t="shared" ref="K9:K72" si="2">+K8</f>
        <v>11.638496732026148</v>
      </c>
      <c r="L9" s="79">
        <f t="shared" ref="L9:L72" si="3">+L8</f>
        <v>14.342434266327396</v>
      </c>
      <c r="M9" s="79">
        <f t="shared" ref="M9:M72" si="4">+M8</f>
        <v>16.2579129460781</v>
      </c>
    </row>
    <row r="10" spans="1:13">
      <c r="A10" s="77">
        <v>1869</v>
      </c>
      <c r="B10" s="78"/>
      <c r="C10" s="77"/>
      <c r="D10" s="77"/>
      <c r="E10" s="77">
        <v>15.5</v>
      </c>
      <c r="F10" s="77"/>
      <c r="G10" s="77"/>
      <c r="H10" s="77"/>
      <c r="I10" s="78">
        <f t="shared" si="0"/>
        <v>15.540000000000001</v>
      </c>
      <c r="J10" s="79">
        <f t="shared" si="1"/>
        <v>9.2389189189189178</v>
      </c>
      <c r="K10" s="79">
        <f t="shared" si="2"/>
        <v>11.638496732026148</v>
      </c>
      <c r="L10" s="79">
        <f t="shared" si="3"/>
        <v>14.342434266327396</v>
      </c>
      <c r="M10" s="79">
        <f t="shared" si="4"/>
        <v>16.2579129460781</v>
      </c>
    </row>
    <row r="11" spans="1:13">
      <c r="A11" s="77">
        <v>1870</v>
      </c>
      <c r="B11" s="78"/>
      <c r="C11" s="77"/>
      <c r="D11" s="77"/>
      <c r="E11" s="77">
        <v>15.8</v>
      </c>
      <c r="F11" s="77"/>
      <c r="G11" s="77"/>
      <c r="H11" s="77"/>
      <c r="I11" s="78">
        <f t="shared" si="0"/>
        <v>15.559999999999999</v>
      </c>
      <c r="J11" s="79">
        <f t="shared" si="1"/>
        <v>9.2389189189189178</v>
      </c>
      <c r="K11" s="79">
        <f t="shared" si="2"/>
        <v>11.638496732026148</v>
      </c>
      <c r="L11" s="79">
        <f t="shared" si="3"/>
        <v>14.342434266327396</v>
      </c>
      <c r="M11" s="79">
        <f t="shared" si="4"/>
        <v>16.2579129460781</v>
      </c>
    </row>
    <row r="12" spans="1:13">
      <c r="A12" s="77">
        <v>1871</v>
      </c>
      <c r="B12" s="78"/>
      <c r="C12" s="77"/>
      <c r="D12" s="77"/>
      <c r="E12" s="77">
        <v>15.3</v>
      </c>
      <c r="F12" s="77"/>
      <c r="G12" s="77"/>
      <c r="H12" s="77"/>
      <c r="I12" s="78">
        <f t="shared" si="0"/>
        <v>15.7</v>
      </c>
      <c r="J12" s="79">
        <f t="shared" si="1"/>
        <v>9.2389189189189178</v>
      </c>
      <c r="K12" s="79">
        <f t="shared" si="2"/>
        <v>11.638496732026148</v>
      </c>
      <c r="L12" s="79">
        <f t="shared" si="3"/>
        <v>14.342434266327396</v>
      </c>
      <c r="M12" s="79">
        <f t="shared" si="4"/>
        <v>16.2579129460781</v>
      </c>
    </row>
    <row r="13" spans="1:13">
      <c r="A13" s="77">
        <v>1872</v>
      </c>
      <c r="B13" s="78"/>
      <c r="C13" s="77"/>
      <c r="D13" s="77"/>
      <c r="E13" s="77">
        <v>15.7</v>
      </c>
      <c r="F13" s="77"/>
      <c r="G13" s="77"/>
      <c r="H13" s="77"/>
      <c r="I13" s="78">
        <f t="shared" si="0"/>
        <v>15.580000000000002</v>
      </c>
      <c r="J13" s="79">
        <f t="shared" si="1"/>
        <v>9.2389189189189178</v>
      </c>
      <c r="K13" s="79">
        <f t="shared" si="2"/>
        <v>11.638496732026148</v>
      </c>
      <c r="L13" s="79">
        <f t="shared" si="3"/>
        <v>14.342434266327396</v>
      </c>
      <c r="M13" s="79">
        <f t="shared" si="4"/>
        <v>16.2579129460781</v>
      </c>
    </row>
    <row r="14" spans="1:13">
      <c r="A14" s="77">
        <v>1873</v>
      </c>
      <c r="B14" s="78"/>
      <c r="C14" s="80">
        <v>10.69</v>
      </c>
      <c r="D14" s="77"/>
      <c r="E14" s="77">
        <v>16.2</v>
      </c>
      <c r="F14" s="77"/>
      <c r="G14" s="77"/>
      <c r="H14" s="77"/>
      <c r="I14" s="78">
        <f t="shared" si="0"/>
        <v>15.459999999999999</v>
      </c>
      <c r="J14" s="79">
        <f t="shared" si="1"/>
        <v>9.2389189189189178</v>
      </c>
      <c r="K14" s="79">
        <f t="shared" si="2"/>
        <v>11.638496732026148</v>
      </c>
      <c r="L14" s="79">
        <f t="shared" si="3"/>
        <v>14.342434266327396</v>
      </c>
      <c r="M14" s="79">
        <f t="shared" si="4"/>
        <v>16.2579129460781</v>
      </c>
    </row>
    <row r="15" spans="1:13">
      <c r="A15" s="77">
        <v>1874</v>
      </c>
      <c r="B15" s="78"/>
      <c r="C15" s="80">
        <v>10.94</v>
      </c>
      <c r="D15" s="77"/>
      <c r="E15" s="77">
        <v>14.9</v>
      </c>
      <c r="F15" s="77"/>
      <c r="G15" s="77"/>
      <c r="H15" s="77"/>
      <c r="I15" s="78">
        <f t="shared" si="0"/>
        <v>15.5</v>
      </c>
      <c r="J15" s="79">
        <f t="shared" si="1"/>
        <v>9.2389189189189178</v>
      </c>
      <c r="K15" s="79">
        <f t="shared" si="2"/>
        <v>11.638496732026148</v>
      </c>
      <c r="L15" s="79">
        <f t="shared" si="3"/>
        <v>14.342434266327396</v>
      </c>
      <c r="M15" s="79">
        <f t="shared" si="4"/>
        <v>16.2579129460781</v>
      </c>
    </row>
    <row r="16" spans="1:13">
      <c r="A16" s="77">
        <v>1875</v>
      </c>
      <c r="B16" s="78"/>
      <c r="C16" s="80">
        <v>10.85</v>
      </c>
      <c r="D16" s="77"/>
      <c r="E16" s="77">
        <v>15.2</v>
      </c>
      <c r="F16" s="77"/>
      <c r="G16" s="78">
        <f t="shared" ref="G16:H34" si="5">AVERAGE(C14:C18)</f>
        <v>10.945999999999998</v>
      </c>
      <c r="H16" s="77"/>
      <c r="I16" s="78">
        <f t="shared" si="0"/>
        <v>15.540000000000001</v>
      </c>
      <c r="J16" s="79">
        <f t="shared" si="1"/>
        <v>9.2389189189189178</v>
      </c>
      <c r="K16" s="79">
        <f t="shared" si="2"/>
        <v>11.638496732026148</v>
      </c>
      <c r="L16" s="79">
        <f t="shared" si="3"/>
        <v>14.342434266327396</v>
      </c>
      <c r="M16" s="79">
        <f t="shared" si="4"/>
        <v>16.2579129460781</v>
      </c>
    </row>
    <row r="17" spans="1:13">
      <c r="A17" s="77">
        <v>1876</v>
      </c>
      <c r="B17" s="78">
        <v>9.4700000000000006</v>
      </c>
      <c r="C17" s="80">
        <v>11.2</v>
      </c>
      <c r="D17" s="77"/>
      <c r="E17" s="77">
        <v>15.5</v>
      </c>
      <c r="F17" s="77"/>
      <c r="G17" s="78">
        <f t="shared" si="5"/>
        <v>10.947999999999999</v>
      </c>
      <c r="H17" s="77"/>
      <c r="I17" s="78">
        <f t="shared" si="0"/>
        <v>15.440000000000001</v>
      </c>
      <c r="J17" s="79">
        <f t="shared" si="1"/>
        <v>9.2389189189189178</v>
      </c>
      <c r="K17" s="79">
        <f t="shared" si="2"/>
        <v>11.638496732026148</v>
      </c>
      <c r="L17" s="79">
        <f t="shared" si="3"/>
        <v>14.342434266327396</v>
      </c>
      <c r="M17" s="79">
        <f t="shared" si="4"/>
        <v>16.2579129460781</v>
      </c>
    </row>
    <row r="18" spans="1:13">
      <c r="A18" s="77">
        <v>1877</v>
      </c>
      <c r="B18" s="78">
        <v>9.86</v>
      </c>
      <c r="C18" s="80">
        <v>11.05</v>
      </c>
      <c r="D18" s="77"/>
      <c r="E18" s="77">
        <v>15.9</v>
      </c>
      <c r="F18" s="77"/>
      <c r="G18" s="78">
        <f t="shared" si="5"/>
        <v>10.507999999999999</v>
      </c>
      <c r="H18" s="77"/>
      <c r="I18" s="78">
        <f t="shared" si="0"/>
        <v>15.52</v>
      </c>
      <c r="J18" s="79">
        <f t="shared" si="1"/>
        <v>9.2389189189189178</v>
      </c>
      <c r="K18" s="79">
        <f t="shared" si="2"/>
        <v>11.638496732026148</v>
      </c>
      <c r="L18" s="79">
        <f t="shared" si="3"/>
        <v>14.342434266327396</v>
      </c>
      <c r="M18" s="79">
        <f t="shared" si="4"/>
        <v>16.2579129460781</v>
      </c>
    </row>
    <row r="19" spans="1:13">
      <c r="A19" s="77">
        <v>1878</v>
      </c>
      <c r="B19" s="78">
        <v>10.3</v>
      </c>
      <c r="C19" s="80">
        <v>10.7</v>
      </c>
      <c r="D19" s="77"/>
      <c r="E19" s="77">
        <v>15.7</v>
      </c>
      <c r="F19" s="78">
        <f t="shared" ref="F19:H35" si="6">AVERAGE(B17:B21)</f>
        <v>9.5920000000000005</v>
      </c>
      <c r="G19" s="78">
        <f t="shared" si="5"/>
        <v>10.548000000000002</v>
      </c>
      <c r="H19" s="78"/>
      <c r="I19" s="78">
        <f t="shared" si="0"/>
        <v>15.539999999999997</v>
      </c>
      <c r="J19" s="79">
        <f t="shared" si="1"/>
        <v>9.2389189189189178</v>
      </c>
      <c r="K19" s="79">
        <f t="shared" si="2"/>
        <v>11.638496732026148</v>
      </c>
      <c r="L19" s="79">
        <f t="shared" si="3"/>
        <v>14.342434266327396</v>
      </c>
      <c r="M19" s="79">
        <f t="shared" si="4"/>
        <v>16.2579129460781</v>
      </c>
    </row>
    <row r="20" spans="1:13">
      <c r="A20" s="77">
        <v>1879</v>
      </c>
      <c r="B20" s="78">
        <v>8.23</v>
      </c>
      <c r="C20" s="80">
        <v>8.74</v>
      </c>
      <c r="D20" s="77"/>
      <c r="E20" s="77">
        <v>15.3</v>
      </c>
      <c r="F20" s="78">
        <f t="shared" si="6"/>
        <v>9.4260000000000002</v>
      </c>
      <c r="G20" s="78">
        <f t="shared" si="5"/>
        <v>10.346</v>
      </c>
      <c r="H20" s="78"/>
      <c r="I20" s="78">
        <f t="shared" si="0"/>
        <v>15.6</v>
      </c>
      <c r="J20" s="79">
        <f t="shared" si="1"/>
        <v>9.2389189189189178</v>
      </c>
      <c r="K20" s="79">
        <f t="shared" si="2"/>
        <v>11.638496732026148</v>
      </c>
      <c r="L20" s="79">
        <f t="shared" si="3"/>
        <v>14.342434266327396</v>
      </c>
      <c r="M20" s="79">
        <f t="shared" si="4"/>
        <v>16.2579129460781</v>
      </c>
    </row>
    <row r="21" spans="1:13">
      <c r="A21" s="77">
        <v>1880</v>
      </c>
      <c r="B21" s="78">
        <v>10.1</v>
      </c>
      <c r="C21" s="80">
        <v>11.05</v>
      </c>
      <c r="D21" s="77"/>
      <c r="E21" s="77">
        <v>15.3</v>
      </c>
      <c r="F21" s="78">
        <f t="shared" si="6"/>
        <v>9.42</v>
      </c>
      <c r="G21" s="78">
        <f t="shared" si="5"/>
        <v>10.318000000000001</v>
      </c>
      <c r="H21" s="78"/>
      <c r="I21" s="78">
        <f t="shared" si="0"/>
        <v>15.62</v>
      </c>
      <c r="J21" s="79">
        <f t="shared" si="1"/>
        <v>9.2389189189189178</v>
      </c>
      <c r="K21" s="79">
        <f t="shared" si="2"/>
        <v>11.638496732026148</v>
      </c>
      <c r="L21" s="79">
        <f t="shared" si="3"/>
        <v>14.342434266327396</v>
      </c>
      <c r="M21" s="79">
        <f t="shared" si="4"/>
        <v>16.2579129460781</v>
      </c>
    </row>
    <row r="22" spans="1:13">
      <c r="A22" s="77">
        <v>1881</v>
      </c>
      <c r="B22" s="78">
        <v>8.64</v>
      </c>
      <c r="C22" s="80">
        <v>10.19</v>
      </c>
      <c r="D22" s="77"/>
      <c r="E22" s="77">
        <v>15.8</v>
      </c>
      <c r="F22" s="78">
        <f t="shared" si="6"/>
        <v>9.0619999999999994</v>
      </c>
      <c r="G22" s="78">
        <f t="shared" si="5"/>
        <v>10.342000000000001</v>
      </c>
      <c r="H22" s="78"/>
      <c r="I22" s="78">
        <f t="shared" si="0"/>
        <v>15.5</v>
      </c>
      <c r="J22" s="79">
        <f t="shared" si="1"/>
        <v>9.2389189189189178</v>
      </c>
      <c r="K22" s="79">
        <f t="shared" si="2"/>
        <v>11.638496732026148</v>
      </c>
      <c r="L22" s="79">
        <f t="shared" si="3"/>
        <v>14.342434266327396</v>
      </c>
      <c r="M22" s="79">
        <f t="shared" si="4"/>
        <v>16.2579129460781</v>
      </c>
    </row>
    <row r="23" spans="1:13">
      <c r="A23" s="77">
        <v>1882</v>
      </c>
      <c r="B23" s="78">
        <v>9.83</v>
      </c>
      <c r="C23" s="80">
        <v>10.91</v>
      </c>
      <c r="D23" s="77"/>
      <c r="E23" s="77">
        <v>16</v>
      </c>
      <c r="F23" s="78">
        <f t="shared" si="6"/>
        <v>9.25</v>
      </c>
      <c r="G23" s="78">
        <f t="shared" si="5"/>
        <v>10.892000000000001</v>
      </c>
      <c r="H23" s="78"/>
      <c r="I23" s="78">
        <f t="shared" si="0"/>
        <v>15.4</v>
      </c>
      <c r="J23" s="79">
        <f t="shared" si="1"/>
        <v>9.2389189189189178</v>
      </c>
      <c r="K23" s="79">
        <f t="shared" si="2"/>
        <v>11.638496732026148</v>
      </c>
      <c r="L23" s="79">
        <f t="shared" si="3"/>
        <v>14.342434266327396</v>
      </c>
      <c r="M23" s="79">
        <f t="shared" si="4"/>
        <v>16.2579129460781</v>
      </c>
    </row>
    <row r="24" spans="1:13">
      <c r="A24" s="77">
        <v>1883</v>
      </c>
      <c r="B24" s="78">
        <v>8.51</v>
      </c>
      <c r="C24" s="80">
        <v>10.82</v>
      </c>
      <c r="D24" s="77"/>
      <c r="E24" s="77">
        <v>15.1</v>
      </c>
      <c r="F24" s="78">
        <f t="shared" si="6"/>
        <v>8.9060000000000006</v>
      </c>
      <c r="G24" s="78">
        <f t="shared" si="5"/>
        <v>10.784000000000001</v>
      </c>
      <c r="H24" s="78"/>
      <c r="I24" s="78">
        <f t="shared" si="0"/>
        <v>15.520000000000001</v>
      </c>
      <c r="J24" s="79">
        <f t="shared" si="1"/>
        <v>9.2389189189189178</v>
      </c>
      <c r="K24" s="79">
        <f t="shared" si="2"/>
        <v>11.638496732026148</v>
      </c>
      <c r="L24" s="79">
        <f t="shared" si="3"/>
        <v>14.342434266327396</v>
      </c>
      <c r="M24" s="79">
        <f t="shared" si="4"/>
        <v>16.2579129460781</v>
      </c>
    </row>
    <row r="25" spans="1:13">
      <c r="A25" s="77">
        <v>1884</v>
      </c>
      <c r="B25" s="78">
        <v>9.17</v>
      </c>
      <c r="C25" s="80">
        <v>11.49</v>
      </c>
      <c r="D25" s="77"/>
      <c r="E25" s="77">
        <v>14.8</v>
      </c>
      <c r="F25" s="78">
        <f t="shared" si="6"/>
        <v>8.8680000000000003</v>
      </c>
      <c r="G25" s="78">
        <f t="shared" si="5"/>
        <v>10.962</v>
      </c>
      <c r="H25" s="78"/>
      <c r="I25" s="78">
        <f t="shared" si="0"/>
        <v>15.48</v>
      </c>
      <c r="J25" s="79">
        <f t="shared" si="1"/>
        <v>9.2389189189189178</v>
      </c>
      <c r="K25" s="79">
        <f t="shared" si="2"/>
        <v>11.638496732026148</v>
      </c>
      <c r="L25" s="79">
        <f t="shared" si="3"/>
        <v>14.342434266327396</v>
      </c>
      <c r="M25" s="79">
        <f t="shared" si="4"/>
        <v>16.2579129460781</v>
      </c>
    </row>
    <row r="26" spans="1:13">
      <c r="A26" s="77">
        <v>1885</v>
      </c>
      <c r="B26" s="78">
        <v>8.3800000000000008</v>
      </c>
      <c r="C26" s="80">
        <v>10.51</v>
      </c>
      <c r="D26" s="77"/>
      <c r="E26" s="77">
        <v>15.9</v>
      </c>
      <c r="F26" s="78">
        <f t="shared" si="6"/>
        <v>8.6080000000000005</v>
      </c>
      <c r="G26" s="78">
        <f t="shared" si="5"/>
        <v>10.725999999999999</v>
      </c>
      <c r="H26" s="78"/>
      <c r="I26" s="78">
        <f t="shared" si="0"/>
        <v>15.38</v>
      </c>
      <c r="J26" s="79">
        <f t="shared" si="1"/>
        <v>9.2389189189189178</v>
      </c>
      <c r="K26" s="79">
        <f t="shared" si="2"/>
        <v>11.638496732026148</v>
      </c>
      <c r="L26" s="79">
        <f t="shared" si="3"/>
        <v>14.342434266327396</v>
      </c>
      <c r="M26" s="79">
        <f t="shared" si="4"/>
        <v>16.2579129460781</v>
      </c>
    </row>
    <row r="27" spans="1:13">
      <c r="A27" s="77">
        <v>1886</v>
      </c>
      <c r="B27" s="78">
        <v>8.4499999999999993</v>
      </c>
      <c r="C27" s="80">
        <v>11.08</v>
      </c>
      <c r="D27" s="77"/>
      <c r="E27" s="77">
        <v>15.6</v>
      </c>
      <c r="F27" s="78">
        <f t="shared" si="6"/>
        <v>8.516</v>
      </c>
      <c r="G27" s="78">
        <f t="shared" si="5"/>
        <v>10.530000000000001</v>
      </c>
      <c r="H27" s="78"/>
      <c r="I27" s="78">
        <f t="shared" si="0"/>
        <v>15.4</v>
      </c>
      <c r="J27" s="79">
        <f t="shared" si="1"/>
        <v>9.2389189189189178</v>
      </c>
      <c r="K27" s="79">
        <f t="shared" si="2"/>
        <v>11.638496732026148</v>
      </c>
      <c r="L27" s="79">
        <f t="shared" si="3"/>
        <v>14.342434266327396</v>
      </c>
      <c r="M27" s="79">
        <f t="shared" si="4"/>
        <v>16.2579129460781</v>
      </c>
    </row>
    <row r="28" spans="1:13">
      <c r="A28" s="77">
        <v>1887</v>
      </c>
      <c r="B28" s="78">
        <v>8.5299999999999994</v>
      </c>
      <c r="C28" s="80">
        <v>9.73</v>
      </c>
      <c r="D28" s="77"/>
      <c r="E28" s="77">
        <v>15.5</v>
      </c>
      <c r="F28" s="78">
        <f t="shared" si="6"/>
        <v>8.4779999999999998</v>
      </c>
      <c r="G28" s="78">
        <f t="shared" si="5"/>
        <v>10.295999999999999</v>
      </c>
      <c r="H28" s="78"/>
      <c r="I28" s="78">
        <f t="shared" si="0"/>
        <v>15.540000000000001</v>
      </c>
      <c r="J28" s="79">
        <f t="shared" si="1"/>
        <v>9.2389189189189178</v>
      </c>
      <c r="K28" s="79">
        <f t="shared" si="2"/>
        <v>11.638496732026148</v>
      </c>
      <c r="L28" s="79">
        <f t="shared" si="3"/>
        <v>14.342434266327396</v>
      </c>
      <c r="M28" s="79">
        <f t="shared" si="4"/>
        <v>16.2579129460781</v>
      </c>
    </row>
    <row r="29" spans="1:13">
      <c r="A29" s="77">
        <v>1888</v>
      </c>
      <c r="B29" s="78">
        <v>8.0500000000000007</v>
      </c>
      <c r="C29" s="80">
        <v>9.84</v>
      </c>
      <c r="D29" s="77"/>
      <c r="E29" s="77">
        <v>15.2</v>
      </c>
      <c r="F29" s="78">
        <f t="shared" si="6"/>
        <v>8.5939999999999994</v>
      </c>
      <c r="G29" s="78">
        <f t="shared" si="5"/>
        <v>10.187999999999999</v>
      </c>
      <c r="H29" s="78"/>
      <c r="I29" s="78">
        <f t="shared" si="0"/>
        <v>15.4</v>
      </c>
      <c r="J29" s="79">
        <f t="shared" si="1"/>
        <v>9.2389189189189178</v>
      </c>
      <c r="K29" s="79">
        <f t="shared" si="2"/>
        <v>11.638496732026148</v>
      </c>
      <c r="L29" s="79">
        <f t="shared" si="3"/>
        <v>14.342434266327396</v>
      </c>
      <c r="M29" s="79">
        <f t="shared" si="4"/>
        <v>16.2579129460781</v>
      </c>
    </row>
    <row r="30" spans="1:13">
      <c r="A30" s="77">
        <v>1889</v>
      </c>
      <c r="B30" s="78">
        <v>8.98</v>
      </c>
      <c r="C30" s="80">
        <v>10.32</v>
      </c>
      <c r="D30" s="77"/>
      <c r="E30" s="77">
        <v>15.5</v>
      </c>
      <c r="F30" s="78">
        <f t="shared" si="6"/>
        <v>8.7039999999999988</v>
      </c>
      <c r="G30" s="78">
        <f t="shared" si="5"/>
        <v>10.050000000000001</v>
      </c>
      <c r="H30" s="78"/>
      <c r="I30" s="78">
        <f t="shared" si="0"/>
        <v>15.320000000000002</v>
      </c>
      <c r="J30" s="79">
        <f t="shared" si="1"/>
        <v>9.2389189189189178</v>
      </c>
      <c r="K30" s="79">
        <f t="shared" si="2"/>
        <v>11.638496732026148</v>
      </c>
      <c r="L30" s="79">
        <f t="shared" si="3"/>
        <v>14.342434266327396</v>
      </c>
      <c r="M30" s="79">
        <f t="shared" si="4"/>
        <v>16.2579129460781</v>
      </c>
    </row>
    <row r="31" spans="1:13">
      <c r="A31" s="77">
        <v>1890</v>
      </c>
      <c r="B31" s="78">
        <v>8.9600000000000009</v>
      </c>
      <c r="C31" s="80">
        <v>9.9700000000000006</v>
      </c>
      <c r="D31" s="77"/>
      <c r="E31" s="77">
        <v>15.2</v>
      </c>
      <c r="F31" s="78">
        <f t="shared" si="6"/>
        <v>8.75</v>
      </c>
      <c r="G31" s="78">
        <f t="shared" si="5"/>
        <v>10.258000000000001</v>
      </c>
      <c r="H31" s="78"/>
      <c r="I31" s="78">
        <f t="shared" si="0"/>
        <v>15.439999999999998</v>
      </c>
      <c r="J31" s="79">
        <f t="shared" si="1"/>
        <v>9.2389189189189178</v>
      </c>
      <c r="K31" s="79">
        <f t="shared" si="2"/>
        <v>11.638496732026148</v>
      </c>
      <c r="L31" s="79">
        <f t="shared" si="3"/>
        <v>14.342434266327396</v>
      </c>
      <c r="M31" s="79">
        <f t="shared" si="4"/>
        <v>16.2579129460781</v>
      </c>
    </row>
    <row r="32" spans="1:13">
      <c r="A32" s="77">
        <v>1891</v>
      </c>
      <c r="B32" s="78">
        <v>9</v>
      </c>
      <c r="C32" s="80">
        <v>10.39</v>
      </c>
      <c r="D32" s="77"/>
      <c r="E32" s="77">
        <v>15.2</v>
      </c>
      <c r="F32" s="78">
        <f t="shared" si="6"/>
        <v>8.9619999999999997</v>
      </c>
      <c r="G32" s="78">
        <f t="shared" si="5"/>
        <v>10.576000000000001</v>
      </c>
      <c r="H32" s="78"/>
      <c r="I32" s="78">
        <f t="shared" si="0"/>
        <v>15.580000000000002</v>
      </c>
      <c r="J32" s="79">
        <f t="shared" si="1"/>
        <v>9.2389189189189178</v>
      </c>
      <c r="K32" s="79">
        <f t="shared" si="2"/>
        <v>11.638496732026148</v>
      </c>
      <c r="L32" s="79">
        <f t="shared" si="3"/>
        <v>14.342434266327396</v>
      </c>
      <c r="M32" s="79">
        <f t="shared" si="4"/>
        <v>16.2579129460781</v>
      </c>
    </row>
    <row r="33" spans="1:13">
      <c r="A33" s="77">
        <v>1892</v>
      </c>
      <c r="B33" s="78">
        <v>8.76</v>
      </c>
      <c r="C33" s="80">
        <v>10.77</v>
      </c>
      <c r="D33" s="77"/>
      <c r="E33" s="77">
        <v>16.100000000000001</v>
      </c>
      <c r="F33" s="78">
        <f t="shared" si="6"/>
        <v>9.0779999999999994</v>
      </c>
      <c r="G33" s="78">
        <f t="shared" si="5"/>
        <v>10.73</v>
      </c>
      <c r="H33" s="78"/>
      <c r="I33" s="78">
        <f t="shared" si="0"/>
        <v>15.66</v>
      </c>
      <c r="J33" s="79">
        <f t="shared" si="1"/>
        <v>9.2389189189189178</v>
      </c>
      <c r="K33" s="79">
        <f t="shared" si="2"/>
        <v>11.638496732026148</v>
      </c>
      <c r="L33" s="79">
        <f t="shared" si="3"/>
        <v>14.342434266327396</v>
      </c>
      <c r="M33" s="79">
        <f t="shared" si="4"/>
        <v>16.2579129460781</v>
      </c>
    </row>
    <row r="34" spans="1:13">
      <c r="A34" s="77">
        <v>1893</v>
      </c>
      <c r="B34" s="78">
        <v>9.11</v>
      </c>
      <c r="C34" s="80">
        <v>11.43</v>
      </c>
      <c r="D34" s="77"/>
      <c r="E34" s="77">
        <v>15.9</v>
      </c>
      <c r="F34" s="78">
        <f t="shared" si="6"/>
        <v>9.0779999999999994</v>
      </c>
      <c r="G34" s="78">
        <f t="shared" si="5"/>
        <v>10.88</v>
      </c>
      <c r="H34" s="78">
        <f t="shared" si="5"/>
        <v>13.941666666666665</v>
      </c>
      <c r="I34" s="78">
        <f t="shared" si="0"/>
        <v>15.775</v>
      </c>
      <c r="J34" s="79">
        <f t="shared" si="1"/>
        <v>9.2389189189189178</v>
      </c>
      <c r="K34" s="79">
        <f t="shared" si="2"/>
        <v>11.638496732026148</v>
      </c>
      <c r="L34" s="79">
        <f t="shared" si="3"/>
        <v>14.342434266327396</v>
      </c>
      <c r="M34" s="79">
        <f t="shared" si="4"/>
        <v>16.2579129460781</v>
      </c>
    </row>
    <row r="35" spans="1:13">
      <c r="A35" s="77">
        <v>1894</v>
      </c>
      <c r="B35" s="78">
        <v>9.56</v>
      </c>
      <c r="C35" s="80">
        <v>11.09</v>
      </c>
      <c r="D35" s="77"/>
      <c r="E35" s="77">
        <v>15.9</v>
      </c>
      <c r="F35" s="78">
        <f t="shared" si="6"/>
        <v>9.1</v>
      </c>
      <c r="G35" s="78">
        <f t="shared" si="6"/>
        <v>10.906000000000001</v>
      </c>
      <c r="H35" s="78">
        <f t="shared" si="6"/>
        <v>13.512499999999999</v>
      </c>
      <c r="I35" s="78">
        <f t="shared" si="0"/>
        <v>15.966666666666667</v>
      </c>
      <c r="J35" s="79">
        <f t="shared" si="1"/>
        <v>9.2389189189189178</v>
      </c>
      <c r="K35" s="79">
        <f t="shared" si="2"/>
        <v>11.638496732026148</v>
      </c>
      <c r="L35" s="79">
        <f t="shared" si="3"/>
        <v>14.342434266327396</v>
      </c>
      <c r="M35" s="79">
        <f t="shared" si="4"/>
        <v>16.2579129460781</v>
      </c>
    </row>
    <row r="36" spans="1:13">
      <c r="A36" s="77">
        <v>1895</v>
      </c>
      <c r="B36" s="78">
        <v>8.9600000000000009</v>
      </c>
      <c r="C36" s="80">
        <v>10.72</v>
      </c>
      <c r="D36" s="78">
        <v>13.941666666666665</v>
      </c>
      <c r="E36" s="77"/>
      <c r="F36" s="78">
        <f t="shared" ref="F36:H51" si="7">AVERAGE(B34:B38)</f>
        <v>9.168000000000001</v>
      </c>
      <c r="G36" s="78">
        <f t="shared" si="7"/>
        <v>10.994000000000002</v>
      </c>
      <c r="H36" s="78">
        <f t="shared" si="7"/>
        <v>13.847222222222221</v>
      </c>
      <c r="I36" s="78">
        <f t="shared" si="0"/>
        <v>15.9</v>
      </c>
      <c r="J36" s="79">
        <f t="shared" si="1"/>
        <v>9.2389189189189178</v>
      </c>
      <c r="K36" s="79">
        <f t="shared" si="2"/>
        <v>11.638496732026148</v>
      </c>
      <c r="L36" s="79">
        <f t="shared" si="3"/>
        <v>14.342434266327396</v>
      </c>
      <c r="M36" s="79">
        <f t="shared" si="4"/>
        <v>16.2579129460781</v>
      </c>
    </row>
    <row r="37" spans="1:13">
      <c r="A37" s="77">
        <v>1896</v>
      </c>
      <c r="B37" s="78">
        <v>9.11</v>
      </c>
      <c r="C37" s="80">
        <v>10.52</v>
      </c>
      <c r="D37" s="78">
        <v>13.083333333333334</v>
      </c>
      <c r="E37" s="77"/>
      <c r="F37" s="78">
        <f t="shared" si="7"/>
        <v>9.3120000000000012</v>
      </c>
      <c r="G37" s="78">
        <f t="shared" si="7"/>
        <v>10.956</v>
      </c>
      <c r="H37" s="78">
        <f t="shared" si="7"/>
        <v>13.887499999999999</v>
      </c>
      <c r="I37" s="78">
        <f t="shared" si="0"/>
        <v>15.9</v>
      </c>
      <c r="J37" s="79">
        <f t="shared" si="1"/>
        <v>9.2389189189189178</v>
      </c>
      <c r="K37" s="79">
        <f t="shared" si="2"/>
        <v>11.638496732026148</v>
      </c>
      <c r="L37" s="79">
        <f t="shared" si="3"/>
        <v>14.342434266327396</v>
      </c>
      <c r="M37" s="79">
        <f t="shared" si="4"/>
        <v>16.2579129460781</v>
      </c>
    </row>
    <row r="38" spans="1:13">
      <c r="A38" s="77">
        <v>1897</v>
      </c>
      <c r="B38" s="78">
        <v>9.1</v>
      </c>
      <c r="C38" s="80">
        <v>11.21</v>
      </c>
      <c r="D38" s="78">
        <v>14.516666666666666</v>
      </c>
      <c r="E38" s="77"/>
      <c r="F38" s="78">
        <f t="shared" si="7"/>
        <v>9.3060000000000009</v>
      </c>
      <c r="G38" s="78">
        <f t="shared" si="7"/>
        <v>11.006</v>
      </c>
      <c r="H38" s="78">
        <f t="shared" si="7"/>
        <v>14.056666666666667</v>
      </c>
      <c r="I38" s="78"/>
      <c r="J38" s="79">
        <f t="shared" si="1"/>
        <v>9.2389189189189178</v>
      </c>
      <c r="K38" s="79">
        <f t="shared" si="2"/>
        <v>11.638496732026148</v>
      </c>
      <c r="L38" s="79">
        <f t="shared" si="3"/>
        <v>14.342434266327396</v>
      </c>
      <c r="M38" s="79">
        <f t="shared" si="4"/>
        <v>16.2579129460781</v>
      </c>
    </row>
    <row r="39" spans="1:13">
      <c r="A39" s="77">
        <v>1898</v>
      </c>
      <c r="B39" s="78">
        <v>9.83</v>
      </c>
      <c r="C39" s="80">
        <v>11.24</v>
      </c>
      <c r="D39" s="78">
        <v>14.008333333333333</v>
      </c>
      <c r="E39" s="77"/>
      <c r="F39" s="78">
        <f t="shared" si="7"/>
        <v>9.4359999999999999</v>
      </c>
      <c r="G39" s="78">
        <f t="shared" si="7"/>
        <v>11.178000000000001</v>
      </c>
      <c r="H39" s="78">
        <f t="shared" si="7"/>
        <v>13.98</v>
      </c>
      <c r="I39" s="78"/>
      <c r="J39" s="79">
        <f t="shared" si="1"/>
        <v>9.2389189189189178</v>
      </c>
      <c r="K39" s="79">
        <f t="shared" si="2"/>
        <v>11.638496732026148</v>
      </c>
      <c r="L39" s="79">
        <f t="shared" si="3"/>
        <v>14.342434266327396</v>
      </c>
      <c r="M39" s="79">
        <f t="shared" si="4"/>
        <v>16.2579129460781</v>
      </c>
    </row>
    <row r="40" spans="1:13">
      <c r="A40" s="77">
        <v>1899</v>
      </c>
      <c r="B40" s="78">
        <v>9.5299999999999994</v>
      </c>
      <c r="C40" s="80">
        <v>11.34</v>
      </c>
      <c r="D40" s="78">
        <v>14.733333333333333</v>
      </c>
      <c r="E40" s="77"/>
      <c r="F40" s="78">
        <f t="shared" si="7"/>
        <v>9.4539999999999988</v>
      </c>
      <c r="G40" s="78">
        <f t="shared" si="7"/>
        <v>11.182</v>
      </c>
      <c r="H40" s="78">
        <f t="shared" si="7"/>
        <v>13.918333333333333</v>
      </c>
      <c r="I40" s="78">
        <f t="shared" si="0"/>
        <v>15</v>
      </c>
      <c r="J40" s="79">
        <f t="shared" si="1"/>
        <v>9.2389189189189178</v>
      </c>
      <c r="K40" s="79">
        <f t="shared" si="2"/>
        <v>11.638496732026148</v>
      </c>
      <c r="L40" s="79">
        <f t="shared" si="3"/>
        <v>14.342434266327396</v>
      </c>
      <c r="M40" s="79">
        <f t="shared" si="4"/>
        <v>16.2579129460781</v>
      </c>
    </row>
    <row r="41" spans="1:13">
      <c r="A41" s="77">
        <v>1900</v>
      </c>
      <c r="B41" s="78">
        <v>9.61</v>
      </c>
      <c r="C41" s="80">
        <v>11.58</v>
      </c>
      <c r="D41" s="78">
        <v>13.558333333333332</v>
      </c>
      <c r="E41" s="77"/>
      <c r="F41" s="78">
        <f t="shared" si="7"/>
        <v>9.23</v>
      </c>
      <c r="G41" s="78">
        <f t="shared" si="7"/>
        <v>11.016</v>
      </c>
      <c r="H41" s="78">
        <f t="shared" si="7"/>
        <v>13.639999999999997</v>
      </c>
      <c r="I41" s="78">
        <f t="shared" si="0"/>
        <v>15.35</v>
      </c>
      <c r="J41" s="79">
        <f t="shared" si="1"/>
        <v>9.2389189189189178</v>
      </c>
      <c r="K41" s="79">
        <f t="shared" si="2"/>
        <v>11.638496732026148</v>
      </c>
      <c r="L41" s="79">
        <f t="shared" si="3"/>
        <v>14.342434266327396</v>
      </c>
      <c r="M41" s="79">
        <f t="shared" si="4"/>
        <v>16.2579129460781</v>
      </c>
    </row>
    <row r="42" spans="1:13">
      <c r="A42" s="77">
        <v>1901</v>
      </c>
      <c r="B42" s="78">
        <v>9.1999999999999993</v>
      </c>
      <c r="C42" s="80">
        <v>10.54</v>
      </c>
      <c r="D42" s="78">
        <v>12.775</v>
      </c>
      <c r="E42" s="77">
        <v>15</v>
      </c>
      <c r="F42" s="78">
        <f t="shared" si="7"/>
        <v>9.2140000000000004</v>
      </c>
      <c r="G42" s="78">
        <f t="shared" si="7"/>
        <v>10.916</v>
      </c>
      <c r="H42" s="78">
        <f t="shared" si="7"/>
        <v>13.471666666666668</v>
      </c>
      <c r="I42" s="78">
        <f t="shared" si="0"/>
        <v>15.366666666666667</v>
      </c>
      <c r="J42" s="79">
        <f t="shared" si="1"/>
        <v>9.2389189189189178</v>
      </c>
      <c r="K42" s="79">
        <f t="shared" si="2"/>
        <v>11.638496732026148</v>
      </c>
      <c r="L42" s="79">
        <f t="shared" si="3"/>
        <v>14.342434266327396</v>
      </c>
      <c r="M42" s="79">
        <f t="shared" si="4"/>
        <v>16.2579129460781</v>
      </c>
    </row>
    <row r="43" spans="1:13">
      <c r="A43" s="77">
        <v>1902</v>
      </c>
      <c r="B43" s="78">
        <v>7.98</v>
      </c>
      <c r="C43" s="80">
        <v>10.38</v>
      </c>
      <c r="D43" s="78">
        <v>13.125</v>
      </c>
      <c r="E43" s="77">
        <v>15.7</v>
      </c>
      <c r="F43" s="78">
        <f t="shared" si="7"/>
        <v>9.2560000000000002</v>
      </c>
      <c r="G43" s="78">
        <f t="shared" si="7"/>
        <v>10.832000000000001</v>
      </c>
      <c r="H43" s="78">
        <f t="shared" si="7"/>
        <v>13.293333333333331</v>
      </c>
      <c r="I43" s="78">
        <f t="shared" si="0"/>
        <v>15.600000000000001</v>
      </c>
      <c r="J43" s="79">
        <f t="shared" si="1"/>
        <v>9.2389189189189178</v>
      </c>
      <c r="K43" s="79">
        <f t="shared" si="2"/>
        <v>11.638496732026148</v>
      </c>
      <c r="L43" s="79">
        <f t="shared" si="3"/>
        <v>14.342434266327396</v>
      </c>
      <c r="M43" s="79">
        <f t="shared" si="4"/>
        <v>16.2579129460781</v>
      </c>
    </row>
    <row r="44" spans="1:13">
      <c r="A44" s="77">
        <v>1903</v>
      </c>
      <c r="B44" s="78">
        <v>9.75</v>
      </c>
      <c r="C44" s="80">
        <v>10.74</v>
      </c>
      <c r="D44" s="78">
        <v>13.166666666666666</v>
      </c>
      <c r="E44" s="77">
        <v>15.4</v>
      </c>
      <c r="F44" s="78">
        <f t="shared" si="7"/>
        <v>9.2379999999999995</v>
      </c>
      <c r="G44" s="78">
        <f t="shared" si="7"/>
        <v>10.616000000000001</v>
      </c>
      <c r="H44" s="78">
        <f t="shared" si="7"/>
        <v>13.136666666666667</v>
      </c>
      <c r="I44" s="78">
        <f t="shared" si="0"/>
        <v>15.560000000000002</v>
      </c>
      <c r="J44" s="79">
        <f t="shared" si="1"/>
        <v>9.2389189189189178</v>
      </c>
      <c r="K44" s="79">
        <f t="shared" si="2"/>
        <v>11.638496732026148</v>
      </c>
      <c r="L44" s="79">
        <f t="shared" si="3"/>
        <v>14.342434266327396</v>
      </c>
      <c r="M44" s="79">
        <f t="shared" si="4"/>
        <v>16.2579129460781</v>
      </c>
    </row>
    <row r="45" spans="1:13">
      <c r="A45" s="77">
        <v>1904</v>
      </c>
      <c r="B45" s="78">
        <v>9.74</v>
      </c>
      <c r="C45" s="80">
        <v>10.92</v>
      </c>
      <c r="D45" s="78">
        <v>13.841666666666667</v>
      </c>
      <c r="E45" s="77">
        <v>16.3</v>
      </c>
      <c r="F45" s="78">
        <f t="shared" si="7"/>
        <v>9.395999999999999</v>
      </c>
      <c r="G45" s="78">
        <f t="shared" si="7"/>
        <v>10.731999999999999</v>
      </c>
      <c r="H45" s="78">
        <f t="shared" si="7"/>
        <v>13.228333333333333</v>
      </c>
      <c r="I45" s="78">
        <f t="shared" si="0"/>
        <v>15.660000000000002</v>
      </c>
      <c r="J45" s="79">
        <f t="shared" si="1"/>
        <v>9.2389189189189178</v>
      </c>
      <c r="K45" s="79">
        <f t="shared" si="2"/>
        <v>11.638496732026148</v>
      </c>
      <c r="L45" s="79">
        <f t="shared" si="3"/>
        <v>14.342434266327396</v>
      </c>
      <c r="M45" s="79">
        <f t="shared" si="4"/>
        <v>16.2579129460781</v>
      </c>
    </row>
    <row r="46" spans="1:13">
      <c r="A46" s="77">
        <v>1905</v>
      </c>
      <c r="B46" s="78">
        <v>9.52</v>
      </c>
      <c r="C46" s="80">
        <v>10.5</v>
      </c>
      <c r="D46" s="78">
        <v>12.775</v>
      </c>
      <c r="E46" s="77">
        <v>15.4</v>
      </c>
      <c r="F46" s="78">
        <f t="shared" si="7"/>
        <v>9.6159999999999997</v>
      </c>
      <c r="G46" s="78">
        <f t="shared" si="7"/>
        <v>10.811999999999999</v>
      </c>
      <c r="H46" s="78">
        <f t="shared" si="7"/>
        <v>13.276666666666666</v>
      </c>
      <c r="I46" s="78">
        <f t="shared" si="0"/>
        <v>15.580000000000002</v>
      </c>
      <c r="J46" s="79">
        <f t="shared" si="1"/>
        <v>9.2389189189189178</v>
      </c>
      <c r="K46" s="79">
        <f t="shared" si="2"/>
        <v>11.638496732026148</v>
      </c>
      <c r="L46" s="79">
        <f t="shared" si="3"/>
        <v>14.342434266327396</v>
      </c>
      <c r="M46" s="79">
        <f t="shared" si="4"/>
        <v>16.2579129460781</v>
      </c>
    </row>
    <row r="47" spans="1:13">
      <c r="A47" s="77">
        <v>1906</v>
      </c>
      <c r="B47" s="78">
        <v>9.99</v>
      </c>
      <c r="C47" s="80">
        <v>11.12</v>
      </c>
      <c r="D47" s="78">
        <v>13.233333333333334</v>
      </c>
      <c r="E47" s="77">
        <v>15.5</v>
      </c>
      <c r="F47" s="78">
        <f t="shared" si="7"/>
        <v>9.3640000000000008</v>
      </c>
      <c r="G47" s="78">
        <f t="shared" si="7"/>
        <v>10.757999999999999</v>
      </c>
      <c r="H47" s="78">
        <f t="shared" si="7"/>
        <v>13.383333333333335</v>
      </c>
      <c r="I47" s="78">
        <f t="shared" si="0"/>
        <v>15.559999999999999</v>
      </c>
      <c r="J47" s="79">
        <f t="shared" si="1"/>
        <v>9.2389189189189178</v>
      </c>
      <c r="K47" s="79">
        <f t="shared" si="2"/>
        <v>11.638496732026148</v>
      </c>
      <c r="L47" s="79">
        <f t="shared" si="3"/>
        <v>14.342434266327396</v>
      </c>
      <c r="M47" s="79">
        <f t="shared" si="4"/>
        <v>16.2579129460781</v>
      </c>
    </row>
    <row r="48" spans="1:13">
      <c r="A48" s="77">
        <v>1907</v>
      </c>
      <c r="B48" s="78">
        <v>9.08</v>
      </c>
      <c r="C48" s="80">
        <v>10.78</v>
      </c>
      <c r="D48" s="78">
        <v>13.366666666666665</v>
      </c>
      <c r="E48" s="77">
        <v>15.3</v>
      </c>
      <c r="F48" s="78">
        <f t="shared" si="7"/>
        <v>9</v>
      </c>
      <c r="G48" s="78">
        <f t="shared" si="7"/>
        <v>10.616</v>
      </c>
      <c r="H48" s="78">
        <f t="shared" si="7"/>
        <v>13.196666666666667</v>
      </c>
      <c r="I48" s="78">
        <f t="shared" si="0"/>
        <v>15.3</v>
      </c>
      <c r="J48" s="79">
        <f t="shared" si="1"/>
        <v>9.2389189189189178</v>
      </c>
      <c r="K48" s="79">
        <f t="shared" si="2"/>
        <v>11.638496732026148</v>
      </c>
      <c r="L48" s="79">
        <f t="shared" si="3"/>
        <v>14.342434266327396</v>
      </c>
      <c r="M48" s="79">
        <f t="shared" si="4"/>
        <v>16.2579129460781</v>
      </c>
    </row>
    <row r="49" spans="1:13">
      <c r="A49" s="77">
        <v>1908</v>
      </c>
      <c r="B49" s="78">
        <v>8.49</v>
      </c>
      <c r="C49" s="80">
        <v>10.47</v>
      </c>
      <c r="D49" s="78">
        <v>13.699999999999998</v>
      </c>
      <c r="E49" s="77">
        <v>15.3</v>
      </c>
      <c r="F49" s="78">
        <f t="shared" si="7"/>
        <v>8.9039999999999999</v>
      </c>
      <c r="G49" s="78">
        <f t="shared" si="7"/>
        <v>10.7</v>
      </c>
      <c r="H49" s="78">
        <f t="shared" si="7"/>
        <v>13.168333333333333</v>
      </c>
      <c r="I49" s="78">
        <f t="shared" si="0"/>
        <v>15.3</v>
      </c>
      <c r="J49" s="79">
        <f t="shared" si="1"/>
        <v>9.2389189189189178</v>
      </c>
      <c r="K49" s="79">
        <f t="shared" si="2"/>
        <v>11.638496732026148</v>
      </c>
      <c r="L49" s="79">
        <f t="shared" si="3"/>
        <v>14.342434266327396</v>
      </c>
      <c r="M49" s="79">
        <f t="shared" si="4"/>
        <v>16.2579129460781</v>
      </c>
    </row>
    <row r="50" spans="1:13">
      <c r="A50" s="77">
        <v>1909</v>
      </c>
      <c r="B50" s="78">
        <v>7.92</v>
      </c>
      <c r="C50" s="80">
        <v>10.210000000000001</v>
      </c>
      <c r="D50" s="78">
        <v>12.908333333333333</v>
      </c>
      <c r="E50" s="77">
        <v>15</v>
      </c>
      <c r="F50" s="78">
        <f t="shared" si="7"/>
        <v>8.8260000000000005</v>
      </c>
      <c r="G50" s="78">
        <f t="shared" si="7"/>
        <v>10.852</v>
      </c>
      <c r="H50" s="78">
        <f t="shared" si="7"/>
        <v>13.183333333333332</v>
      </c>
      <c r="I50" s="78">
        <f t="shared" si="0"/>
        <v>15.36</v>
      </c>
      <c r="J50" s="79">
        <f t="shared" si="1"/>
        <v>9.2389189189189178</v>
      </c>
      <c r="K50" s="79">
        <f t="shared" si="2"/>
        <v>11.638496732026148</v>
      </c>
      <c r="L50" s="79">
        <f t="shared" si="3"/>
        <v>14.342434266327396</v>
      </c>
      <c r="M50" s="79">
        <f t="shared" si="4"/>
        <v>16.2579129460781</v>
      </c>
    </row>
    <row r="51" spans="1:13">
      <c r="A51" s="77">
        <v>1910</v>
      </c>
      <c r="B51" s="78">
        <v>9.0399999999999991</v>
      </c>
      <c r="C51" s="80">
        <v>10.92</v>
      </c>
      <c r="D51" s="78">
        <v>12.633333333333333</v>
      </c>
      <c r="E51" s="77">
        <v>15.4</v>
      </c>
      <c r="F51" s="78">
        <f t="shared" si="7"/>
        <v>8.6839999999999993</v>
      </c>
      <c r="G51" s="78">
        <f t="shared" si="7"/>
        <v>10.898</v>
      </c>
      <c r="H51" s="78">
        <f t="shared" si="7"/>
        <v>13.103333333333333</v>
      </c>
      <c r="I51" s="78">
        <f t="shared" si="0"/>
        <v>15.419999999999998</v>
      </c>
      <c r="J51" s="79">
        <f t="shared" si="1"/>
        <v>9.2389189189189178</v>
      </c>
      <c r="K51" s="79">
        <f t="shared" si="2"/>
        <v>11.638496732026148</v>
      </c>
      <c r="L51" s="79">
        <f t="shared" si="3"/>
        <v>14.342434266327396</v>
      </c>
      <c r="M51" s="79">
        <f t="shared" si="4"/>
        <v>16.2579129460781</v>
      </c>
    </row>
    <row r="52" spans="1:13">
      <c r="A52" s="77">
        <v>1911</v>
      </c>
      <c r="B52" s="78">
        <v>9.6</v>
      </c>
      <c r="C52" s="80">
        <v>11.88</v>
      </c>
      <c r="D52" s="78">
        <v>13.308333333333335</v>
      </c>
      <c r="E52" s="77">
        <v>15.8</v>
      </c>
      <c r="F52" s="78">
        <f t="shared" ref="F52:H67" si="8">AVERAGE(B50:B54)</f>
        <v>8.8620000000000001</v>
      </c>
      <c r="G52" s="78">
        <f t="shared" si="8"/>
        <v>11.06</v>
      </c>
      <c r="H52" s="78">
        <f t="shared" si="8"/>
        <v>13.043333333333333</v>
      </c>
      <c r="I52" s="78">
        <f t="shared" si="0"/>
        <v>15.520000000000001</v>
      </c>
      <c r="J52" s="79">
        <f t="shared" si="1"/>
        <v>9.2389189189189178</v>
      </c>
      <c r="K52" s="79">
        <f t="shared" si="2"/>
        <v>11.638496732026148</v>
      </c>
      <c r="L52" s="79">
        <f t="shared" si="3"/>
        <v>14.342434266327396</v>
      </c>
      <c r="M52" s="79">
        <f t="shared" si="4"/>
        <v>16.2579129460781</v>
      </c>
    </row>
    <row r="53" spans="1:13">
      <c r="A53" s="77">
        <v>1912</v>
      </c>
      <c r="B53" s="78">
        <v>8.3699999999999992</v>
      </c>
      <c r="C53" s="80">
        <v>11.01</v>
      </c>
      <c r="D53" s="78">
        <v>12.966666666666669</v>
      </c>
      <c r="E53" s="77">
        <v>15.6</v>
      </c>
      <c r="F53" s="78">
        <f t="shared" si="8"/>
        <v>9.168000000000001</v>
      </c>
      <c r="G53" s="78">
        <f t="shared" si="8"/>
        <v>11.242000000000001</v>
      </c>
      <c r="H53" s="78">
        <f t="shared" si="8"/>
        <v>13.091666666666669</v>
      </c>
      <c r="I53" s="78">
        <f t="shared" si="0"/>
        <v>15.580000000000002</v>
      </c>
      <c r="J53" s="79">
        <f t="shared" si="1"/>
        <v>9.2389189189189178</v>
      </c>
      <c r="K53" s="79">
        <f t="shared" si="2"/>
        <v>11.638496732026148</v>
      </c>
      <c r="L53" s="79">
        <f t="shared" si="3"/>
        <v>14.342434266327396</v>
      </c>
      <c r="M53" s="79">
        <f t="shared" si="4"/>
        <v>16.2579129460781</v>
      </c>
    </row>
    <row r="54" spans="1:13">
      <c r="A54" s="77">
        <v>1913</v>
      </c>
      <c r="B54" s="78">
        <v>9.3800000000000008</v>
      </c>
      <c r="C54" s="80">
        <v>11.28</v>
      </c>
      <c r="D54" s="78">
        <v>13.399999999999999</v>
      </c>
      <c r="E54" s="77">
        <v>15.8</v>
      </c>
      <c r="F54" s="78">
        <f t="shared" si="8"/>
        <v>9.0380000000000003</v>
      </c>
      <c r="G54" s="78">
        <f t="shared" si="8"/>
        <v>11.256</v>
      </c>
      <c r="H54" s="78">
        <f t="shared" si="8"/>
        <v>13.231666666666666</v>
      </c>
      <c r="I54" s="78">
        <f t="shared" si="0"/>
        <v>15.6</v>
      </c>
      <c r="J54" s="79">
        <f t="shared" si="1"/>
        <v>9.2389189189189178</v>
      </c>
      <c r="K54" s="79">
        <f t="shared" si="2"/>
        <v>11.638496732026148</v>
      </c>
      <c r="L54" s="79">
        <f t="shared" si="3"/>
        <v>14.342434266327396</v>
      </c>
      <c r="M54" s="79">
        <f t="shared" si="4"/>
        <v>16.2579129460781</v>
      </c>
    </row>
    <row r="55" spans="1:13">
      <c r="A55" s="77">
        <v>1914</v>
      </c>
      <c r="B55" s="78">
        <v>9.4499999999999993</v>
      </c>
      <c r="C55" s="80">
        <v>11.12</v>
      </c>
      <c r="D55" s="78">
        <v>13.149999999999999</v>
      </c>
      <c r="E55" s="77">
        <v>15.3</v>
      </c>
      <c r="F55" s="78">
        <f t="shared" si="8"/>
        <v>8.9480000000000004</v>
      </c>
      <c r="G55" s="78">
        <f t="shared" si="8"/>
        <v>11.077999999999999</v>
      </c>
      <c r="H55" s="78">
        <f t="shared" si="8"/>
        <v>13.226666666666665</v>
      </c>
      <c r="I55" s="78">
        <f t="shared" si="0"/>
        <v>15.580000000000002</v>
      </c>
      <c r="J55" s="79">
        <f t="shared" si="1"/>
        <v>9.2389189189189178</v>
      </c>
      <c r="K55" s="79">
        <f t="shared" si="2"/>
        <v>11.638496732026148</v>
      </c>
      <c r="L55" s="79">
        <f t="shared" si="3"/>
        <v>14.342434266327396</v>
      </c>
      <c r="M55" s="79">
        <f t="shared" si="4"/>
        <v>16.2579129460781</v>
      </c>
    </row>
    <row r="56" spans="1:13">
      <c r="A56" s="77">
        <v>1915</v>
      </c>
      <c r="B56" s="78">
        <v>8.39</v>
      </c>
      <c r="C56" s="80">
        <v>10.99</v>
      </c>
      <c r="D56" s="78">
        <v>13.33333333333333</v>
      </c>
      <c r="E56" s="77">
        <v>15.5</v>
      </c>
      <c r="F56" s="78">
        <f t="shared" si="8"/>
        <v>8.952</v>
      </c>
      <c r="G56" s="78">
        <f t="shared" si="8"/>
        <v>10.870000000000001</v>
      </c>
      <c r="H56" s="78">
        <f t="shared" si="8"/>
        <v>13.159999999999997</v>
      </c>
      <c r="I56" s="78">
        <f t="shared" si="0"/>
        <v>15.64</v>
      </c>
      <c r="J56" s="79">
        <f t="shared" si="1"/>
        <v>9.2389189189189178</v>
      </c>
      <c r="K56" s="79">
        <f t="shared" si="2"/>
        <v>11.638496732026148</v>
      </c>
      <c r="L56" s="79">
        <f t="shared" si="3"/>
        <v>14.342434266327396</v>
      </c>
      <c r="M56" s="79">
        <f t="shared" si="4"/>
        <v>16.2579129460781</v>
      </c>
    </row>
    <row r="57" spans="1:13">
      <c r="A57" s="77">
        <v>1916</v>
      </c>
      <c r="B57" s="78">
        <v>9.15</v>
      </c>
      <c r="C57" s="80">
        <v>10.99</v>
      </c>
      <c r="D57" s="78">
        <v>13.283333333333333</v>
      </c>
      <c r="E57" s="77">
        <v>15.7</v>
      </c>
      <c r="F57" s="78">
        <f t="shared" si="8"/>
        <v>8.9320000000000004</v>
      </c>
      <c r="G57" s="78">
        <f t="shared" si="8"/>
        <v>10.85</v>
      </c>
      <c r="H57" s="78">
        <f t="shared" si="8"/>
        <v>13.135</v>
      </c>
      <c r="I57" s="78">
        <f t="shared" si="0"/>
        <v>15.540000000000001</v>
      </c>
      <c r="J57" s="79">
        <f t="shared" si="1"/>
        <v>9.2389189189189178</v>
      </c>
      <c r="K57" s="79">
        <f t="shared" si="2"/>
        <v>11.638496732026148</v>
      </c>
      <c r="L57" s="79">
        <f t="shared" si="3"/>
        <v>14.342434266327396</v>
      </c>
      <c r="M57" s="79">
        <f t="shared" si="4"/>
        <v>16.2579129460781</v>
      </c>
    </row>
    <row r="58" spans="1:13">
      <c r="A58" s="77">
        <v>1917</v>
      </c>
      <c r="B58" s="78">
        <v>8.39</v>
      </c>
      <c r="C58" s="80">
        <v>9.9700000000000006</v>
      </c>
      <c r="D58" s="78">
        <v>12.633333333333333</v>
      </c>
      <c r="E58" s="77">
        <v>15.9</v>
      </c>
      <c r="F58" s="78">
        <f t="shared" si="8"/>
        <v>8.6240000000000006</v>
      </c>
      <c r="G58" s="78">
        <f t="shared" si="8"/>
        <v>10.708000000000002</v>
      </c>
      <c r="H58" s="78">
        <f t="shared" si="8"/>
        <v>13.101666666666665</v>
      </c>
      <c r="I58" s="78">
        <f t="shared" si="0"/>
        <v>15.560000000000002</v>
      </c>
      <c r="J58" s="79">
        <f t="shared" si="1"/>
        <v>9.2389189189189178</v>
      </c>
      <c r="K58" s="79">
        <f t="shared" si="2"/>
        <v>11.638496732026148</v>
      </c>
      <c r="L58" s="79">
        <f t="shared" si="3"/>
        <v>14.342434266327396</v>
      </c>
      <c r="M58" s="79">
        <f t="shared" si="4"/>
        <v>16.2579129460781</v>
      </c>
    </row>
    <row r="59" spans="1:13">
      <c r="A59" s="77">
        <v>1918</v>
      </c>
      <c r="B59" s="78">
        <v>9.2799999999999994</v>
      </c>
      <c r="C59" s="80">
        <v>11.18</v>
      </c>
      <c r="D59" s="78">
        <v>13.275</v>
      </c>
      <c r="E59" s="77">
        <v>15.3</v>
      </c>
      <c r="F59" s="78">
        <f t="shared" si="8"/>
        <v>8.8020000000000014</v>
      </c>
      <c r="G59" s="78">
        <f t="shared" si="8"/>
        <v>10.741999999999999</v>
      </c>
      <c r="H59" s="78">
        <f t="shared" si="8"/>
        <v>13.266666666666666</v>
      </c>
      <c r="I59" s="78">
        <f t="shared" si="0"/>
        <v>15.74</v>
      </c>
      <c r="J59" s="79">
        <f t="shared" si="1"/>
        <v>9.2389189189189178</v>
      </c>
      <c r="K59" s="79">
        <f t="shared" si="2"/>
        <v>11.638496732026148</v>
      </c>
      <c r="L59" s="79">
        <f t="shared" si="3"/>
        <v>14.342434266327396</v>
      </c>
      <c r="M59" s="79">
        <f t="shared" si="4"/>
        <v>16.2579129460781</v>
      </c>
    </row>
    <row r="60" spans="1:13">
      <c r="A60" s="77">
        <v>1919</v>
      </c>
      <c r="B60" s="78">
        <v>7.91</v>
      </c>
      <c r="C60" s="80">
        <v>10.41</v>
      </c>
      <c r="D60" s="78">
        <v>12.983333333333334</v>
      </c>
      <c r="E60" s="77">
        <v>15.4</v>
      </c>
      <c r="F60" s="78">
        <f t="shared" si="8"/>
        <v>8.8940000000000001</v>
      </c>
      <c r="G60" s="78">
        <f t="shared" si="8"/>
        <v>10.965999999999999</v>
      </c>
      <c r="H60" s="78">
        <f t="shared" si="8"/>
        <v>13.348333333333333</v>
      </c>
      <c r="I60" s="78">
        <f t="shared" si="0"/>
        <v>15.780000000000001</v>
      </c>
      <c r="J60" s="79">
        <f t="shared" si="1"/>
        <v>9.2389189189189178</v>
      </c>
      <c r="K60" s="79">
        <f t="shared" si="2"/>
        <v>11.638496732026148</v>
      </c>
      <c r="L60" s="79">
        <f t="shared" si="3"/>
        <v>14.342434266327396</v>
      </c>
      <c r="M60" s="79">
        <f t="shared" si="4"/>
        <v>16.2579129460781</v>
      </c>
    </row>
    <row r="61" spans="1:13">
      <c r="A61" s="77">
        <v>1920</v>
      </c>
      <c r="B61" s="78">
        <v>9.2799999999999994</v>
      </c>
      <c r="C61" s="80">
        <v>11.16</v>
      </c>
      <c r="D61" s="78">
        <v>14.158333333333333</v>
      </c>
      <c r="E61" s="77">
        <v>16.399999999999999</v>
      </c>
      <c r="F61" s="78">
        <f t="shared" si="8"/>
        <v>8.7259999999999991</v>
      </c>
      <c r="G61" s="78">
        <f t="shared" si="8"/>
        <v>11.062000000000001</v>
      </c>
      <c r="H61" s="78">
        <f t="shared" si="8"/>
        <v>13.488333333333333</v>
      </c>
      <c r="I61" s="78">
        <f t="shared" si="0"/>
        <v>15.8</v>
      </c>
      <c r="J61" s="79">
        <f t="shared" si="1"/>
        <v>9.2389189189189178</v>
      </c>
      <c r="K61" s="79">
        <f t="shared" si="2"/>
        <v>11.638496732026148</v>
      </c>
      <c r="L61" s="79">
        <f t="shared" si="3"/>
        <v>14.342434266327396</v>
      </c>
      <c r="M61" s="79">
        <f t="shared" si="4"/>
        <v>16.2579129460781</v>
      </c>
    </row>
    <row r="62" spans="1:13">
      <c r="A62" s="77">
        <v>1921</v>
      </c>
      <c r="B62" s="78">
        <v>9.61</v>
      </c>
      <c r="C62" s="80">
        <v>12.11</v>
      </c>
      <c r="D62" s="78">
        <v>13.691666666666665</v>
      </c>
      <c r="E62" s="77">
        <v>15.9</v>
      </c>
      <c r="F62" s="78">
        <f t="shared" si="8"/>
        <v>8.5339999999999989</v>
      </c>
      <c r="G62" s="78">
        <f t="shared" si="8"/>
        <v>11.055999999999999</v>
      </c>
      <c r="H62" s="78">
        <f t="shared" si="8"/>
        <v>13.528333333333332</v>
      </c>
      <c r="I62" s="78">
        <f t="shared" si="0"/>
        <v>16</v>
      </c>
      <c r="J62" s="79">
        <f t="shared" si="1"/>
        <v>9.2389189189189178</v>
      </c>
      <c r="K62" s="79">
        <f t="shared" si="2"/>
        <v>11.638496732026148</v>
      </c>
      <c r="L62" s="79">
        <f t="shared" si="3"/>
        <v>14.342434266327396</v>
      </c>
      <c r="M62" s="79">
        <f t="shared" si="4"/>
        <v>16.2579129460781</v>
      </c>
    </row>
    <row r="63" spans="1:13">
      <c r="A63" s="77">
        <v>1922</v>
      </c>
      <c r="B63" s="78">
        <v>7.55</v>
      </c>
      <c r="C63" s="80">
        <v>10.45</v>
      </c>
      <c r="D63" s="78">
        <v>13.333333333333334</v>
      </c>
      <c r="E63" s="77">
        <v>16</v>
      </c>
      <c r="F63" s="78">
        <f t="shared" si="8"/>
        <v>8.572000000000001</v>
      </c>
      <c r="G63" s="78">
        <f t="shared" si="8"/>
        <v>11.12</v>
      </c>
      <c r="H63" s="78">
        <f t="shared" si="8"/>
        <v>13.690000000000001</v>
      </c>
      <c r="I63" s="78">
        <f t="shared" si="0"/>
        <v>16.16</v>
      </c>
      <c r="J63" s="79">
        <f t="shared" si="1"/>
        <v>9.2389189189189178</v>
      </c>
      <c r="K63" s="79">
        <f t="shared" si="2"/>
        <v>11.638496732026148</v>
      </c>
      <c r="L63" s="79">
        <f t="shared" si="3"/>
        <v>14.342434266327396</v>
      </c>
      <c r="M63" s="79">
        <f t="shared" si="4"/>
        <v>16.2579129460781</v>
      </c>
    </row>
    <row r="64" spans="1:13">
      <c r="A64" s="77">
        <v>1923</v>
      </c>
      <c r="B64" s="78">
        <v>8.32</v>
      </c>
      <c r="C64" s="80">
        <v>11.15</v>
      </c>
      <c r="D64" s="78">
        <v>13.475000000000001</v>
      </c>
      <c r="E64" s="77">
        <v>16.3</v>
      </c>
      <c r="F64" s="78">
        <f t="shared" si="8"/>
        <v>8.5399999999999991</v>
      </c>
      <c r="G64" s="78">
        <f t="shared" si="8"/>
        <v>11.013999999999999</v>
      </c>
      <c r="H64" s="78">
        <f t="shared" si="8"/>
        <v>13.373333333333331</v>
      </c>
      <c r="I64" s="78">
        <f t="shared" si="0"/>
        <v>16.080000000000002</v>
      </c>
      <c r="J64" s="79">
        <f t="shared" si="1"/>
        <v>9.2389189189189178</v>
      </c>
      <c r="K64" s="79">
        <f t="shared" si="2"/>
        <v>11.638496732026148</v>
      </c>
      <c r="L64" s="79">
        <f t="shared" si="3"/>
        <v>14.342434266327396</v>
      </c>
      <c r="M64" s="79">
        <f t="shared" si="4"/>
        <v>16.2579129460781</v>
      </c>
    </row>
    <row r="65" spans="1:13">
      <c r="A65" s="77">
        <v>1924</v>
      </c>
      <c r="B65" s="78">
        <v>8.1</v>
      </c>
      <c r="C65" s="80">
        <v>10.73</v>
      </c>
      <c r="D65" s="78">
        <v>13.791666666666666</v>
      </c>
      <c r="E65" s="77">
        <v>16.2</v>
      </c>
      <c r="F65" s="78">
        <f t="shared" si="8"/>
        <v>8.516</v>
      </c>
      <c r="G65" s="78">
        <f t="shared" si="8"/>
        <v>10.879999999999999</v>
      </c>
      <c r="H65" s="78">
        <f t="shared" si="8"/>
        <v>13.458333333333334</v>
      </c>
      <c r="I65" s="78">
        <f t="shared" si="0"/>
        <v>16.2</v>
      </c>
      <c r="J65" s="79">
        <f t="shared" si="1"/>
        <v>9.2389189189189178</v>
      </c>
      <c r="K65" s="79">
        <f t="shared" si="2"/>
        <v>11.638496732026148</v>
      </c>
      <c r="L65" s="79">
        <f t="shared" si="3"/>
        <v>14.342434266327396</v>
      </c>
      <c r="M65" s="79">
        <f t="shared" si="4"/>
        <v>16.2579129460781</v>
      </c>
    </row>
    <row r="66" spans="1:13">
      <c r="A66" s="77">
        <v>1925</v>
      </c>
      <c r="B66" s="78">
        <v>9.1199999999999992</v>
      </c>
      <c r="C66" s="80">
        <v>10.63</v>
      </c>
      <c r="D66" s="78">
        <v>12.575000000000001</v>
      </c>
      <c r="E66" s="77">
        <v>16</v>
      </c>
      <c r="F66" s="78">
        <f t="shared" si="8"/>
        <v>8.7099999999999991</v>
      </c>
      <c r="G66" s="78">
        <f t="shared" si="8"/>
        <v>10.972</v>
      </c>
      <c r="H66" s="78">
        <f t="shared" si="8"/>
        <v>13.478333333333333</v>
      </c>
      <c r="I66" s="78">
        <f t="shared" si="0"/>
        <v>16.34</v>
      </c>
      <c r="J66" s="79">
        <f t="shared" si="1"/>
        <v>9.2389189189189178</v>
      </c>
      <c r="K66" s="79">
        <f t="shared" si="2"/>
        <v>11.638496732026148</v>
      </c>
      <c r="L66" s="79">
        <f t="shared" si="3"/>
        <v>14.342434266327396</v>
      </c>
      <c r="M66" s="79">
        <f t="shared" si="4"/>
        <v>16.2579129460781</v>
      </c>
    </row>
    <row r="67" spans="1:13">
      <c r="A67" s="77">
        <v>1926</v>
      </c>
      <c r="B67" s="78">
        <v>9.49</v>
      </c>
      <c r="C67" s="80">
        <v>11.44</v>
      </c>
      <c r="D67" s="78">
        <v>14.116666666666667</v>
      </c>
      <c r="E67" s="77">
        <v>16.5</v>
      </c>
      <c r="F67" s="78">
        <f t="shared" si="8"/>
        <v>8.772000000000002</v>
      </c>
      <c r="G67" s="78">
        <f t="shared" si="8"/>
        <v>11.107999999999999</v>
      </c>
      <c r="H67" s="78">
        <f t="shared" si="8"/>
        <v>13.488333333333333</v>
      </c>
      <c r="I67" s="78">
        <f t="shared" si="0"/>
        <v>16.440000000000001</v>
      </c>
      <c r="J67" s="79">
        <f t="shared" si="1"/>
        <v>9.2389189189189178</v>
      </c>
      <c r="K67" s="79">
        <f t="shared" si="2"/>
        <v>11.638496732026148</v>
      </c>
      <c r="L67" s="79">
        <f t="shared" si="3"/>
        <v>14.342434266327396</v>
      </c>
      <c r="M67" s="79">
        <f t="shared" si="4"/>
        <v>16.2579129460781</v>
      </c>
    </row>
    <row r="68" spans="1:13">
      <c r="A68" s="77">
        <v>1927</v>
      </c>
      <c r="B68" s="78">
        <v>8.52</v>
      </c>
      <c r="C68" s="80">
        <v>10.91</v>
      </c>
      <c r="D68" s="78">
        <v>13.433333333333335</v>
      </c>
      <c r="E68" s="77">
        <v>16.7</v>
      </c>
      <c r="F68" s="78">
        <f t="shared" ref="F68:I83" si="9">AVERAGE(B66:B70)</f>
        <v>8.6979999999999986</v>
      </c>
      <c r="G68" s="78">
        <f t="shared" si="9"/>
        <v>11.172000000000001</v>
      </c>
      <c r="H68" s="78">
        <f t="shared" si="9"/>
        <v>13.45</v>
      </c>
      <c r="I68" s="78">
        <f t="shared" si="0"/>
        <v>16.34</v>
      </c>
      <c r="J68" s="79">
        <f t="shared" si="1"/>
        <v>9.2389189189189178</v>
      </c>
      <c r="K68" s="79">
        <f t="shared" si="2"/>
        <v>11.638496732026148</v>
      </c>
      <c r="L68" s="79">
        <f t="shared" si="3"/>
        <v>14.342434266327396</v>
      </c>
      <c r="M68" s="79">
        <f t="shared" si="4"/>
        <v>16.2579129460781</v>
      </c>
    </row>
    <row r="69" spans="1:13">
      <c r="A69" s="77">
        <v>1928</v>
      </c>
      <c r="B69" s="78">
        <v>8.6300000000000008</v>
      </c>
      <c r="C69" s="80">
        <v>11.83</v>
      </c>
      <c r="D69" s="78">
        <v>13.524999999999999</v>
      </c>
      <c r="E69" s="77">
        <v>16.8</v>
      </c>
      <c r="F69" s="78">
        <f t="shared" si="9"/>
        <v>8.7200000000000024</v>
      </c>
      <c r="G69" s="78">
        <f t="shared" si="9"/>
        <v>11.382000000000001</v>
      </c>
      <c r="H69" s="78">
        <f t="shared" si="9"/>
        <v>13.65</v>
      </c>
      <c r="I69" s="78">
        <f t="shared" si="0"/>
        <v>16.380000000000003</v>
      </c>
      <c r="J69" s="79">
        <f t="shared" si="1"/>
        <v>9.2389189189189178</v>
      </c>
      <c r="K69" s="79">
        <f t="shared" si="2"/>
        <v>11.638496732026148</v>
      </c>
      <c r="L69" s="79">
        <f t="shared" si="3"/>
        <v>14.342434266327396</v>
      </c>
      <c r="M69" s="79">
        <f t="shared" si="4"/>
        <v>16.2579129460781</v>
      </c>
    </row>
    <row r="70" spans="1:13">
      <c r="A70" s="77">
        <v>1929</v>
      </c>
      <c r="B70" s="78">
        <v>7.73</v>
      </c>
      <c r="C70" s="80">
        <v>11.05</v>
      </c>
      <c r="D70" s="78">
        <v>13.600000000000001</v>
      </c>
      <c r="E70" s="77">
        <v>15.7</v>
      </c>
      <c r="F70" s="78">
        <f t="shared" si="9"/>
        <v>8.468</v>
      </c>
      <c r="G70" s="78">
        <f t="shared" si="9"/>
        <v>11.252000000000001</v>
      </c>
      <c r="H70" s="78">
        <f t="shared" si="9"/>
        <v>13.645000000000001</v>
      </c>
      <c r="I70" s="78">
        <f t="shared" si="0"/>
        <v>16.32</v>
      </c>
      <c r="J70" s="79">
        <f t="shared" si="1"/>
        <v>9.2389189189189178</v>
      </c>
      <c r="K70" s="79">
        <f t="shared" si="2"/>
        <v>11.638496732026148</v>
      </c>
      <c r="L70" s="79">
        <f t="shared" si="3"/>
        <v>14.342434266327396</v>
      </c>
      <c r="M70" s="79">
        <f t="shared" si="4"/>
        <v>16.2579129460781</v>
      </c>
    </row>
    <row r="71" spans="1:13">
      <c r="A71" s="77">
        <v>1930</v>
      </c>
      <c r="B71" s="78">
        <v>9.23</v>
      </c>
      <c r="C71" s="80">
        <v>11.68</v>
      </c>
      <c r="D71" s="78">
        <v>13.575000000000001</v>
      </c>
      <c r="E71" s="77">
        <v>16.2</v>
      </c>
      <c r="F71" s="78">
        <f t="shared" si="9"/>
        <v>8.5779999999999994</v>
      </c>
      <c r="G71" s="78">
        <f t="shared" si="9"/>
        <v>11.34</v>
      </c>
      <c r="H71" s="78">
        <f t="shared" si="9"/>
        <v>13.625</v>
      </c>
      <c r="I71" s="78">
        <f t="shared" si="0"/>
        <v>16.160000000000004</v>
      </c>
      <c r="J71" s="79">
        <f t="shared" si="1"/>
        <v>9.2389189189189178</v>
      </c>
      <c r="K71" s="79">
        <f t="shared" si="2"/>
        <v>11.638496732026148</v>
      </c>
      <c r="L71" s="79">
        <f t="shared" si="3"/>
        <v>14.342434266327396</v>
      </c>
      <c r="M71" s="79">
        <f t="shared" si="4"/>
        <v>16.2579129460781</v>
      </c>
    </row>
    <row r="72" spans="1:13">
      <c r="A72" s="77">
        <v>1931</v>
      </c>
      <c r="B72" s="78">
        <v>8.23</v>
      </c>
      <c r="C72" s="80">
        <v>10.79</v>
      </c>
      <c r="D72" s="78">
        <v>14.091666666666667</v>
      </c>
      <c r="E72" s="77">
        <v>16.2</v>
      </c>
      <c r="F72" s="78">
        <f t="shared" si="9"/>
        <v>8.4980000000000011</v>
      </c>
      <c r="G72" s="78">
        <f t="shared" si="9"/>
        <v>11.23</v>
      </c>
      <c r="H72" s="78">
        <f t="shared" si="9"/>
        <v>13.771666666666667</v>
      </c>
      <c r="I72" s="78">
        <f t="shared" si="0"/>
        <v>16.059999999999999</v>
      </c>
      <c r="J72" s="79">
        <f t="shared" si="1"/>
        <v>9.2389189189189178</v>
      </c>
      <c r="K72" s="79">
        <f t="shared" si="2"/>
        <v>11.638496732026148</v>
      </c>
      <c r="L72" s="79">
        <f t="shared" si="3"/>
        <v>14.342434266327396</v>
      </c>
      <c r="M72" s="79">
        <f t="shared" si="4"/>
        <v>16.2579129460781</v>
      </c>
    </row>
    <row r="73" spans="1:13">
      <c r="A73" s="77">
        <v>1932</v>
      </c>
      <c r="B73" s="78">
        <v>9.07</v>
      </c>
      <c r="C73" s="80">
        <v>11.35</v>
      </c>
      <c r="D73" s="78">
        <v>13.333333333333336</v>
      </c>
      <c r="E73" s="77">
        <v>15.9</v>
      </c>
      <c r="F73" s="78">
        <f t="shared" si="9"/>
        <v>9.0839999999999996</v>
      </c>
      <c r="G73" s="78">
        <f t="shared" si="9"/>
        <v>11.422000000000001</v>
      </c>
      <c r="H73" s="78">
        <f t="shared" si="9"/>
        <v>13.830000000000002</v>
      </c>
      <c r="I73" s="78">
        <f t="shared" si="9"/>
        <v>16.22</v>
      </c>
      <c r="J73" s="79">
        <f t="shared" ref="J73:J136" si="10">+J72</f>
        <v>9.2389189189189178</v>
      </c>
      <c r="K73" s="79">
        <f t="shared" ref="K73:K136" si="11">+K72</f>
        <v>11.638496732026148</v>
      </c>
      <c r="L73" s="79">
        <f t="shared" ref="L73:L136" si="12">+L72</f>
        <v>14.342434266327396</v>
      </c>
      <c r="M73" s="79">
        <f t="shared" ref="M73:M136" si="13">+M72</f>
        <v>16.2579129460781</v>
      </c>
    </row>
    <row r="74" spans="1:13">
      <c r="A74" s="77">
        <v>1933</v>
      </c>
      <c r="B74" s="78">
        <v>8.23</v>
      </c>
      <c r="C74" s="80">
        <v>11.28</v>
      </c>
      <c r="D74" s="78">
        <v>14.258333333333331</v>
      </c>
      <c r="E74" s="77">
        <v>16.3</v>
      </c>
      <c r="F74" s="78">
        <f t="shared" si="9"/>
        <v>9.09</v>
      </c>
      <c r="G74" s="78">
        <f t="shared" si="9"/>
        <v>11.373999999999999</v>
      </c>
      <c r="H74" s="78">
        <f t="shared" si="9"/>
        <v>13.855</v>
      </c>
      <c r="I74" s="78">
        <f t="shared" si="9"/>
        <v>16.3</v>
      </c>
      <c r="J74" s="79">
        <f t="shared" si="10"/>
        <v>9.2389189189189178</v>
      </c>
      <c r="K74" s="79">
        <f t="shared" si="11"/>
        <v>11.638496732026148</v>
      </c>
      <c r="L74" s="79">
        <f t="shared" si="12"/>
        <v>14.342434266327396</v>
      </c>
      <c r="M74" s="79">
        <f t="shared" si="13"/>
        <v>16.2579129460781</v>
      </c>
    </row>
    <row r="75" spans="1:13">
      <c r="A75" s="77">
        <v>1934</v>
      </c>
      <c r="B75" s="78">
        <v>10.66</v>
      </c>
      <c r="C75" s="80">
        <v>12.01</v>
      </c>
      <c r="D75" s="78">
        <v>13.891666666666667</v>
      </c>
      <c r="E75" s="77">
        <v>16.5</v>
      </c>
      <c r="F75" s="78">
        <f t="shared" si="9"/>
        <v>9.2919999999999998</v>
      </c>
      <c r="G75" s="78">
        <f t="shared" si="9"/>
        <v>11.489999999999998</v>
      </c>
      <c r="H75" s="78">
        <f t="shared" si="9"/>
        <v>14.012666666666666</v>
      </c>
      <c r="I75" s="78">
        <f t="shared" si="9"/>
        <v>16.360000000000003</v>
      </c>
      <c r="J75" s="79">
        <f t="shared" si="10"/>
        <v>9.2389189189189178</v>
      </c>
      <c r="K75" s="79">
        <f t="shared" si="11"/>
        <v>11.638496732026148</v>
      </c>
      <c r="L75" s="79">
        <f t="shared" si="12"/>
        <v>14.342434266327396</v>
      </c>
      <c r="M75" s="79">
        <f t="shared" si="13"/>
        <v>16.2579129460781</v>
      </c>
    </row>
    <row r="76" spans="1:13">
      <c r="A76" s="77">
        <v>1935</v>
      </c>
      <c r="B76" s="78">
        <v>9.26</v>
      </c>
      <c r="C76" s="80">
        <v>11.44</v>
      </c>
      <c r="D76" s="78">
        <v>13.699999999999998</v>
      </c>
      <c r="E76" s="77">
        <v>16.600000000000001</v>
      </c>
      <c r="F76" s="78">
        <f t="shared" si="9"/>
        <v>9.3360000000000003</v>
      </c>
      <c r="G76" s="78">
        <f t="shared" si="9"/>
        <v>11.596</v>
      </c>
      <c r="H76" s="78">
        <f t="shared" si="9"/>
        <v>14.577111111111112</v>
      </c>
      <c r="I76" s="78">
        <f t="shared" si="9"/>
        <v>16.560000000000002</v>
      </c>
      <c r="J76" s="79">
        <f t="shared" si="10"/>
        <v>9.2389189189189178</v>
      </c>
      <c r="K76" s="79">
        <f t="shared" si="11"/>
        <v>11.638496732026148</v>
      </c>
      <c r="L76" s="79">
        <f t="shared" si="12"/>
        <v>14.342434266327396</v>
      </c>
      <c r="M76" s="79">
        <f t="shared" si="13"/>
        <v>16.2579129460781</v>
      </c>
    </row>
    <row r="77" spans="1:13">
      <c r="A77" s="77">
        <v>1936</v>
      </c>
      <c r="B77" s="78">
        <v>9.24</v>
      </c>
      <c r="C77" s="80">
        <v>11.37</v>
      </c>
      <c r="D77" s="78">
        <v>14.88</v>
      </c>
      <c r="E77" s="77">
        <v>16.5</v>
      </c>
      <c r="F77" s="78">
        <f t="shared" si="9"/>
        <v>9.6380000000000017</v>
      </c>
      <c r="G77" s="78">
        <f t="shared" si="9"/>
        <v>11.678000000000001</v>
      </c>
      <c r="H77" s="78">
        <f t="shared" si="9"/>
        <v>14.563777777777776</v>
      </c>
      <c r="I77" s="78">
        <f t="shared" si="9"/>
        <v>16.46</v>
      </c>
      <c r="J77" s="79">
        <f t="shared" si="10"/>
        <v>9.2389189189189178</v>
      </c>
      <c r="K77" s="79">
        <f t="shared" si="11"/>
        <v>11.638496732026148</v>
      </c>
      <c r="L77" s="79">
        <f t="shared" si="12"/>
        <v>14.342434266327396</v>
      </c>
      <c r="M77" s="79">
        <f t="shared" si="13"/>
        <v>16.2579129460781</v>
      </c>
    </row>
    <row r="78" spans="1:13">
      <c r="A78" s="77">
        <v>1937</v>
      </c>
      <c r="B78" s="78">
        <v>9.2899999999999991</v>
      </c>
      <c r="C78" s="80">
        <v>11.88</v>
      </c>
      <c r="D78" s="78">
        <v>16.155555555555551</v>
      </c>
      <c r="E78" s="77">
        <v>16.899999999999999</v>
      </c>
      <c r="F78" s="78">
        <f t="shared" si="9"/>
        <v>9.36</v>
      </c>
      <c r="G78" s="78">
        <f t="shared" si="9"/>
        <v>11.555999999999999</v>
      </c>
      <c r="H78" s="78">
        <f t="shared" si="9"/>
        <v>14.633444444444441</v>
      </c>
      <c r="I78" s="78">
        <f t="shared" si="9"/>
        <v>16.399999999999999</v>
      </c>
      <c r="J78" s="79">
        <f t="shared" si="10"/>
        <v>9.2389189189189178</v>
      </c>
      <c r="K78" s="79">
        <f t="shared" si="11"/>
        <v>11.638496732026148</v>
      </c>
      <c r="L78" s="79">
        <f t="shared" si="12"/>
        <v>14.342434266327396</v>
      </c>
      <c r="M78" s="79">
        <f t="shared" si="13"/>
        <v>16.2579129460781</v>
      </c>
    </row>
    <row r="79" spans="1:13">
      <c r="A79" s="77">
        <v>1938</v>
      </c>
      <c r="B79" s="78">
        <v>9.74</v>
      </c>
      <c r="C79" s="80">
        <v>11.69</v>
      </c>
      <c r="D79" s="78">
        <v>14.191666666666665</v>
      </c>
      <c r="E79" s="77">
        <v>15.8</v>
      </c>
      <c r="F79" s="78">
        <f t="shared" si="9"/>
        <v>8.9000000000000021</v>
      </c>
      <c r="G79" s="78">
        <f t="shared" si="9"/>
        <v>11.407999999999998</v>
      </c>
      <c r="H79" s="78">
        <f t="shared" si="9"/>
        <v>14.60011111111111</v>
      </c>
      <c r="I79" s="78">
        <f t="shared" si="9"/>
        <v>16.240000000000002</v>
      </c>
      <c r="J79" s="79">
        <f t="shared" si="10"/>
        <v>9.2389189189189178</v>
      </c>
      <c r="K79" s="79">
        <f t="shared" si="11"/>
        <v>11.638496732026148</v>
      </c>
      <c r="L79" s="79">
        <f t="shared" si="12"/>
        <v>14.342434266327396</v>
      </c>
      <c r="M79" s="79">
        <f t="shared" si="13"/>
        <v>16.2579129460781</v>
      </c>
    </row>
    <row r="80" spans="1:13">
      <c r="A80" s="77">
        <v>1939</v>
      </c>
      <c r="B80" s="78">
        <v>9.27</v>
      </c>
      <c r="C80" s="80">
        <v>11.4</v>
      </c>
      <c r="D80" s="78">
        <v>14.24</v>
      </c>
      <c r="E80" s="77">
        <v>16.2</v>
      </c>
      <c r="F80" s="78">
        <f t="shared" si="9"/>
        <v>8.5699999999999985</v>
      </c>
      <c r="G80" s="78">
        <f t="shared" si="9"/>
        <v>11.294</v>
      </c>
      <c r="H80" s="78">
        <f t="shared" si="9"/>
        <v>14.245777777777779</v>
      </c>
      <c r="I80" s="78">
        <f t="shared" si="9"/>
        <v>16.020000000000003</v>
      </c>
      <c r="J80" s="79">
        <f t="shared" si="10"/>
        <v>9.2389189189189178</v>
      </c>
      <c r="K80" s="79">
        <f t="shared" si="11"/>
        <v>11.638496732026148</v>
      </c>
      <c r="L80" s="79">
        <f t="shared" si="12"/>
        <v>14.342434266327396</v>
      </c>
      <c r="M80" s="79">
        <f t="shared" si="13"/>
        <v>16.2579129460781</v>
      </c>
    </row>
    <row r="81" spans="1:13">
      <c r="A81" s="77">
        <v>1940</v>
      </c>
      <c r="B81" s="78">
        <v>6.96</v>
      </c>
      <c r="C81" s="80">
        <v>10.7</v>
      </c>
      <c r="D81" s="78">
        <v>13.533333333333331</v>
      </c>
      <c r="E81" s="77">
        <v>15.8</v>
      </c>
      <c r="F81" s="78">
        <f t="shared" si="9"/>
        <v>8.27</v>
      </c>
      <c r="G81" s="78">
        <f t="shared" si="9"/>
        <v>11.098000000000001</v>
      </c>
      <c r="H81" s="78">
        <f t="shared" si="9"/>
        <v>13.756333333333334</v>
      </c>
      <c r="I81" s="78">
        <f t="shared" si="9"/>
        <v>15.839999999999998</v>
      </c>
      <c r="J81" s="79">
        <f t="shared" si="10"/>
        <v>9.2389189189189178</v>
      </c>
      <c r="K81" s="79">
        <f t="shared" si="11"/>
        <v>11.638496732026148</v>
      </c>
      <c r="L81" s="79">
        <f t="shared" si="12"/>
        <v>14.342434266327396</v>
      </c>
      <c r="M81" s="79">
        <f t="shared" si="13"/>
        <v>16.2579129460781</v>
      </c>
    </row>
    <row r="82" spans="1:13">
      <c r="A82" s="77">
        <v>1941</v>
      </c>
      <c r="B82" s="78">
        <v>7.59</v>
      </c>
      <c r="C82" s="80">
        <v>10.8</v>
      </c>
      <c r="D82" s="78">
        <v>13.108333333333334</v>
      </c>
      <c r="E82" s="77">
        <v>15.4</v>
      </c>
      <c r="F82" s="78">
        <f t="shared" si="9"/>
        <v>8.2379999999999995</v>
      </c>
      <c r="G82" s="78">
        <f t="shared" si="9"/>
        <v>11.158000000000001</v>
      </c>
      <c r="H82" s="78">
        <f t="shared" si="9"/>
        <v>13.758000000000001</v>
      </c>
      <c r="I82" s="78">
        <f t="shared" si="9"/>
        <v>16.02</v>
      </c>
      <c r="J82" s="79">
        <f t="shared" si="10"/>
        <v>9.2389189189189178</v>
      </c>
      <c r="K82" s="79">
        <f t="shared" si="11"/>
        <v>11.638496732026148</v>
      </c>
      <c r="L82" s="79">
        <f t="shared" si="12"/>
        <v>14.342434266327396</v>
      </c>
      <c r="M82" s="79">
        <f t="shared" si="13"/>
        <v>16.2579129460781</v>
      </c>
    </row>
    <row r="83" spans="1:13">
      <c r="A83" s="77">
        <v>1942</v>
      </c>
      <c r="B83" s="78">
        <v>7.79</v>
      </c>
      <c r="C83" s="80">
        <v>10.9</v>
      </c>
      <c r="D83" s="78">
        <v>13.708333333333334</v>
      </c>
      <c r="E83" s="77">
        <v>16</v>
      </c>
      <c r="F83" s="78">
        <f t="shared" si="9"/>
        <v>8.2579999999999991</v>
      </c>
      <c r="G83" s="78">
        <f t="shared" si="9"/>
        <v>11.132</v>
      </c>
      <c r="H83" s="78">
        <f t="shared" si="9"/>
        <v>13.565000000000001</v>
      </c>
      <c r="I83" s="78">
        <f t="shared" si="9"/>
        <v>15.860000000000003</v>
      </c>
      <c r="J83" s="79">
        <f t="shared" si="10"/>
        <v>9.2389189189189178</v>
      </c>
      <c r="K83" s="79">
        <f t="shared" si="11"/>
        <v>11.638496732026148</v>
      </c>
      <c r="L83" s="79">
        <f t="shared" si="12"/>
        <v>14.342434266327396</v>
      </c>
      <c r="M83" s="79">
        <f t="shared" si="13"/>
        <v>16.2579129460781</v>
      </c>
    </row>
    <row r="84" spans="1:13">
      <c r="A84" s="77">
        <v>1943</v>
      </c>
      <c r="B84" s="78">
        <v>9.58</v>
      </c>
      <c r="C84" s="80">
        <v>11.99</v>
      </c>
      <c r="D84" s="78">
        <v>14.200000000000001</v>
      </c>
      <c r="E84" s="77">
        <v>16.7</v>
      </c>
      <c r="F84" s="78">
        <f t="shared" ref="F84:I99" si="14">AVERAGE(B82:B86)</f>
        <v>8.5824999999999996</v>
      </c>
      <c r="G84" s="78">
        <f t="shared" si="14"/>
        <v>11.440000000000001</v>
      </c>
      <c r="H84" s="78">
        <f t="shared" si="14"/>
        <v>13.860000000000003</v>
      </c>
      <c r="I84" s="78">
        <f t="shared" si="14"/>
        <v>15.9</v>
      </c>
      <c r="J84" s="79">
        <f t="shared" si="10"/>
        <v>9.2389189189189178</v>
      </c>
      <c r="K84" s="79">
        <f t="shared" si="11"/>
        <v>11.638496732026148</v>
      </c>
      <c r="L84" s="79">
        <f t="shared" si="12"/>
        <v>14.342434266327396</v>
      </c>
      <c r="M84" s="79">
        <f t="shared" si="13"/>
        <v>16.2579129460781</v>
      </c>
    </row>
    <row r="85" spans="1:13">
      <c r="A85" s="77">
        <v>1944</v>
      </c>
      <c r="B85" s="78">
        <v>9.3699999999999992</v>
      </c>
      <c r="C85" s="80">
        <v>11.27</v>
      </c>
      <c r="D85" s="78">
        <v>13.274999999999999</v>
      </c>
      <c r="E85" s="77">
        <v>15.4</v>
      </c>
      <c r="F85" s="78">
        <f t="shared" si="14"/>
        <v>8.9400000000000013</v>
      </c>
      <c r="G85" s="78">
        <f t="shared" si="14"/>
        <v>11.504</v>
      </c>
      <c r="H85" s="78">
        <f t="shared" si="14"/>
        <v>13.918333333333333</v>
      </c>
      <c r="I85" s="78">
        <f t="shared" si="14"/>
        <v>16.02</v>
      </c>
      <c r="J85" s="79">
        <f t="shared" si="10"/>
        <v>9.2389189189189178</v>
      </c>
      <c r="K85" s="79">
        <f t="shared" si="11"/>
        <v>11.638496732026148</v>
      </c>
      <c r="L85" s="79">
        <f t="shared" si="12"/>
        <v>14.342434266327396</v>
      </c>
      <c r="M85" s="79">
        <f t="shared" si="13"/>
        <v>16.2579129460781</v>
      </c>
    </row>
    <row r="86" spans="1:13">
      <c r="A86" s="77">
        <v>1945</v>
      </c>
      <c r="B86" s="78"/>
      <c r="C86" s="80">
        <v>12.24</v>
      </c>
      <c r="D86" s="78">
        <v>15.008333333333333</v>
      </c>
      <c r="E86" s="77">
        <v>16</v>
      </c>
      <c r="F86" s="78">
        <f t="shared" si="14"/>
        <v>9.1974999999999998</v>
      </c>
      <c r="G86" s="78">
        <f t="shared" si="14"/>
        <v>11.802</v>
      </c>
      <c r="H86" s="78">
        <f t="shared" si="14"/>
        <v>14.040000000000001</v>
      </c>
      <c r="I86" s="78">
        <f t="shared" si="14"/>
        <v>16.100000000000001</v>
      </c>
      <c r="J86" s="79">
        <f t="shared" si="10"/>
        <v>9.2389189189189178</v>
      </c>
      <c r="K86" s="79">
        <f t="shared" si="11"/>
        <v>11.638496732026148</v>
      </c>
      <c r="L86" s="79">
        <f t="shared" si="12"/>
        <v>14.342434266327396</v>
      </c>
      <c r="M86" s="79">
        <f t="shared" si="13"/>
        <v>16.2579129460781</v>
      </c>
    </row>
    <row r="87" spans="1:13">
      <c r="A87" s="77">
        <v>1946</v>
      </c>
      <c r="B87" s="78">
        <v>9.02</v>
      </c>
      <c r="C87" s="80">
        <v>11.12</v>
      </c>
      <c r="D87" s="78">
        <v>13.4</v>
      </c>
      <c r="E87" s="77">
        <v>16</v>
      </c>
      <c r="F87" s="78">
        <f t="shared" si="14"/>
        <v>9.2800000000000011</v>
      </c>
      <c r="G87" s="78">
        <f t="shared" si="14"/>
        <v>11.754</v>
      </c>
      <c r="H87" s="78">
        <f t="shared" si="14"/>
        <v>14.141666666666666</v>
      </c>
      <c r="I87" s="78">
        <f t="shared" si="14"/>
        <v>15.959999999999999</v>
      </c>
      <c r="J87" s="79">
        <f t="shared" si="10"/>
        <v>9.2389189189189178</v>
      </c>
      <c r="K87" s="79">
        <f t="shared" si="11"/>
        <v>11.638496732026148</v>
      </c>
      <c r="L87" s="79">
        <f t="shared" si="12"/>
        <v>14.342434266327396</v>
      </c>
      <c r="M87" s="79">
        <f t="shared" si="13"/>
        <v>16.2579129460781</v>
      </c>
    </row>
    <row r="88" spans="1:13">
      <c r="A88" s="77">
        <v>1947</v>
      </c>
      <c r="B88" s="78">
        <v>8.82</v>
      </c>
      <c r="C88" s="80">
        <v>12.39</v>
      </c>
      <c r="D88" s="78">
        <v>14.316666666666665</v>
      </c>
      <c r="E88" s="77">
        <v>16.399999999999999</v>
      </c>
      <c r="F88" s="78">
        <f t="shared" si="14"/>
        <v>9.4275000000000002</v>
      </c>
      <c r="G88" s="78">
        <f t="shared" si="14"/>
        <v>11.972</v>
      </c>
      <c r="H88" s="78">
        <f t="shared" si="14"/>
        <v>14.506666666666666</v>
      </c>
      <c r="I88" s="78">
        <f t="shared" si="14"/>
        <v>16.060000000000002</v>
      </c>
      <c r="J88" s="79">
        <f t="shared" si="10"/>
        <v>9.2389189189189178</v>
      </c>
      <c r="K88" s="79">
        <f t="shared" si="11"/>
        <v>11.638496732026148</v>
      </c>
      <c r="L88" s="79">
        <f t="shared" si="12"/>
        <v>14.342434266327396</v>
      </c>
      <c r="M88" s="79">
        <f t="shared" si="13"/>
        <v>16.2579129460781</v>
      </c>
    </row>
    <row r="89" spans="1:13">
      <c r="A89" s="77">
        <v>1948</v>
      </c>
      <c r="B89" s="78">
        <v>9.91</v>
      </c>
      <c r="C89" s="80">
        <v>11.75</v>
      </c>
      <c r="D89" s="78">
        <v>14.708333333333334</v>
      </c>
      <c r="E89" s="77">
        <v>16</v>
      </c>
      <c r="F89" s="78">
        <f t="shared" si="14"/>
        <v>9.4</v>
      </c>
      <c r="G89" s="78">
        <f t="shared" si="14"/>
        <v>11.837999999999999</v>
      </c>
      <c r="H89" s="78">
        <f t="shared" si="14"/>
        <v>14.41</v>
      </c>
      <c r="I89" s="78">
        <f>AVERAGE(E87:E90)</f>
        <v>16.074999999999999</v>
      </c>
      <c r="J89" s="79">
        <f t="shared" si="10"/>
        <v>9.2389189189189178</v>
      </c>
      <c r="K89" s="79">
        <f t="shared" si="11"/>
        <v>11.638496732026148</v>
      </c>
      <c r="L89" s="79">
        <f t="shared" si="12"/>
        <v>14.342434266327396</v>
      </c>
      <c r="M89" s="79">
        <f t="shared" si="13"/>
        <v>16.2579129460781</v>
      </c>
    </row>
    <row r="90" spans="1:13">
      <c r="A90" s="77">
        <v>1949</v>
      </c>
      <c r="B90" s="78">
        <v>9.9600000000000009</v>
      </c>
      <c r="C90" s="80">
        <v>12.36</v>
      </c>
      <c r="D90" s="78">
        <v>15.1</v>
      </c>
      <c r="E90" s="77">
        <v>15.9</v>
      </c>
      <c r="F90" s="78">
        <f t="shared" si="14"/>
        <v>9.5400000000000009</v>
      </c>
      <c r="G90" s="78">
        <f t="shared" si="14"/>
        <v>11.888</v>
      </c>
      <c r="H90" s="78">
        <f t="shared" si="14"/>
        <v>14.386666666666667</v>
      </c>
      <c r="I90" s="78">
        <f>AVERAGE(E88:E90)</f>
        <v>16.099999999999998</v>
      </c>
      <c r="J90" s="79">
        <f t="shared" si="10"/>
        <v>9.2389189189189178</v>
      </c>
      <c r="K90" s="79">
        <f t="shared" si="11"/>
        <v>11.638496732026148</v>
      </c>
      <c r="L90" s="79">
        <f t="shared" si="12"/>
        <v>14.342434266327396</v>
      </c>
      <c r="M90" s="79">
        <f t="shared" si="13"/>
        <v>16.2579129460781</v>
      </c>
    </row>
    <row r="91" spans="1:13">
      <c r="A91" s="77">
        <v>1950</v>
      </c>
      <c r="B91" s="78">
        <v>9.2899999999999991</v>
      </c>
      <c r="C91" s="80">
        <v>11.57</v>
      </c>
      <c r="D91" s="78">
        <v>14.524999999999999</v>
      </c>
      <c r="E91" s="77">
        <v>16.5</v>
      </c>
      <c r="F91" s="78">
        <f t="shared" si="14"/>
        <v>9.48</v>
      </c>
      <c r="G91" s="78">
        <f t="shared" si="14"/>
        <v>11.683999999999999</v>
      </c>
      <c r="H91" s="78">
        <f t="shared" si="14"/>
        <v>14.276666666666666</v>
      </c>
      <c r="I91" s="78">
        <f t="shared" si="14"/>
        <v>16.22</v>
      </c>
      <c r="J91" s="79">
        <f t="shared" si="10"/>
        <v>9.2389189189189178</v>
      </c>
      <c r="K91" s="79">
        <f t="shared" si="11"/>
        <v>11.638496732026148</v>
      </c>
      <c r="L91" s="79">
        <f t="shared" si="12"/>
        <v>14.342434266327396</v>
      </c>
      <c r="M91" s="79">
        <f t="shared" si="13"/>
        <v>16.2579129460781</v>
      </c>
    </row>
    <row r="92" spans="1:13">
      <c r="A92" s="77">
        <v>1951</v>
      </c>
      <c r="B92" s="78">
        <v>9.7200000000000006</v>
      </c>
      <c r="C92" s="80">
        <v>11.37</v>
      </c>
      <c r="D92" s="78">
        <v>13.283333333333333</v>
      </c>
      <c r="E92" s="77">
        <v>16.100000000000001</v>
      </c>
      <c r="F92" s="78">
        <f t="shared" si="14"/>
        <v>9.5059999999999985</v>
      </c>
      <c r="G92" s="78">
        <f t="shared" si="14"/>
        <v>11.677999999999999</v>
      </c>
      <c r="H92" s="78">
        <f t="shared" si="14"/>
        <v>14.16</v>
      </c>
      <c r="I92" s="78">
        <f t="shared" si="14"/>
        <v>16.22</v>
      </c>
      <c r="J92" s="79">
        <f t="shared" si="10"/>
        <v>9.2389189189189178</v>
      </c>
      <c r="K92" s="79">
        <f t="shared" si="11"/>
        <v>11.638496732026148</v>
      </c>
      <c r="L92" s="79">
        <f t="shared" si="12"/>
        <v>14.342434266327396</v>
      </c>
      <c r="M92" s="79">
        <f t="shared" si="13"/>
        <v>16.2579129460781</v>
      </c>
    </row>
    <row r="93" spans="1:13">
      <c r="A93" s="77">
        <v>1952</v>
      </c>
      <c r="B93" s="78">
        <v>8.52</v>
      </c>
      <c r="C93" s="80">
        <v>11.37</v>
      </c>
      <c r="D93" s="78">
        <v>13.766666666666666</v>
      </c>
      <c r="E93" s="77">
        <v>16.600000000000001</v>
      </c>
      <c r="F93" s="78">
        <f t="shared" si="14"/>
        <v>9.1579999999999977</v>
      </c>
      <c r="G93" s="78">
        <f t="shared" si="14"/>
        <v>11.419999999999998</v>
      </c>
      <c r="H93" s="78">
        <f t="shared" si="14"/>
        <v>13.891666666666666</v>
      </c>
      <c r="I93" s="78">
        <f t="shared" si="14"/>
        <v>16.2</v>
      </c>
      <c r="J93" s="79">
        <f t="shared" si="10"/>
        <v>9.2389189189189178</v>
      </c>
      <c r="K93" s="79">
        <f t="shared" si="11"/>
        <v>11.638496732026148</v>
      </c>
      <c r="L93" s="79">
        <f t="shared" si="12"/>
        <v>14.342434266327396</v>
      </c>
      <c r="M93" s="79">
        <f t="shared" si="13"/>
        <v>16.2579129460781</v>
      </c>
    </row>
    <row r="94" spans="1:13">
      <c r="A94" s="77">
        <v>1953</v>
      </c>
      <c r="B94" s="78">
        <v>10.039999999999999</v>
      </c>
      <c r="C94" s="80">
        <v>11.72</v>
      </c>
      <c r="D94" s="78">
        <v>14.125</v>
      </c>
      <c r="E94" s="77">
        <v>16</v>
      </c>
      <c r="F94" s="78">
        <f t="shared" si="14"/>
        <v>8.952</v>
      </c>
      <c r="G94" s="78">
        <f t="shared" si="14"/>
        <v>11.370000000000001</v>
      </c>
      <c r="H94" s="78">
        <f t="shared" si="14"/>
        <v>13.91</v>
      </c>
      <c r="I94" s="78">
        <f t="shared" si="14"/>
        <v>16.22</v>
      </c>
      <c r="J94" s="79">
        <f t="shared" si="10"/>
        <v>9.2389189189189178</v>
      </c>
      <c r="K94" s="79">
        <f t="shared" si="11"/>
        <v>11.638496732026148</v>
      </c>
      <c r="L94" s="79">
        <f t="shared" si="12"/>
        <v>14.342434266327396</v>
      </c>
      <c r="M94" s="79">
        <f t="shared" si="13"/>
        <v>16.2579129460781</v>
      </c>
    </row>
    <row r="95" spans="1:13">
      <c r="A95" s="77">
        <v>1954</v>
      </c>
      <c r="B95" s="78">
        <v>8.2200000000000006</v>
      </c>
      <c r="C95" s="80">
        <v>11.07</v>
      </c>
      <c r="D95" s="78">
        <v>13.758333333333333</v>
      </c>
      <c r="E95" s="77">
        <v>15.8</v>
      </c>
      <c r="F95" s="78">
        <f t="shared" si="14"/>
        <v>8.516</v>
      </c>
      <c r="G95" s="78">
        <f t="shared" si="14"/>
        <v>11.18</v>
      </c>
      <c r="H95" s="78">
        <f t="shared" si="14"/>
        <v>13.788333333333332</v>
      </c>
      <c r="I95" s="78">
        <f t="shared" si="14"/>
        <v>16.059999999999999</v>
      </c>
      <c r="J95" s="79">
        <f t="shared" si="10"/>
        <v>9.2389189189189178</v>
      </c>
      <c r="K95" s="79">
        <f t="shared" si="11"/>
        <v>11.638496732026148</v>
      </c>
      <c r="L95" s="79">
        <f t="shared" si="12"/>
        <v>14.342434266327396</v>
      </c>
      <c r="M95" s="79">
        <f t="shared" si="13"/>
        <v>16.2579129460781</v>
      </c>
    </row>
    <row r="96" spans="1:13">
      <c r="A96" s="77">
        <v>1955</v>
      </c>
      <c r="B96" s="78">
        <v>8.26</v>
      </c>
      <c r="C96" s="80">
        <v>11.32</v>
      </c>
      <c r="D96" s="78">
        <v>14.616666666666669</v>
      </c>
      <c r="E96" s="77">
        <v>16.600000000000001</v>
      </c>
      <c r="F96" s="78">
        <f t="shared" si="14"/>
        <v>8.6759999999999984</v>
      </c>
      <c r="G96" s="78">
        <f t="shared" si="14"/>
        <v>11.244</v>
      </c>
      <c r="H96" s="78">
        <f t="shared" si="14"/>
        <v>13.809999999999999</v>
      </c>
      <c r="I96" s="78">
        <f t="shared" si="14"/>
        <v>16</v>
      </c>
      <c r="J96" s="79">
        <f t="shared" si="10"/>
        <v>9.2389189189189178</v>
      </c>
      <c r="K96" s="79">
        <f t="shared" si="11"/>
        <v>11.638496732026148</v>
      </c>
      <c r="L96" s="79">
        <f t="shared" si="12"/>
        <v>14.342434266327396</v>
      </c>
      <c r="M96" s="79">
        <f t="shared" si="13"/>
        <v>16.2579129460781</v>
      </c>
    </row>
    <row r="97" spans="1:13">
      <c r="A97" s="77">
        <v>1956</v>
      </c>
      <c r="B97" s="78">
        <v>7.54</v>
      </c>
      <c r="C97" s="80">
        <v>10.42</v>
      </c>
      <c r="D97" s="78">
        <v>12.674999999999999</v>
      </c>
      <c r="E97" s="77">
        <v>15.3</v>
      </c>
      <c r="F97" s="78">
        <f t="shared" si="14"/>
        <v>8.4300000000000015</v>
      </c>
      <c r="G97" s="78">
        <f t="shared" si="14"/>
        <v>11.208</v>
      </c>
      <c r="H97" s="78">
        <f t="shared" si="14"/>
        <v>13.843333333333334</v>
      </c>
      <c r="I97" s="78">
        <f t="shared" si="14"/>
        <v>16.059999999999999</v>
      </c>
      <c r="J97" s="79">
        <f t="shared" si="10"/>
        <v>9.2389189189189178</v>
      </c>
      <c r="K97" s="79">
        <f t="shared" si="11"/>
        <v>11.638496732026148</v>
      </c>
      <c r="L97" s="79">
        <f t="shared" si="12"/>
        <v>14.342434266327396</v>
      </c>
      <c r="M97" s="79">
        <f t="shared" si="13"/>
        <v>16.2579129460781</v>
      </c>
    </row>
    <row r="98" spans="1:13">
      <c r="A98" s="77">
        <v>1957</v>
      </c>
      <c r="B98" s="78">
        <v>9.32</v>
      </c>
      <c r="C98" s="80">
        <v>11.69</v>
      </c>
      <c r="D98" s="78">
        <v>13.875</v>
      </c>
      <c r="E98" s="77">
        <v>16.3</v>
      </c>
      <c r="F98" s="78">
        <f t="shared" si="14"/>
        <v>8.73</v>
      </c>
      <c r="G98" s="78">
        <f t="shared" si="14"/>
        <v>11.553999999999998</v>
      </c>
      <c r="H98" s="78">
        <f t="shared" si="14"/>
        <v>13.918333333333333</v>
      </c>
      <c r="I98" s="78">
        <f t="shared" si="14"/>
        <v>16.16</v>
      </c>
      <c r="J98" s="79">
        <f t="shared" si="10"/>
        <v>9.2389189189189178</v>
      </c>
      <c r="K98" s="79">
        <f t="shared" si="11"/>
        <v>11.638496732026148</v>
      </c>
      <c r="L98" s="79">
        <f t="shared" si="12"/>
        <v>14.342434266327396</v>
      </c>
      <c r="M98" s="79">
        <f t="shared" si="13"/>
        <v>16.2579129460781</v>
      </c>
    </row>
    <row r="99" spans="1:13">
      <c r="A99" s="77">
        <v>1958</v>
      </c>
      <c r="B99" s="78">
        <v>8.81</v>
      </c>
      <c r="C99" s="80">
        <v>11.54</v>
      </c>
      <c r="D99" s="78">
        <v>14.291666666666666</v>
      </c>
      <c r="E99" s="77">
        <v>16.3</v>
      </c>
      <c r="F99" s="78">
        <f t="shared" si="14"/>
        <v>8.8840000000000003</v>
      </c>
      <c r="G99" s="78">
        <f t="shared" si="14"/>
        <v>11.641999999999999</v>
      </c>
      <c r="H99" s="78">
        <f t="shared" si="14"/>
        <v>13.786666666666667</v>
      </c>
      <c r="I99" s="78">
        <f t="shared" si="14"/>
        <v>16.14</v>
      </c>
      <c r="J99" s="79">
        <f t="shared" si="10"/>
        <v>9.2389189189189178</v>
      </c>
      <c r="K99" s="79">
        <f t="shared" si="11"/>
        <v>11.638496732026148</v>
      </c>
      <c r="L99" s="79">
        <f t="shared" si="12"/>
        <v>14.342434266327396</v>
      </c>
      <c r="M99" s="79">
        <f t="shared" si="13"/>
        <v>16.2579129460781</v>
      </c>
    </row>
    <row r="100" spans="1:13">
      <c r="A100" s="77">
        <v>1959</v>
      </c>
      <c r="B100" s="78">
        <v>9.7200000000000006</v>
      </c>
      <c r="C100" s="80">
        <v>12.8</v>
      </c>
      <c r="D100" s="78">
        <v>14.133333333333333</v>
      </c>
      <c r="E100" s="77">
        <v>16.3</v>
      </c>
      <c r="F100" s="78">
        <f t="shared" ref="F100:I115" si="15">AVERAGE(B98:B102)</f>
        <v>9.2680000000000007</v>
      </c>
      <c r="G100" s="78">
        <f t="shared" si="15"/>
        <v>12.064</v>
      </c>
      <c r="H100" s="78">
        <f t="shared" si="15"/>
        <v>14.268333333333334</v>
      </c>
      <c r="I100" s="78">
        <f t="shared" si="15"/>
        <v>16.5</v>
      </c>
      <c r="J100" s="79">
        <f t="shared" si="10"/>
        <v>9.2389189189189178</v>
      </c>
      <c r="K100" s="79">
        <f t="shared" si="11"/>
        <v>11.638496732026148</v>
      </c>
      <c r="L100" s="79">
        <f t="shared" si="12"/>
        <v>14.342434266327396</v>
      </c>
      <c r="M100" s="79">
        <f t="shared" si="13"/>
        <v>16.2579129460781</v>
      </c>
    </row>
    <row r="101" spans="1:13">
      <c r="A101" s="77">
        <v>1960</v>
      </c>
      <c r="B101" s="78">
        <v>9.0299999999999994</v>
      </c>
      <c r="C101" s="80">
        <v>11.76</v>
      </c>
      <c r="D101" s="78">
        <v>13.958333333333336</v>
      </c>
      <c r="E101" s="77">
        <v>16.5</v>
      </c>
      <c r="F101" s="78">
        <f t="shared" si="15"/>
        <v>8.9719999999999995</v>
      </c>
      <c r="G101" s="78">
        <f t="shared" si="15"/>
        <v>11.856</v>
      </c>
      <c r="H101" s="78">
        <f t="shared" si="15"/>
        <v>14.353333333333333</v>
      </c>
      <c r="I101" s="78">
        <f t="shared" si="15"/>
        <v>16.440000000000001</v>
      </c>
      <c r="J101" s="79">
        <f t="shared" si="10"/>
        <v>9.2389189189189178</v>
      </c>
      <c r="K101" s="79">
        <f t="shared" si="11"/>
        <v>11.638496732026148</v>
      </c>
      <c r="L101" s="79">
        <f t="shared" si="12"/>
        <v>14.342434266327396</v>
      </c>
      <c r="M101" s="79">
        <f t="shared" si="13"/>
        <v>16.2579129460781</v>
      </c>
    </row>
    <row r="102" spans="1:13">
      <c r="A102" s="77">
        <v>1961</v>
      </c>
      <c r="B102" s="78">
        <v>9.4600000000000009</v>
      </c>
      <c r="C102" s="80">
        <v>12.53</v>
      </c>
      <c r="D102" s="78">
        <v>15.083333333333334</v>
      </c>
      <c r="E102" s="77">
        <v>17.100000000000001</v>
      </c>
      <c r="F102" s="78">
        <f t="shared" si="15"/>
        <v>8.8379999999999992</v>
      </c>
      <c r="G102" s="78">
        <f t="shared" si="15"/>
        <v>11.606</v>
      </c>
      <c r="H102" s="78">
        <f t="shared" si="15"/>
        <v>14.246666666666666</v>
      </c>
      <c r="I102" s="78">
        <f t="shared" si="15"/>
        <v>16.399999999999999</v>
      </c>
      <c r="J102" s="79">
        <f t="shared" si="10"/>
        <v>9.2389189189189178</v>
      </c>
      <c r="K102" s="79">
        <f t="shared" si="11"/>
        <v>11.638496732026148</v>
      </c>
      <c r="L102" s="79">
        <f t="shared" si="12"/>
        <v>14.342434266327396</v>
      </c>
      <c r="M102" s="79">
        <f t="shared" si="13"/>
        <v>16.2579129460781</v>
      </c>
    </row>
    <row r="103" spans="1:13">
      <c r="A103" s="77">
        <v>1962</v>
      </c>
      <c r="B103" s="78">
        <v>7.84</v>
      </c>
      <c r="C103" s="80">
        <v>10.65</v>
      </c>
      <c r="D103" s="78">
        <v>14.299999999999999</v>
      </c>
      <c r="E103" s="77">
        <v>16</v>
      </c>
      <c r="F103" s="78">
        <f t="shared" si="15"/>
        <v>8.6179999999999986</v>
      </c>
      <c r="G103" s="78">
        <f t="shared" si="15"/>
        <v>11.36</v>
      </c>
      <c r="H103" s="78">
        <f t="shared" si="15"/>
        <v>14.36</v>
      </c>
      <c r="I103" s="78">
        <f t="shared" si="15"/>
        <v>16.380000000000003</v>
      </c>
      <c r="J103" s="79">
        <f t="shared" si="10"/>
        <v>9.2389189189189178</v>
      </c>
      <c r="K103" s="79">
        <f t="shared" si="11"/>
        <v>11.638496732026148</v>
      </c>
      <c r="L103" s="79">
        <f t="shared" si="12"/>
        <v>14.342434266327396</v>
      </c>
      <c r="M103" s="79">
        <f t="shared" si="13"/>
        <v>16.2579129460781</v>
      </c>
    </row>
    <row r="104" spans="1:13">
      <c r="A104" s="77">
        <v>1963</v>
      </c>
      <c r="B104" s="78">
        <v>8.14</v>
      </c>
      <c r="C104" s="80">
        <v>10.29</v>
      </c>
      <c r="D104" s="78">
        <v>13.758333333333335</v>
      </c>
      <c r="E104" s="77">
        <v>16.100000000000001</v>
      </c>
      <c r="F104" s="78">
        <f t="shared" si="15"/>
        <v>8.4520000000000017</v>
      </c>
      <c r="G104" s="78">
        <f t="shared" si="15"/>
        <v>11.236000000000001</v>
      </c>
      <c r="H104" s="78">
        <f t="shared" si="15"/>
        <v>14.361666666666665</v>
      </c>
      <c r="I104" s="78">
        <f t="shared" si="15"/>
        <v>16.240000000000002</v>
      </c>
      <c r="J104" s="79">
        <f t="shared" si="10"/>
        <v>9.2389189189189178</v>
      </c>
      <c r="K104" s="79">
        <f t="shared" si="11"/>
        <v>11.638496732026148</v>
      </c>
      <c r="L104" s="79">
        <f t="shared" si="12"/>
        <v>14.342434266327396</v>
      </c>
      <c r="M104" s="79">
        <f t="shared" si="13"/>
        <v>16.2579129460781</v>
      </c>
    </row>
    <row r="105" spans="1:13">
      <c r="A105" s="77">
        <v>1964</v>
      </c>
      <c r="B105" s="78">
        <v>8.6199999999999992</v>
      </c>
      <c r="C105" s="80">
        <v>11.57</v>
      </c>
      <c r="D105" s="78">
        <v>14.699999999999998</v>
      </c>
      <c r="E105" s="77">
        <v>16.2</v>
      </c>
      <c r="F105" s="78">
        <f t="shared" si="15"/>
        <v>8.3899999999999988</v>
      </c>
      <c r="G105" s="78">
        <f t="shared" si="15"/>
        <v>11.114000000000001</v>
      </c>
      <c r="H105" s="78">
        <f t="shared" si="15"/>
        <v>14.181666666666667</v>
      </c>
      <c r="I105" s="78">
        <f t="shared" si="15"/>
        <v>16.04</v>
      </c>
      <c r="J105" s="79">
        <f t="shared" si="10"/>
        <v>9.2389189189189178</v>
      </c>
      <c r="K105" s="79">
        <f t="shared" si="11"/>
        <v>11.638496732026148</v>
      </c>
      <c r="L105" s="79">
        <f t="shared" si="12"/>
        <v>14.342434266327396</v>
      </c>
      <c r="M105" s="79">
        <f t="shared" si="13"/>
        <v>16.2579129460781</v>
      </c>
    </row>
    <row r="106" spans="1:13">
      <c r="A106" s="77">
        <v>1965</v>
      </c>
      <c r="B106" s="78">
        <v>8.1999999999999993</v>
      </c>
      <c r="C106" s="80">
        <v>11.14</v>
      </c>
      <c r="D106" s="78">
        <v>13.966666666666667</v>
      </c>
      <c r="E106" s="77">
        <v>15.8</v>
      </c>
      <c r="F106" s="78">
        <f t="shared" si="15"/>
        <v>8.7919999999999998</v>
      </c>
      <c r="G106" s="78">
        <f t="shared" si="15"/>
        <v>11.362</v>
      </c>
      <c r="H106" s="78">
        <f t="shared" si="15"/>
        <v>14.126666666666665</v>
      </c>
      <c r="I106" s="78">
        <f t="shared" si="15"/>
        <v>16.079999999999998</v>
      </c>
      <c r="J106" s="79">
        <f t="shared" si="10"/>
        <v>9.2389189189189178</v>
      </c>
      <c r="K106" s="79">
        <f t="shared" si="11"/>
        <v>11.638496732026148</v>
      </c>
      <c r="L106" s="79">
        <f t="shared" si="12"/>
        <v>14.342434266327396</v>
      </c>
      <c r="M106" s="79">
        <f t="shared" si="13"/>
        <v>16.2579129460781</v>
      </c>
    </row>
    <row r="107" spans="1:13">
      <c r="A107" s="77">
        <v>1966</v>
      </c>
      <c r="B107" s="78">
        <v>9.15</v>
      </c>
      <c r="C107" s="80">
        <v>11.92</v>
      </c>
      <c r="D107" s="78">
        <v>14.183333333333335</v>
      </c>
      <c r="E107" s="77">
        <v>16.100000000000001</v>
      </c>
      <c r="F107" s="78">
        <f t="shared" si="15"/>
        <v>8.984</v>
      </c>
      <c r="G107" s="78">
        <f t="shared" si="15"/>
        <v>11.548</v>
      </c>
      <c r="H107" s="78">
        <f t="shared" si="15"/>
        <v>14.248333333333335</v>
      </c>
      <c r="I107" s="78">
        <f t="shared" si="15"/>
        <v>16.04</v>
      </c>
      <c r="J107" s="79">
        <f t="shared" si="10"/>
        <v>9.2389189189189178</v>
      </c>
      <c r="K107" s="79">
        <f t="shared" si="11"/>
        <v>11.638496732026148</v>
      </c>
      <c r="L107" s="79">
        <f t="shared" si="12"/>
        <v>14.342434266327396</v>
      </c>
      <c r="M107" s="79">
        <f t="shared" si="13"/>
        <v>16.2579129460781</v>
      </c>
    </row>
    <row r="108" spans="1:13">
      <c r="A108" s="77">
        <v>1967</v>
      </c>
      <c r="B108" s="78">
        <v>9.85</v>
      </c>
      <c r="C108" s="80">
        <v>11.89</v>
      </c>
      <c r="D108" s="78">
        <v>14.024999999999999</v>
      </c>
      <c r="E108" s="77">
        <v>16.2</v>
      </c>
      <c r="F108" s="78">
        <f t="shared" si="15"/>
        <v>8.9</v>
      </c>
      <c r="G108" s="78">
        <f t="shared" si="15"/>
        <v>11.580000000000002</v>
      </c>
      <c r="H108" s="78">
        <f t="shared" si="15"/>
        <v>13.986666666666668</v>
      </c>
      <c r="I108" s="78">
        <f t="shared" si="15"/>
        <v>15.940000000000001</v>
      </c>
      <c r="J108" s="79">
        <f t="shared" si="10"/>
        <v>9.2389189189189178</v>
      </c>
      <c r="K108" s="79">
        <f t="shared" si="11"/>
        <v>11.638496732026148</v>
      </c>
      <c r="L108" s="79">
        <f t="shared" si="12"/>
        <v>14.342434266327396</v>
      </c>
      <c r="M108" s="79">
        <f t="shared" si="13"/>
        <v>16.2579129460781</v>
      </c>
    </row>
    <row r="109" spans="1:13">
      <c r="A109" s="77">
        <v>1968</v>
      </c>
      <c r="B109" s="78">
        <v>9.1</v>
      </c>
      <c r="C109" s="80">
        <v>11.22</v>
      </c>
      <c r="D109" s="78">
        <v>14.366666666666667</v>
      </c>
      <c r="E109" s="77">
        <v>15.9</v>
      </c>
      <c r="F109" s="78">
        <f t="shared" si="15"/>
        <v>8.8979999999999997</v>
      </c>
      <c r="G109" s="78">
        <f t="shared" si="15"/>
        <v>11.680000000000001</v>
      </c>
      <c r="H109" s="78">
        <f t="shared" si="15"/>
        <v>14.048333333333336</v>
      </c>
      <c r="I109" s="78">
        <f t="shared" si="15"/>
        <v>16</v>
      </c>
      <c r="J109" s="79">
        <f t="shared" si="10"/>
        <v>9.2389189189189178</v>
      </c>
      <c r="K109" s="79">
        <f t="shared" si="11"/>
        <v>11.638496732026148</v>
      </c>
      <c r="L109" s="79">
        <f t="shared" si="12"/>
        <v>14.342434266327396</v>
      </c>
      <c r="M109" s="79">
        <f t="shared" si="13"/>
        <v>16.2579129460781</v>
      </c>
    </row>
    <row r="110" spans="1:13">
      <c r="A110" s="77">
        <v>1969</v>
      </c>
      <c r="B110" s="78">
        <v>8.1999999999999993</v>
      </c>
      <c r="C110" s="80">
        <v>11.73</v>
      </c>
      <c r="D110" s="78">
        <v>13.391666666666666</v>
      </c>
      <c r="E110" s="77">
        <v>15.7</v>
      </c>
      <c r="F110" s="78">
        <f t="shared" si="15"/>
        <v>8.9499999999999993</v>
      </c>
      <c r="G110" s="78">
        <f t="shared" si="15"/>
        <v>11.654</v>
      </c>
      <c r="H110" s="78">
        <f t="shared" si="15"/>
        <v>13.89</v>
      </c>
      <c r="I110" s="78">
        <f t="shared" si="15"/>
        <v>15.940000000000001</v>
      </c>
      <c r="J110" s="79">
        <f t="shared" si="10"/>
        <v>9.2389189189189178</v>
      </c>
      <c r="K110" s="79">
        <f t="shared" si="11"/>
        <v>11.638496732026148</v>
      </c>
      <c r="L110" s="79">
        <f t="shared" si="12"/>
        <v>14.342434266327396</v>
      </c>
      <c r="M110" s="79">
        <f t="shared" si="13"/>
        <v>16.2579129460781</v>
      </c>
    </row>
    <row r="111" spans="1:13">
      <c r="A111" s="77">
        <v>1970</v>
      </c>
      <c r="B111" s="78">
        <v>8.19</v>
      </c>
      <c r="C111" s="80">
        <v>11.64</v>
      </c>
      <c r="D111" s="78">
        <v>14.275</v>
      </c>
      <c r="E111" s="77">
        <v>16.100000000000001</v>
      </c>
      <c r="F111" s="78">
        <f t="shared" si="15"/>
        <v>8.7139999999999986</v>
      </c>
      <c r="G111" s="78">
        <f t="shared" si="15"/>
        <v>11.528</v>
      </c>
      <c r="H111" s="78">
        <f t="shared" si="15"/>
        <v>13.725</v>
      </c>
      <c r="I111" s="78">
        <f t="shared" si="15"/>
        <v>15.84</v>
      </c>
      <c r="J111" s="79">
        <f t="shared" si="10"/>
        <v>9.2389189189189178</v>
      </c>
      <c r="K111" s="79">
        <f t="shared" si="11"/>
        <v>11.638496732026148</v>
      </c>
      <c r="L111" s="79">
        <f t="shared" si="12"/>
        <v>14.342434266327396</v>
      </c>
      <c r="M111" s="79">
        <f t="shared" si="13"/>
        <v>16.2579129460781</v>
      </c>
    </row>
    <row r="112" spans="1:13">
      <c r="A112" s="77">
        <v>1971</v>
      </c>
      <c r="B112" s="78">
        <v>9.41</v>
      </c>
      <c r="C112" s="80">
        <v>11.79</v>
      </c>
      <c r="D112" s="78">
        <v>13.391666666666667</v>
      </c>
      <c r="E112" s="77">
        <v>15.8</v>
      </c>
      <c r="F112" s="78">
        <f t="shared" si="15"/>
        <v>8.6759999999999984</v>
      </c>
      <c r="G112" s="78">
        <f t="shared" si="15"/>
        <v>11.639999999999999</v>
      </c>
      <c r="H112" s="78">
        <f t="shared" si="15"/>
        <v>13.665000000000001</v>
      </c>
      <c r="I112" s="78">
        <f t="shared" si="15"/>
        <v>15.86</v>
      </c>
      <c r="J112" s="79">
        <f t="shared" si="10"/>
        <v>9.2389189189189178</v>
      </c>
      <c r="K112" s="79">
        <f t="shared" si="11"/>
        <v>11.638496732026148</v>
      </c>
      <c r="L112" s="79">
        <f t="shared" si="12"/>
        <v>14.342434266327396</v>
      </c>
      <c r="M112" s="79">
        <f t="shared" si="13"/>
        <v>16.2579129460781</v>
      </c>
    </row>
    <row r="113" spans="1:13">
      <c r="A113" s="77">
        <v>1972</v>
      </c>
      <c r="B113" s="78">
        <v>8.67</v>
      </c>
      <c r="C113" s="80">
        <v>11.26</v>
      </c>
      <c r="D113" s="78">
        <v>13.200000000000001</v>
      </c>
      <c r="E113" s="77">
        <v>15.7</v>
      </c>
      <c r="F113" s="78">
        <f t="shared" si="15"/>
        <v>8.9660000000000011</v>
      </c>
      <c r="G113" s="78">
        <f t="shared" si="15"/>
        <v>11.697999999999999</v>
      </c>
      <c r="H113" s="78">
        <f t="shared" si="15"/>
        <v>13.751666666666665</v>
      </c>
      <c r="I113" s="78">
        <f t="shared" si="15"/>
        <v>15.86</v>
      </c>
      <c r="J113" s="79">
        <f t="shared" si="10"/>
        <v>9.2389189189189178</v>
      </c>
      <c r="K113" s="79">
        <f t="shared" si="11"/>
        <v>11.638496732026148</v>
      </c>
      <c r="L113" s="79">
        <f t="shared" si="12"/>
        <v>14.342434266327396</v>
      </c>
      <c r="M113" s="79">
        <f t="shared" si="13"/>
        <v>16.2579129460781</v>
      </c>
    </row>
    <row r="114" spans="1:13">
      <c r="A114" s="77">
        <v>1973</v>
      </c>
      <c r="B114" s="78">
        <v>8.91</v>
      </c>
      <c r="C114" s="80">
        <v>11.78</v>
      </c>
      <c r="D114" s="78">
        <v>14.066666666666665</v>
      </c>
      <c r="E114" s="77">
        <v>16</v>
      </c>
      <c r="F114" s="78">
        <f t="shared" si="15"/>
        <v>9.2919999999999998</v>
      </c>
      <c r="G114" s="78">
        <f t="shared" si="15"/>
        <v>11.735999999999999</v>
      </c>
      <c r="H114" s="78">
        <f t="shared" si="15"/>
        <v>13.656666666666666</v>
      </c>
      <c r="I114" s="78">
        <f t="shared" si="15"/>
        <v>15.820000000000002</v>
      </c>
      <c r="J114" s="79">
        <f t="shared" si="10"/>
        <v>9.2389189189189178</v>
      </c>
      <c r="K114" s="79">
        <f t="shared" si="11"/>
        <v>11.638496732026148</v>
      </c>
      <c r="L114" s="79">
        <f t="shared" si="12"/>
        <v>14.342434266327396</v>
      </c>
      <c r="M114" s="79">
        <f t="shared" si="13"/>
        <v>16.2579129460781</v>
      </c>
    </row>
    <row r="115" spans="1:13">
      <c r="A115" s="77">
        <v>1974</v>
      </c>
      <c r="B115" s="78">
        <v>9.65</v>
      </c>
      <c r="C115" s="80">
        <v>12.02</v>
      </c>
      <c r="D115" s="78">
        <v>13.824999999999998</v>
      </c>
      <c r="E115" s="77">
        <v>15.7</v>
      </c>
      <c r="F115" s="78">
        <f t="shared" si="15"/>
        <v>9.1780000000000008</v>
      </c>
      <c r="G115" s="78">
        <f t="shared" si="15"/>
        <v>11.876000000000001</v>
      </c>
      <c r="H115" s="78">
        <f t="shared" si="15"/>
        <v>13.753333333333334</v>
      </c>
      <c r="I115" s="78">
        <f t="shared" si="15"/>
        <v>15.779999999999998</v>
      </c>
      <c r="J115" s="79">
        <f t="shared" si="10"/>
        <v>9.2389189189189178</v>
      </c>
      <c r="K115" s="79">
        <f t="shared" si="11"/>
        <v>11.638496732026148</v>
      </c>
      <c r="L115" s="79">
        <f t="shared" si="12"/>
        <v>14.342434266327396</v>
      </c>
      <c r="M115" s="79">
        <f t="shared" si="13"/>
        <v>16.2579129460781</v>
      </c>
    </row>
    <row r="116" spans="1:13">
      <c r="A116" s="77">
        <v>1975</v>
      </c>
      <c r="B116" s="78">
        <v>9.82</v>
      </c>
      <c r="C116" s="80">
        <v>11.83</v>
      </c>
      <c r="D116" s="78">
        <v>13.800000000000002</v>
      </c>
      <c r="E116" s="77">
        <v>15.9</v>
      </c>
      <c r="F116" s="78">
        <f t="shared" ref="F116:I131" si="16">AVERAGE(B114:B118)</f>
        <v>9.3060000000000009</v>
      </c>
      <c r="G116" s="78">
        <f t="shared" si="16"/>
        <v>11.986000000000001</v>
      </c>
      <c r="H116" s="78">
        <f t="shared" si="16"/>
        <v>13.876666666666665</v>
      </c>
      <c r="I116" s="78">
        <f t="shared" si="16"/>
        <v>15.84</v>
      </c>
      <c r="J116" s="79">
        <f t="shared" si="10"/>
        <v>9.2389189189189178</v>
      </c>
      <c r="K116" s="79">
        <f t="shared" si="11"/>
        <v>11.638496732026148</v>
      </c>
      <c r="L116" s="79">
        <f t="shared" si="12"/>
        <v>14.342434266327396</v>
      </c>
      <c r="M116" s="79">
        <f t="shared" si="13"/>
        <v>16.2579129460781</v>
      </c>
    </row>
    <row r="117" spans="1:13">
      <c r="A117" s="77">
        <v>1976</v>
      </c>
      <c r="B117" s="78">
        <v>8.84</v>
      </c>
      <c r="C117" s="80">
        <v>12.49</v>
      </c>
      <c r="D117" s="78">
        <v>13.875000000000002</v>
      </c>
      <c r="E117" s="77">
        <v>15.6</v>
      </c>
      <c r="F117" s="78">
        <f t="shared" si="16"/>
        <v>9.27</v>
      </c>
      <c r="G117" s="78">
        <f t="shared" si="16"/>
        <v>11.852</v>
      </c>
      <c r="H117" s="78">
        <f t="shared" si="16"/>
        <v>13.914999999999997</v>
      </c>
      <c r="I117" s="78">
        <f t="shared" si="16"/>
        <v>15.7</v>
      </c>
      <c r="J117" s="79">
        <f t="shared" si="10"/>
        <v>9.2389189189189178</v>
      </c>
      <c r="K117" s="79">
        <f t="shared" si="11"/>
        <v>11.638496732026148</v>
      </c>
      <c r="L117" s="79">
        <f t="shared" si="12"/>
        <v>14.342434266327396</v>
      </c>
      <c r="M117" s="79">
        <f t="shared" si="13"/>
        <v>16.2579129460781</v>
      </c>
    </row>
    <row r="118" spans="1:13">
      <c r="A118" s="77">
        <v>1977</v>
      </c>
      <c r="B118" s="78">
        <v>9.31</v>
      </c>
      <c r="C118" s="80">
        <v>11.81</v>
      </c>
      <c r="D118" s="78">
        <v>13.816666666666663</v>
      </c>
      <c r="E118" s="77">
        <v>16</v>
      </c>
      <c r="F118" s="78">
        <f t="shared" si="16"/>
        <v>9.0020000000000007</v>
      </c>
      <c r="G118" s="78">
        <f t="shared" si="16"/>
        <v>11.67</v>
      </c>
      <c r="H118" s="78">
        <f t="shared" si="16"/>
        <v>14.016666666666666</v>
      </c>
      <c r="I118" s="78">
        <f t="shared" si="16"/>
        <v>15.74</v>
      </c>
      <c r="J118" s="79">
        <f t="shared" si="10"/>
        <v>9.2389189189189178</v>
      </c>
      <c r="K118" s="79">
        <f t="shared" si="11"/>
        <v>11.638496732026148</v>
      </c>
      <c r="L118" s="79">
        <f t="shared" si="12"/>
        <v>14.342434266327396</v>
      </c>
      <c r="M118" s="79">
        <f t="shared" si="13"/>
        <v>16.2579129460781</v>
      </c>
    </row>
    <row r="119" spans="1:13">
      <c r="A119" s="77">
        <v>1978</v>
      </c>
      <c r="B119" s="78">
        <v>8.73</v>
      </c>
      <c r="C119" s="80">
        <v>11.11</v>
      </c>
      <c r="D119" s="78">
        <v>14.258333333333333</v>
      </c>
      <c r="E119" s="77">
        <v>15.3</v>
      </c>
      <c r="F119" s="78">
        <f t="shared" si="16"/>
        <v>8.6479999999999997</v>
      </c>
      <c r="G119" s="78">
        <f t="shared" si="16"/>
        <v>11.538</v>
      </c>
      <c r="H119" s="78">
        <f t="shared" si="16"/>
        <v>14.094999999999999</v>
      </c>
      <c r="I119" s="78">
        <f t="shared" si="16"/>
        <v>15.64</v>
      </c>
      <c r="J119" s="79">
        <f t="shared" si="10"/>
        <v>9.2389189189189178</v>
      </c>
      <c r="K119" s="79">
        <f t="shared" si="11"/>
        <v>11.638496732026148</v>
      </c>
      <c r="L119" s="79">
        <f t="shared" si="12"/>
        <v>14.342434266327396</v>
      </c>
      <c r="M119" s="79">
        <f t="shared" si="13"/>
        <v>16.2579129460781</v>
      </c>
    </row>
    <row r="120" spans="1:13">
      <c r="A120" s="77">
        <v>1979</v>
      </c>
      <c r="B120" s="78">
        <v>8.31</v>
      </c>
      <c r="C120" s="80">
        <v>11.11</v>
      </c>
      <c r="D120" s="78">
        <v>14.333333333333334</v>
      </c>
      <c r="E120" s="77">
        <v>15.9</v>
      </c>
      <c r="F120" s="78">
        <f t="shared" si="16"/>
        <v>8.6720000000000006</v>
      </c>
      <c r="G120" s="78">
        <f t="shared" si="16"/>
        <v>11.404</v>
      </c>
      <c r="H120" s="78">
        <f t="shared" si="16"/>
        <v>14.296666666666667</v>
      </c>
      <c r="I120" s="78">
        <f t="shared" si="16"/>
        <v>15.7</v>
      </c>
      <c r="J120" s="79">
        <f t="shared" si="10"/>
        <v>9.2389189189189178</v>
      </c>
      <c r="K120" s="79">
        <f t="shared" si="11"/>
        <v>11.638496732026148</v>
      </c>
      <c r="L120" s="79">
        <f t="shared" si="12"/>
        <v>14.342434266327396</v>
      </c>
      <c r="M120" s="79">
        <f t="shared" si="13"/>
        <v>16.2579129460781</v>
      </c>
    </row>
    <row r="121" spans="1:13">
      <c r="A121" s="77">
        <v>1980</v>
      </c>
      <c r="B121" s="78">
        <v>8.0500000000000007</v>
      </c>
      <c r="C121" s="80">
        <v>11.17</v>
      </c>
      <c r="D121" s="78">
        <v>14.191666666666665</v>
      </c>
      <c r="E121" s="77">
        <v>15.4</v>
      </c>
      <c r="F121" s="78">
        <f t="shared" si="16"/>
        <v>8.7579999999999991</v>
      </c>
      <c r="G121" s="78">
        <f t="shared" si="16"/>
        <v>11.524000000000001</v>
      </c>
      <c r="H121" s="78">
        <f t="shared" si="16"/>
        <v>14.48</v>
      </c>
      <c r="I121" s="78">
        <f t="shared" si="16"/>
        <v>15.86</v>
      </c>
      <c r="J121" s="79">
        <f t="shared" si="10"/>
        <v>9.2389189189189178</v>
      </c>
      <c r="K121" s="79">
        <f t="shared" si="11"/>
        <v>11.638496732026148</v>
      </c>
      <c r="L121" s="79">
        <f t="shared" si="12"/>
        <v>14.342434266327396</v>
      </c>
      <c r="M121" s="79">
        <f t="shared" si="13"/>
        <v>16.2579129460781</v>
      </c>
    </row>
    <row r="122" spans="1:13">
      <c r="A122" s="77">
        <v>1981</v>
      </c>
      <c r="B122" s="78">
        <v>8.9600000000000009</v>
      </c>
      <c r="C122" s="80">
        <v>11.82</v>
      </c>
      <c r="D122" s="78">
        <v>14.883333333333335</v>
      </c>
      <c r="E122" s="77">
        <v>15.9</v>
      </c>
      <c r="F122" s="78">
        <f t="shared" si="16"/>
        <v>8.9880000000000013</v>
      </c>
      <c r="G122" s="78">
        <f t="shared" si="16"/>
        <v>11.776</v>
      </c>
      <c r="H122" s="78">
        <f t="shared" si="16"/>
        <v>14.608333333333331</v>
      </c>
      <c r="I122" s="78">
        <f t="shared" si="16"/>
        <v>16.04</v>
      </c>
      <c r="J122" s="79">
        <f t="shared" si="10"/>
        <v>9.2389189189189178</v>
      </c>
      <c r="K122" s="79">
        <f t="shared" si="11"/>
        <v>11.638496732026148</v>
      </c>
      <c r="L122" s="79">
        <f t="shared" si="12"/>
        <v>14.342434266327396</v>
      </c>
      <c r="M122" s="79">
        <f t="shared" si="13"/>
        <v>16.2579129460781</v>
      </c>
    </row>
    <row r="123" spans="1:13">
      <c r="A123" s="77">
        <v>1982</v>
      </c>
      <c r="B123" s="78">
        <v>9.74</v>
      </c>
      <c r="C123" s="80">
        <v>12.41</v>
      </c>
      <c r="D123" s="78">
        <v>14.733333333333334</v>
      </c>
      <c r="E123" s="77">
        <v>16.8</v>
      </c>
      <c r="F123" s="78">
        <f t="shared" si="16"/>
        <v>9.0719999999999992</v>
      </c>
      <c r="G123" s="78">
        <f t="shared" si="16"/>
        <v>11.908000000000001</v>
      </c>
      <c r="H123" s="78">
        <f t="shared" si="16"/>
        <v>14.466666666666669</v>
      </c>
      <c r="I123" s="78">
        <f t="shared" si="16"/>
        <v>16</v>
      </c>
      <c r="J123" s="79">
        <f t="shared" si="10"/>
        <v>9.2389189189189178</v>
      </c>
      <c r="K123" s="79">
        <f t="shared" si="11"/>
        <v>11.638496732026148</v>
      </c>
      <c r="L123" s="79">
        <f t="shared" si="12"/>
        <v>14.342434266327396</v>
      </c>
      <c r="M123" s="79">
        <f t="shared" si="13"/>
        <v>16.2579129460781</v>
      </c>
    </row>
    <row r="124" spans="1:13">
      <c r="A124" s="77">
        <v>1983</v>
      </c>
      <c r="B124" s="78">
        <v>9.8800000000000008</v>
      </c>
      <c r="C124" s="80">
        <v>12.37</v>
      </c>
      <c r="D124" s="78">
        <v>14.899999999999997</v>
      </c>
      <c r="E124" s="77">
        <v>16.2</v>
      </c>
      <c r="F124" s="78">
        <f t="shared" si="16"/>
        <v>9.120000000000001</v>
      </c>
      <c r="G124" s="78">
        <f t="shared" si="16"/>
        <v>11.902000000000001</v>
      </c>
      <c r="H124" s="78">
        <f t="shared" si="16"/>
        <v>14.614999999999998</v>
      </c>
      <c r="I124" s="78">
        <f t="shared" si="16"/>
        <v>16.240000000000002</v>
      </c>
      <c r="J124" s="79">
        <f t="shared" si="10"/>
        <v>9.2389189189189178</v>
      </c>
      <c r="K124" s="79">
        <f t="shared" si="11"/>
        <v>11.638496732026148</v>
      </c>
      <c r="L124" s="79">
        <f t="shared" si="12"/>
        <v>14.342434266327396</v>
      </c>
      <c r="M124" s="79">
        <f t="shared" si="13"/>
        <v>16.2579129460781</v>
      </c>
    </row>
    <row r="125" spans="1:13">
      <c r="A125" s="77">
        <v>1984</v>
      </c>
      <c r="B125" s="78">
        <v>8.73</v>
      </c>
      <c r="C125" s="80">
        <v>11.77</v>
      </c>
      <c r="D125" s="78">
        <v>13.625</v>
      </c>
      <c r="E125" s="77">
        <v>15.7</v>
      </c>
      <c r="F125" s="78">
        <f t="shared" si="16"/>
        <v>9.0579999999999998</v>
      </c>
      <c r="G125" s="78">
        <f t="shared" si="16"/>
        <v>11.803999999999998</v>
      </c>
      <c r="H125" s="78">
        <f t="shared" si="16"/>
        <v>14.533333333333331</v>
      </c>
      <c r="I125" s="78">
        <f t="shared" si="16"/>
        <v>16.32</v>
      </c>
      <c r="J125" s="79">
        <f t="shared" si="10"/>
        <v>9.2389189189189178</v>
      </c>
      <c r="K125" s="79">
        <f t="shared" si="11"/>
        <v>11.638496732026148</v>
      </c>
      <c r="L125" s="79">
        <f t="shared" si="12"/>
        <v>14.342434266327396</v>
      </c>
      <c r="M125" s="79">
        <f t="shared" si="13"/>
        <v>16.2579129460781</v>
      </c>
    </row>
    <row r="126" spans="1:13">
      <c r="A126" s="77">
        <v>1985</v>
      </c>
      <c r="B126" s="78">
        <v>8.2899999999999991</v>
      </c>
      <c r="C126" s="80">
        <v>11.14</v>
      </c>
      <c r="D126" s="78">
        <v>14.93333333333333</v>
      </c>
      <c r="E126" s="77">
        <v>16.600000000000001</v>
      </c>
      <c r="F126" s="78">
        <f t="shared" si="16"/>
        <v>8.69</v>
      </c>
      <c r="G126" s="78">
        <f t="shared" si="16"/>
        <v>11.559999999999999</v>
      </c>
      <c r="H126" s="78">
        <f t="shared" si="16"/>
        <v>14.618333333333334</v>
      </c>
      <c r="I126" s="78">
        <f t="shared" si="16"/>
        <v>16.28</v>
      </c>
      <c r="J126" s="79">
        <f t="shared" si="10"/>
        <v>9.2389189189189178</v>
      </c>
      <c r="K126" s="79">
        <f t="shared" si="11"/>
        <v>11.638496732026148</v>
      </c>
      <c r="L126" s="79">
        <f t="shared" si="12"/>
        <v>14.342434266327396</v>
      </c>
      <c r="M126" s="79">
        <f t="shared" si="13"/>
        <v>16.2579129460781</v>
      </c>
    </row>
    <row r="127" spans="1:13">
      <c r="A127" s="77">
        <v>1986</v>
      </c>
      <c r="B127" s="78">
        <v>8.65</v>
      </c>
      <c r="C127" s="80">
        <v>11.33</v>
      </c>
      <c r="D127" s="78">
        <v>14.475</v>
      </c>
      <c r="E127" s="77">
        <v>16.3</v>
      </c>
      <c r="F127" s="78">
        <f t="shared" si="16"/>
        <v>8.67</v>
      </c>
      <c r="G127" s="78">
        <f t="shared" si="16"/>
        <v>11.575999999999999</v>
      </c>
      <c r="H127" s="78">
        <f t="shared" si="16"/>
        <v>14.583333333333332</v>
      </c>
      <c r="I127" s="78">
        <f t="shared" si="16"/>
        <v>16.399999999999999</v>
      </c>
      <c r="J127" s="79">
        <f t="shared" si="10"/>
        <v>9.2389189189189178</v>
      </c>
      <c r="K127" s="79">
        <f t="shared" si="11"/>
        <v>11.638496732026148</v>
      </c>
      <c r="L127" s="79">
        <f t="shared" si="12"/>
        <v>14.342434266327396</v>
      </c>
      <c r="M127" s="79">
        <f t="shared" si="13"/>
        <v>16.2579129460781</v>
      </c>
    </row>
    <row r="128" spans="1:13">
      <c r="A128" s="77">
        <v>1987</v>
      </c>
      <c r="B128" s="78">
        <v>7.9</v>
      </c>
      <c r="C128" s="80">
        <v>11.19</v>
      </c>
      <c r="D128" s="78">
        <v>15.158333333333333</v>
      </c>
      <c r="E128" s="77">
        <v>16.600000000000001</v>
      </c>
      <c r="F128" s="78">
        <f t="shared" si="16"/>
        <v>9.016</v>
      </c>
      <c r="G128" s="78">
        <f t="shared" si="16"/>
        <v>11.818000000000001</v>
      </c>
      <c r="H128" s="78">
        <f t="shared" si="16"/>
        <v>15.023333333333332</v>
      </c>
      <c r="I128" s="78">
        <f t="shared" si="16"/>
        <v>16.540000000000003</v>
      </c>
      <c r="J128" s="79">
        <f t="shared" si="10"/>
        <v>9.2389189189189178</v>
      </c>
      <c r="K128" s="79">
        <f t="shared" si="11"/>
        <v>11.638496732026148</v>
      </c>
      <c r="L128" s="79">
        <f t="shared" si="12"/>
        <v>14.342434266327396</v>
      </c>
      <c r="M128" s="79">
        <f t="shared" si="13"/>
        <v>16.2579129460781</v>
      </c>
    </row>
    <row r="129" spans="1:13">
      <c r="A129" s="77">
        <v>1988</v>
      </c>
      <c r="B129" s="78">
        <v>9.7799999999999994</v>
      </c>
      <c r="C129" s="80">
        <v>12.45</v>
      </c>
      <c r="D129" s="78">
        <v>14.725</v>
      </c>
      <c r="E129" s="77">
        <v>16.8</v>
      </c>
      <c r="F129" s="78">
        <f t="shared" si="16"/>
        <v>9.4659999999999993</v>
      </c>
      <c r="G129" s="78">
        <f t="shared" si="16"/>
        <v>12.216000000000001</v>
      </c>
      <c r="H129" s="78">
        <f t="shared" si="16"/>
        <v>15.115</v>
      </c>
      <c r="I129" s="78">
        <f t="shared" si="16"/>
        <v>16.600000000000001</v>
      </c>
      <c r="J129" s="79">
        <f t="shared" si="10"/>
        <v>9.2389189189189178</v>
      </c>
      <c r="K129" s="79">
        <f t="shared" si="11"/>
        <v>11.638496732026148</v>
      </c>
      <c r="L129" s="79">
        <f t="shared" si="12"/>
        <v>14.342434266327396</v>
      </c>
      <c r="M129" s="79">
        <f t="shared" si="13"/>
        <v>16.2579129460781</v>
      </c>
    </row>
    <row r="130" spans="1:13">
      <c r="A130" s="77">
        <v>1989</v>
      </c>
      <c r="B130" s="78">
        <v>10.46</v>
      </c>
      <c r="C130" s="80">
        <v>12.98</v>
      </c>
      <c r="D130" s="78">
        <v>15.825000000000001</v>
      </c>
      <c r="E130" s="77">
        <v>16.399999999999999</v>
      </c>
      <c r="F130" s="78">
        <f t="shared" si="16"/>
        <v>9.5860000000000003</v>
      </c>
      <c r="G130" s="78">
        <f t="shared" si="16"/>
        <v>12.322000000000001</v>
      </c>
      <c r="H130" s="78">
        <f t="shared" si="16"/>
        <v>15.180000000000001</v>
      </c>
      <c r="I130" s="78">
        <f t="shared" si="16"/>
        <v>16.54</v>
      </c>
      <c r="J130" s="79">
        <f t="shared" si="10"/>
        <v>9.2389189189189178</v>
      </c>
      <c r="K130" s="79">
        <f t="shared" si="11"/>
        <v>11.638496732026148</v>
      </c>
      <c r="L130" s="79">
        <f t="shared" si="12"/>
        <v>14.342434266327396</v>
      </c>
      <c r="M130" s="79">
        <f t="shared" si="13"/>
        <v>16.2579129460781</v>
      </c>
    </row>
    <row r="131" spans="1:13">
      <c r="A131" s="77">
        <v>1990</v>
      </c>
      <c r="B131" s="78">
        <v>10.54</v>
      </c>
      <c r="C131" s="80">
        <v>13.13</v>
      </c>
      <c r="D131" s="78">
        <v>15.391666666666667</v>
      </c>
      <c r="E131" s="77">
        <v>16.899999999999999</v>
      </c>
      <c r="F131" s="78">
        <f t="shared" si="16"/>
        <v>10.040000000000001</v>
      </c>
      <c r="G131" s="78">
        <f t="shared" si="16"/>
        <v>12.562000000000001</v>
      </c>
      <c r="H131" s="78">
        <f t="shared" si="16"/>
        <v>15.103333333333335</v>
      </c>
      <c r="I131" s="78">
        <f t="shared" si="16"/>
        <v>16.600000000000001</v>
      </c>
      <c r="J131" s="79">
        <f t="shared" si="10"/>
        <v>9.2389189189189178</v>
      </c>
      <c r="K131" s="79">
        <f t="shared" si="11"/>
        <v>11.638496732026148</v>
      </c>
      <c r="L131" s="79">
        <f t="shared" si="12"/>
        <v>14.342434266327396</v>
      </c>
      <c r="M131" s="79">
        <f t="shared" si="13"/>
        <v>16.2579129460781</v>
      </c>
    </row>
    <row r="132" spans="1:13">
      <c r="A132" s="77">
        <v>1991</v>
      </c>
      <c r="B132" s="78">
        <v>9.25</v>
      </c>
      <c r="C132" s="80">
        <v>11.86</v>
      </c>
      <c r="D132" s="78">
        <v>14.800000000000002</v>
      </c>
      <c r="E132" s="77">
        <v>16</v>
      </c>
      <c r="F132" s="78">
        <f t="shared" ref="F132:I147" si="17">AVERAGE(B130:B134)</f>
        <v>9.9280000000000008</v>
      </c>
      <c r="G132" s="78">
        <f t="shared" si="17"/>
        <v>12.458</v>
      </c>
      <c r="H132" s="78">
        <f t="shared" si="17"/>
        <v>14.966666666666669</v>
      </c>
      <c r="I132" s="78">
        <f t="shared" si="17"/>
        <v>16.559999999999995</v>
      </c>
      <c r="J132" s="79">
        <f t="shared" si="10"/>
        <v>9.2389189189189178</v>
      </c>
      <c r="K132" s="79">
        <f t="shared" si="11"/>
        <v>11.638496732026148</v>
      </c>
      <c r="L132" s="79">
        <f t="shared" si="12"/>
        <v>14.342434266327396</v>
      </c>
      <c r="M132" s="79">
        <f t="shared" si="13"/>
        <v>16.2579129460781</v>
      </c>
    </row>
    <row r="133" spans="1:13">
      <c r="A133" s="77">
        <v>1992</v>
      </c>
      <c r="B133" s="78">
        <v>10.17</v>
      </c>
      <c r="C133" s="80">
        <v>12.39</v>
      </c>
      <c r="D133" s="78">
        <v>14.774999999999999</v>
      </c>
      <c r="E133" s="77">
        <v>16.899999999999999</v>
      </c>
      <c r="F133" s="78">
        <f t="shared" si="17"/>
        <v>9.8719999999999999</v>
      </c>
      <c r="G133" s="78">
        <f t="shared" si="17"/>
        <v>12.49</v>
      </c>
      <c r="H133" s="78">
        <f t="shared" si="17"/>
        <v>14.898333333333332</v>
      </c>
      <c r="I133" s="78">
        <f t="shared" si="17"/>
        <v>16.8</v>
      </c>
      <c r="J133" s="79">
        <f t="shared" si="10"/>
        <v>9.2389189189189178</v>
      </c>
      <c r="K133" s="79">
        <f t="shared" si="11"/>
        <v>11.638496732026148</v>
      </c>
      <c r="L133" s="79">
        <f t="shared" si="12"/>
        <v>14.342434266327396</v>
      </c>
      <c r="M133" s="79">
        <f t="shared" si="13"/>
        <v>16.2579129460781</v>
      </c>
    </row>
    <row r="134" spans="1:13">
      <c r="A134" s="77">
        <v>1993</v>
      </c>
      <c r="B134" s="78">
        <v>9.2200000000000006</v>
      </c>
      <c r="C134" s="80">
        <v>11.93</v>
      </c>
      <c r="D134" s="78">
        <v>14.041666666666666</v>
      </c>
      <c r="E134" s="77">
        <v>16.600000000000001</v>
      </c>
      <c r="F134" s="78">
        <f t="shared" si="17"/>
        <v>9.67</v>
      </c>
      <c r="G134" s="78">
        <f t="shared" si="17"/>
        <v>12.443999999999999</v>
      </c>
      <c r="H134" s="78">
        <f t="shared" si="17"/>
        <v>14.988333333333333</v>
      </c>
      <c r="I134" s="78">
        <f t="shared" si="17"/>
        <v>16.68</v>
      </c>
      <c r="J134" s="79">
        <f t="shared" si="10"/>
        <v>9.2389189189189178</v>
      </c>
      <c r="K134" s="79">
        <f t="shared" si="11"/>
        <v>11.638496732026148</v>
      </c>
      <c r="L134" s="79">
        <f t="shared" si="12"/>
        <v>14.342434266327396</v>
      </c>
      <c r="M134" s="79">
        <f t="shared" si="13"/>
        <v>16.2579129460781</v>
      </c>
    </row>
    <row r="135" spans="1:13">
      <c r="A135" s="77">
        <v>1994</v>
      </c>
      <c r="B135" s="78">
        <v>10.18</v>
      </c>
      <c r="C135" s="80">
        <v>13.14</v>
      </c>
      <c r="D135" s="78">
        <v>15.483333333333333</v>
      </c>
      <c r="E135" s="77">
        <v>17.600000000000001</v>
      </c>
      <c r="F135" s="78">
        <f t="shared" si="17"/>
        <v>9.3840000000000003</v>
      </c>
      <c r="G135" s="78">
        <f t="shared" si="17"/>
        <v>12.353999999999999</v>
      </c>
      <c r="H135" s="78">
        <f t="shared" si="17"/>
        <v>14.975</v>
      </c>
      <c r="I135" s="78">
        <f t="shared" si="17"/>
        <v>16.760000000000002</v>
      </c>
      <c r="J135" s="79">
        <f t="shared" si="10"/>
        <v>9.2389189189189178</v>
      </c>
      <c r="K135" s="79">
        <f t="shared" si="11"/>
        <v>11.638496732026148</v>
      </c>
      <c r="L135" s="79">
        <f t="shared" si="12"/>
        <v>14.342434266327396</v>
      </c>
      <c r="M135" s="79">
        <f t="shared" si="13"/>
        <v>16.2579129460781</v>
      </c>
    </row>
    <row r="136" spans="1:13">
      <c r="A136" s="77">
        <v>1995</v>
      </c>
      <c r="B136" s="78">
        <v>9.5299999999999994</v>
      </c>
      <c r="C136" s="80">
        <v>12.9</v>
      </c>
      <c r="D136" s="78">
        <v>15.841666666666667</v>
      </c>
      <c r="E136" s="77">
        <v>16.3</v>
      </c>
      <c r="F136" s="78">
        <f t="shared" si="17"/>
        <v>9.298</v>
      </c>
      <c r="G136" s="78">
        <f t="shared" si="17"/>
        <v>12.462</v>
      </c>
      <c r="H136" s="78">
        <f t="shared" si="17"/>
        <v>15.148333333333335</v>
      </c>
      <c r="I136" s="78">
        <f t="shared" si="17"/>
        <v>16.84</v>
      </c>
      <c r="J136" s="79">
        <f t="shared" si="10"/>
        <v>9.2389189189189178</v>
      </c>
      <c r="K136" s="79">
        <f t="shared" si="11"/>
        <v>11.638496732026148</v>
      </c>
      <c r="L136" s="79">
        <f t="shared" si="12"/>
        <v>14.342434266327396</v>
      </c>
      <c r="M136" s="79">
        <f t="shared" si="13"/>
        <v>16.2579129460781</v>
      </c>
    </row>
    <row r="137" spans="1:13">
      <c r="A137" s="77">
        <v>1996</v>
      </c>
      <c r="B137" s="78">
        <v>7.82</v>
      </c>
      <c r="C137" s="80">
        <v>11.41</v>
      </c>
      <c r="D137" s="78">
        <v>14.733333333333334</v>
      </c>
      <c r="E137" s="77">
        <v>16.399999999999999</v>
      </c>
      <c r="F137" s="78">
        <f t="shared" si="17"/>
        <v>9.4360000000000017</v>
      </c>
      <c r="G137" s="78">
        <f t="shared" si="17"/>
        <v>12.564</v>
      </c>
      <c r="H137" s="78">
        <f t="shared" si="17"/>
        <v>15.365</v>
      </c>
      <c r="I137" s="78">
        <f t="shared" si="17"/>
        <v>16.920000000000002</v>
      </c>
      <c r="J137" s="79">
        <f t="shared" ref="J137:J166" si="18">+J136</f>
        <v>9.2389189189189178</v>
      </c>
      <c r="K137" s="79">
        <f t="shared" ref="K137:K166" si="19">+K136</f>
        <v>11.638496732026148</v>
      </c>
      <c r="L137" s="79">
        <f t="shared" ref="L137:L166" si="20">+L136</f>
        <v>14.342434266327396</v>
      </c>
      <c r="M137" s="79">
        <f t="shared" ref="M137:M166" si="21">+M136</f>
        <v>16.2579129460781</v>
      </c>
    </row>
    <row r="138" spans="1:13">
      <c r="A138" s="77">
        <v>1997</v>
      </c>
      <c r="B138" s="78">
        <v>9.74</v>
      </c>
      <c r="C138" s="80">
        <v>12.93</v>
      </c>
      <c r="D138" s="78">
        <v>15.641666666666666</v>
      </c>
      <c r="E138" s="77">
        <v>17.3</v>
      </c>
      <c r="F138" s="78">
        <f t="shared" si="17"/>
        <v>9.4960000000000004</v>
      </c>
      <c r="G138" s="78">
        <f t="shared" si="17"/>
        <v>12.558</v>
      </c>
      <c r="H138" s="78">
        <f t="shared" si="17"/>
        <v>15.241666666666669</v>
      </c>
      <c r="I138" s="78">
        <f t="shared" si="17"/>
        <v>16.8</v>
      </c>
      <c r="J138" s="79">
        <f t="shared" si="18"/>
        <v>9.2389189189189178</v>
      </c>
      <c r="K138" s="79">
        <f t="shared" si="19"/>
        <v>11.638496732026148</v>
      </c>
      <c r="L138" s="79">
        <f t="shared" si="20"/>
        <v>14.342434266327396</v>
      </c>
      <c r="M138" s="79">
        <f t="shared" si="21"/>
        <v>16.2579129460781</v>
      </c>
    </row>
    <row r="139" spans="1:13">
      <c r="A139" s="77">
        <v>1998</v>
      </c>
      <c r="B139" s="78">
        <v>9.91</v>
      </c>
      <c r="C139" s="80">
        <v>12.44</v>
      </c>
      <c r="D139" s="78">
        <v>15.125</v>
      </c>
      <c r="E139" s="77">
        <v>17</v>
      </c>
      <c r="F139" s="78">
        <f t="shared" si="17"/>
        <v>9.7200000000000006</v>
      </c>
      <c r="G139" s="78">
        <f t="shared" si="17"/>
        <v>12.564</v>
      </c>
      <c r="H139" s="78">
        <f t="shared" si="17"/>
        <v>15.074999999999999</v>
      </c>
      <c r="I139" s="78">
        <f t="shared" si="17"/>
        <v>16.98</v>
      </c>
      <c r="J139" s="79">
        <f t="shared" si="18"/>
        <v>9.2389189189189178</v>
      </c>
      <c r="K139" s="79">
        <f t="shared" si="19"/>
        <v>11.638496732026148</v>
      </c>
      <c r="L139" s="79">
        <f t="shared" si="20"/>
        <v>14.342434266327396</v>
      </c>
      <c r="M139" s="79">
        <f t="shared" si="21"/>
        <v>16.2579129460781</v>
      </c>
    </row>
    <row r="140" spans="1:13">
      <c r="A140" s="77">
        <v>1999</v>
      </c>
      <c r="B140" s="78">
        <v>10.48</v>
      </c>
      <c r="C140" s="80">
        <v>13.11</v>
      </c>
      <c r="D140" s="78">
        <v>14.866666666666667</v>
      </c>
      <c r="E140" s="77">
        <v>17</v>
      </c>
      <c r="F140" s="78">
        <f t="shared" si="17"/>
        <v>10</v>
      </c>
      <c r="G140" s="78">
        <f t="shared" si="17"/>
        <v>12.803999999999998</v>
      </c>
      <c r="H140" s="78">
        <f t="shared" si="17"/>
        <v>15.138333333333332</v>
      </c>
      <c r="I140" s="78">
        <f t="shared" si="17"/>
        <v>17.14</v>
      </c>
      <c r="J140" s="79">
        <f t="shared" si="18"/>
        <v>9.2389189189189178</v>
      </c>
      <c r="K140" s="79">
        <f t="shared" si="19"/>
        <v>11.638496732026148</v>
      </c>
      <c r="L140" s="79">
        <f t="shared" si="20"/>
        <v>14.342434266327396</v>
      </c>
      <c r="M140" s="79">
        <f t="shared" si="21"/>
        <v>16.2579129460781</v>
      </c>
    </row>
    <row r="141" spans="1:13">
      <c r="A141" s="77">
        <v>2000</v>
      </c>
      <c r="B141" s="78">
        <v>10.65</v>
      </c>
      <c r="C141" s="80">
        <v>12.93</v>
      </c>
      <c r="D141" s="78">
        <v>15.008333333333335</v>
      </c>
      <c r="E141" s="77">
        <v>17.2</v>
      </c>
      <c r="F141" s="78">
        <f t="shared" si="17"/>
        <v>10.071999999999999</v>
      </c>
      <c r="G141" s="78">
        <f t="shared" si="17"/>
        <v>12.827999999999999</v>
      </c>
      <c r="H141" s="78">
        <f t="shared" si="17"/>
        <v>15.041666666666668</v>
      </c>
      <c r="I141" s="78">
        <f t="shared" si="17"/>
        <v>17.12</v>
      </c>
      <c r="J141" s="79">
        <f t="shared" si="18"/>
        <v>9.2389189189189178</v>
      </c>
      <c r="K141" s="79">
        <f t="shared" si="19"/>
        <v>11.638496732026148</v>
      </c>
      <c r="L141" s="79">
        <f t="shared" si="20"/>
        <v>14.342434266327396</v>
      </c>
      <c r="M141" s="79">
        <f t="shared" si="21"/>
        <v>16.2579129460781</v>
      </c>
    </row>
    <row r="142" spans="1:13">
      <c r="A142" s="77">
        <v>2001</v>
      </c>
      <c r="B142" s="78">
        <v>9.2200000000000006</v>
      </c>
      <c r="C142" s="80">
        <v>12.61</v>
      </c>
      <c r="D142" s="78">
        <v>15.050000000000002</v>
      </c>
      <c r="E142" s="77">
        <v>17.2</v>
      </c>
      <c r="F142" s="78">
        <f t="shared" si="17"/>
        <v>10.077999999999999</v>
      </c>
      <c r="G142" s="78">
        <f t="shared" si="17"/>
        <v>12.986000000000001</v>
      </c>
      <c r="H142" s="78">
        <f t="shared" si="17"/>
        <v>15.165000000000001</v>
      </c>
      <c r="I142" s="78">
        <f t="shared" si="17"/>
        <v>17.260000000000002</v>
      </c>
      <c r="J142" s="79">
        <f t="shared" si="18"/>
        <v>9.2389189189189178</v>
      </c>
      <c r="K142" s="79">
        <f t="shared" si="19"/>
        <v>11.638496732026148</v>
      </c>
      <c r="L142" s="79">
        <f t="shared" si="20"/>
        <v>14.342434266327396</v>
      </c>
      <c r="M142" s="79">
        <f t="shared" si="21"/>
        <v>16.2579129460781</v>
      </c>
    </row>
    <row r="143" spans="1:13">
      <c r="A143" s="77">
        <v>2002</v>
      </c>
      <c r="B143" s="78">
        <v>10.1</v>
      </c>
      <c r="C143" s="80">
        <v>13.05</v>
      </c>
      <c r="D143" s="78">
        <v>15.158333333333333</v>
      </c>
      <c r="E143" s="77">
        <v>17.2</v>
      </c>
      <c r="F143" s="78">
        <f t="shared" si="17"/>
        <v>9.911999999999999</v>
      </c>
      <c r="G143" s="78">
        <f t="shared" si="17"/>
        <v>12.866000000000003</v>
      </c>
      <c r="H143" s="78">
        <f t="shared" si="17"/>
        <v>15.213333333333333</v>
      </c>
      <c r="I143" s="78">
        <f t="shared" si="17"/>
        <v>17.259999999999998</v>
      </c>
      <c r="J143" s="79">
        <f t="shared" si="18"/>
        <v>9.2389189189189178</v>
      </c>
      <c r="K143" s="79">
        <f t="shared" si="19"/>
        <v>11.638496732026148</v>
      </c>
      <c r="L143" s="79">
        <f t="shared" si="20"/>
        <v>14.342434266327396</v>
      </c>
      <c r="M143" s="79">
        <f t="shared" si="21"/>
        <v>16.2579129460781</v>
      </c>
    </row>
    <row r="144" spans="1:13">
      <c r="A144" s="77">
        <v>2003</v>
      </c>
      <c r="B144" s="78">
        <v>9.94</v>
      </c>
      <c r="C144" s="80">
        <v>13.23</v>
      </c>
      <c r="D144" s="78">
        <v>15.741666666666667</v>
      </c>
      <c r="E144" s="77">
        <v>17.7</v>
      </c>
      <c r="F144" s="78">
        <f t="shared" si="17"/>
        <v>9.7279999999999998</v>
      </c>
      <c r="G144" s="78">
        <f t="shared" si="17"/>
        <v>12.837999999999999</v>
      </c>
      <c r="H144" s="78">
        <f t="shared" si="17"/>
        <v>15.271666666666667</v>
      </c>
      <c r="I144" s="78">
        <f t="shared" si="17"/>
        <v>17.079999999999998</v>
      </c>
      <c r="J144" s="79">
        <f t="shared" si="18"/>
        <v>9.2389189189189178</v>
      </c>
      <c r="K144" s="79">
        <f t="shared" si="19"/>
        <v>11.638496732026148</v>
      </c>
      <c r="L144" s="79">
        <f t="shared" si="20"/>
        <v>14.342434266327396</v>
      </c>
      <c r="M144" s="79">
        <f t="shared" si="21"/>
        <v>16.2579129460781</v>
      </c>
    </row>
    <row r="145" spans="1:13">
      <c r="A145" s="77">
        <v>2004</v>
      </c>
      <c r="B145" s="78">
        <v>9.65</v>
      </c>
      <c r="C145" s="80">
        <v>12.51</v>
      </c>
      <c r="D145" s="78">
        <v>15.108333333333333</v>
      </c>
      <c r="E145" s="77">
        <v>17</v>
      </c>
      <c r="F145" s="78">
        <f t="shared" si="17"/>
        <v>9.9300000000000015</v>
      </c>
      <c r="G145" s="78">
        <f t="shared" si="17"/>
        <v>12.919999999999998</v>
      </c>
      <c r="H145" s="78">
        <f t="shared" si="17"/>
        <v>15.438333333333333</v>
      </c>
      <c r="I145" s="78">
        <f t="shared" si="17"/>
        <v>16.96</v>
      </c>
      <c r="J145" s="79">
        <f t="shared" si="18"/>
        <v>9.2389189189189178</v>
      </c>
      <c r="K145" s="79">
        <f t="shared" si="19"/>
        <v>11.638496732026148</v>
      </c>
      <c r="L145" s="79">
        <f t="shared" si="20"/>
        <v>14.342434266327396</v>
      </c>
      <c r="M145" s="79">
        <f t="shared" si="21"/>
        <v>16.2579129460781</v>
      </c>
    </row>
    <row r="146" spans="1:13">
      <c r="A146" s="77">
        <v>2005</v>
      </c>
      <c r="B146" s="78">
        <v>9.73</v>
      </c>
      <c r="C146" s="80">
        <v>12.79</v>
      </c>
      <c r="D146" s="78">
        <v>15.299999999999999</v>
      </c>
      <c r="E146" s="77">
        <v>16.3</v>
      </c>
      <c r="F146" s="78">
        <f t="shared" si="17"/>
        <v>10.028</v>
      </c>
      <c r="G146" s="78">
        <f t="shared" si="17"/>
        <v>12.913999999999998</v>
      </c>
      <c r="H146" s="78">
        <f t="shared" si="17"/>
        <v>15.334999999999999</v>
      </c>
      <c r="I146" s="78">
        <f t="shared" si="17"/>
        <v>16.86</v>
      </c>
      <c r="J146" s="79">
        <f t="shared" si="18"/>
        <v>9.2389189189189178</v>
      </c>
      <c r="K146" s="79">
        <f t="shared" si="19"/>
        <v>11.638496732026148</v>
      </c>
      <c r="L146" s="79">
        <f t="shared" si="20"/>
        <v>14.342434266327396</v>
      </c>
      <c r="M146" s="79">
        <f t="shared" si="21"/>
        <v>16.2579129460781</v>
      </c>
    </row>
    <row r="147" spans="1:13">
      <c r="A147" s="77">
        <v>2006</v>
      </c>
      <c r="B147" s="78">
        <v>10.23</v>
      </c>
      <c r="C147" s="80">
        <v>13.02</v>
      </c>
      <c r="D147" s="78">
        <v>15.883333333333333</v>
      </c>
      <c r="E147" s="77">
        <v>16.600000000000001</v>
      </c>
      <c r="F147" s="78">
        <f t="shared" si="17"/>
        <v>10.112</v>
      </c>
      <c r="G147" s="78">
        <f t="shared" si="17"/>
        <v>12.761999999999997</v>
      </c>
      <c r="H147" s="78">
        <f t="shared" si="17"/>
        <v>15.156666666666666</v>
      </c>
      <c r="I147" s="78">
        <f t="shared" si="17"/>
        <v>16.639999999999997</v>
      </c>
      <c r="J147" s="79">
        <f t="shared" si="18"/>
        <v>9.2389189189189178</v>
      </c>
      <c r="K147" s="79">
        <f t="shared" si="19"/>
        <v>11.638496732026148</v>
      </c>
      <c r="L147" s="79">
        <f t="shared" si="20"/>
        <v>14.342434266327396</v>
      </c>
      <c r="M147" s="79">
        <f t="shared" si="21"/>
        <v>16.2579129460781</v>
      </c>
    </row>
    <row r="148" spans="1:13">
      <c r="A148" s="77">
        <v>2007</v>
      </c>
      <c r="B148" s="78">
        <v>10.59</v>
      </c>
      <c r="C148" s="80">
        <v>13.02</v>
      </c>
      <c r="D148" s="78">
        <v>14.641666666666666</v>
      </c>
      <c r="E148" s="77">
        <v>16.7</v>
      </c>
      <c r="F148" s="78">
        <f t="shared" ref="F148:I164" si="22">AVERAGE(B146:B150)</f>
        <v>10.103999999999999</v>
      </c>
      <c r="G148" s="78">
        <f t="shared" si="22"/>
        <v>12.797999999999998</v>
      </c>
      <c r="H148" s="78">
        <f t="shared" si="22"/>
        <v>15.324999999999999</v>
      </c>
      <c r="I148" s="78">
        <f t="shared" si="22"/>
        <v>16.600000000000001</v>
      </c>
      <c r="J148" s="79">
        <f t="shared" si="18"/>
        <v>9.2389189189189178</v>
      </c>
      <c r="K148" s="79">
        <f t="shared" si="19"/>
        <v>11.638496732026148</v>
      </c>
      <c r="L148" s="79">
        <f t="shared" si="20"/>
        <v>14.342434266327396</v>
      </c>
      <c r="M148" s="79">
        <f t="shared" si="21"/>
        <v>16.2579129460781</v>
      </c>
    </row>
    <row r="149" spans="1:13">
      <c r="A149" s="77">
        <v>2008</v>
      </c>
      <c r="B149" s="78">
        <v>10.36</v>
      </c>
      <c r="C149" s="80">
        <v>12.47</v>
      </c>
      <c r="D149" s="78">
        <v>14.850000000000001</v>
      </c>
      <c r="E149" s="77">
        <v>16.600000000000001</v>
      </c>
      <c r="F149" s="78">
        <f t="shared" si="22"/>
        <v>9.7799999999999994</v>
      </c>
      <c r="G149" s="78">
        <f t="shared" si="22"/>
        <v>12.6</v>
      </c>
      <c r="H149" s="78">
        <f t="shared" si="22"/>
        <v>15.206666666666667</v>
      </c>
      <c r="I149" s="78">
        <f t="shared" si="22"/>
        <v>16.760000000000002</v>
      </c>
      <c r="J149" s="79">
        <f t="shared" si="18"/>
        <v>9.2389189189189178</v>
      </c>
      <c r="K149" s="79">
        <f t="shared" si="19"/>
        <v>11.638496732026148</v>
      </c>
      <c r="L149" s="79">
        <f t="shared" si="20"/>
        <v>14.342434266327396</v>
      </c>
      <c r="M149" s="79">
        <f t="shared" si="21"/>
        <v>16.2579129460781</v>
      </c>
    </row>
    <row r="150" spans="1:13">
      <c r="A150" s="77">
        <v>2009</v>
      </c>
      <c r="B150" s="78">
        <v>9.61</v>
      </c>
      <c r="C150" s="80">
        <v>12.69</v>
      </c>
      <c r="D150" s="78">
        <v>15.950000000000003</v>
      </c>
      <c r="E150" s="77">
        <v>16.8</v>
      </c>
      <c r="F150" s="78">
        <f t="shared" si="22"/>
        <v>9.7579999999999991</v>
      </c>
      <c r="G150" s="78">
        <f t="shared" si="22"/>
        <v>12.744000000000002</v>
      </c>
      <c r="H150" s="78">
        <f t="shared" si="22"/>
        <v>15.238333333333333</v>
      </c>
      <c r="I150" s="78">
        <f t="shared" si="22"/>
        <v>16.939999999999998</v>
      </c>
      <c r="J150" s="79">
        <f t="shared" si="18"/>
        <v>9.2389189189189178</v>
      </c>
      <c r="K150" s="79">
        <f t="shared" si="19"/>
        <v>11.638496732026148</v>
      </c>
      <c r="L150" s="79">
        <f t="shared" si="20"/>
        <v>14.342434266327396</v>
      </c>
      <c r="M150" s="79">
        <f t="shared" si="21"/>
        <v>16.2579129460781</v>
      </c>
    </row>
    <row r="151" spans="1:13">
      <c r="A151" s="77">
        <v>2010</v>
      </c>
      <c r="B151" s="78">
        <v>8.11</v>
      </c>
      <c r="C151" s="80">
        <v>11.8</v>
      </c>
      <c r="D151" s="78">
        <v>14.70833333333333</v>
      </c>
      <c r="E151" s="77">
        <v>17.100000000000001</v>
      </c>
      <c r="F151" s="78">
        <f t="shared" si="22"/>
        <v>9.5399999999999991</v>
      </c>
      <c r="G151" s="78">
        <f t="shared" si="22"/>
        <v>12.682</v>
      </c>
      <c r="H151" s="78">
        <f t="shared" si="22"/>
        <v>15.346666666666668</v>
      </c>
      <c r="I151" s="78">
        <f t="shared" si="22"/>
        <v>17.119999999999997</v>
      </c>
      <c r="J151" s="79">
        <f t="shared" si="18"/>
        <v>9.2389189189189178</v>
      </c>
      <c r="K151" s="79">
        <f t="shared" si="19"/>
        <v>11.638496732026148</v>
      </c>
      <c r="L151" s="79">
        <f t="shared" si="20"/>
        <v>14.342434266327396</v>
      </c>
      <c r="M151" s="79">
        <f t="shared" si="21"/>
        <v>16.2579129460781</v>
      </c>
    </row>
    <row r="152" spans="1:13">
      <c r="A152" s="77">
        <v>2011</v>
      </c>
      <c r="B152" s="78">
        <v>10.119999999999999</v>
      </c>
      <c r="C152" s="80">
        <v>13.74</v>
      </c>
      <c r="D152" s="78">
        <v>16.041666666666664</v>
      </c>
      <c r="E152" s="77">
        <v>17.5</v>
      </c>
      <c r="F152" s="78">
        <f t="shared" si="22"/>
        <v>9.3359999999999985</v>
      </c>
      <c r="G152" s="78">
        <f t="shared" si="22"/>
        <v>12.628</v>
      </c>
      <c r="H152" s="78">
        <f t="shared" si="22"/>
        <v>15.381666666666666</v>
      </c>
      <c r="I152" s="78">
        <f t="shared" si="22"/>
        <v>17.259999999999998</v>
      </c>
      <c r="J152" s="79">
        <f t="shared" si="18"/>
        <v>9.2389189189189178</v>
      </c>
      <c r="K152" s="79">
        <f t="shared" si="19"/>
        <v>11.638496732026148</v>
      </c>
      <c r="L152" s="79">
        <f t="shared" si="20"/>
        <v>14.342434266327396</v>
      </c>
      <c r="M152" s="79">
        <f t="shared" si="21"/>
        <v>16.2579129460781</v>
      </c>
    </row>
    <row r="153" spans="1:13">
      <c r="A153" s="77">
        <v>2012</v>
      </c>
      <c r="B153" s="78">
        <v>9.5</v>
      </c>
      <c r="C153" s="80">
        <v>12.71</v>
      </c>
      <c r="D153" s="78">
        <v>15.183333333333335</v>
      </c>
      <c r="E153" s="77">
        <v>17.600000000000001</v>
      </c>
      <c r="F153" s="78">
        <f t="shared" si="22"/>
        <v>9.6419999999999995</v>
      </c>
      <c r="G153" s="78">
        <f t="shared" si="22"/>
        <v>12.825999999999999</v>
      </c>
      <c r="H153" s="78">
        <f t="shared" si="22"/>
        <v>15.404999999999998</v>
      </c>
      <c r="I153" s="78">
        <f t="shared" si="22"/>
        <v>17.48</v>
      </c>
      <c r="J153" s="79">
        <f t="shared" si="18"/>
        <v>9.2389189189189178</v>
      </c>
      <c r="K153" s="79">
        <f t="shared" si="19"/>
        <v>11.638496732026148</v>
      </c>
      <c r="L153" s="79">
        <f t="shared" si="20"/>
        <v>14.342434266327396</v>
      </c>
      <c r="M153" s="79">
        <f t="shared" si="21"/>
        <v>16.2579129460781</v>
      </c>
    </row>
    <row r="154" spans="1:13">
      <c r="A154" s="77">
        <v>2013</v>
      </c>
      <c r="B154" s="78">
        <v>9.34</v>
      </c>
      <c r="C154" s="80">
        <v>12.2</v>
      </c>
      <c r="D154" s="78">
        <v>15.025</v>
      </c>
      <c r="E154" s="77">
        <v>17.3</v>
      </c>
      <c r="F154" s="78">
        <f t="shared" si="22"/>
        <v>10.167999999999999</v>
      </c>
      <c r="G154" s="78">
        <f t="shared" si="22"/>
        <v>13.160000000000002</v>
      </c>
      <c r="H154" s="78">
        <f t="shared" si="22"/>
        <v>15.779999999999998</v>
      </c>
      <c r="I154" s="78">
        <f t="shared" si="22"/>
        <v>17.640000000000004</v>
      </c>
      <c r="J154" s="79">
        <f t="shared" si="18"/>
        <v>9.2389189189189178</v>
      </c>
      <c r="K154" s="79">
        <f t="shared" si="19"/>
        <v>11.638496732026148</v>
      </c>
      <c r="L154" s="79">
        <f t="shared" si="20"/>
        <v>14.342434266327396</v>
      </c>
      <c r="M154" s="79">
        <f t="shared" si="21"/>
        <v>16.2579129460781</v>
      </c>
    </row>
    <row r="155" spans="1:13">
      <c r="A155" s="77">
        <v>2014</v>
      </c>
      <c r="B155" s="78">
        <v>11.14</v>
      </c>
      <c r="C155" s="80">
        <v>13.68</v>
      </c>
      <c r="D155" s="78">
        <v>16.066666666666666</v>
      </c>
      <c r="E155" s="77">
        <v>17.899999999999999</v>
      </c>
      <c r="F155" s="78">
        <f t="shared" si="22"/>
        <v>10.193999999999999</v>
      </c>
      <c r="G155" s="78">
        <f t="shared" si="22"/>
        <v>12.986000000000001</v>
      </c>
      <c r="H155" s="78">
        <f t="shared" si="22"/>
        <v>15.728333333333333</v>
      </c>
      <c r="I155" s="78">
        <f t="shared" si="22"/>
        <v>17.780327868852456</v>
      </c>
      <c r="J155" s="79">
        <f t="shared" si="18"/>
        <v>9.2389189189189178</v>
      </c>
      <c r="K155" s="79">
        <f t="shared" si="19"/>
        <v>11.638496732026148</v>
      </c>
      <c r="L155" s="79">
        <f t="shared" si="20"/>
        <v>14.342434266327396</v>
      </c>
      <c r="M155" s="79">
        <f t="shared" si="21"/>
        <v>16.2579129460781</v>
      </c>
    </row>
    <row r="156" spans="1:13">
      <c r="A156" s="77">
        <v>2015</v>
      </c>
      <c r="B156" s="78">
        <v>10.74</v>
      </c>
      <c r="C156" s="80">
        <v>13.47</v>
      </c>
      <c r="D156" s="78">
        <v>16.583333333333332</v>
      </c>
      <c r="E156" s="78">
        <v>17.899999999999999</v>
      </c>
      <c r="F156" s="78">
        <f t="shared" si="22"/>
        <v>10.318</v>
      </c>
      <c r="G156" s="78">
        <f t="shared" si="22"/>
        <v>13.122</v>
      </c>
      <c r="H156" s="78">
        <f t="shared" si="22"/>
        <v>16.036666666666669</v>
      </c>
      <c r="I156" s="78">
        <f t="shared" si="22"/>
        <v>17.905314170222319</v>
      </c>
      <c r="J156" s="79">
        <f t="shared" si="18"/>
        <v>9.2389189189189178</v>
      </c>
      <c r="K156" s="79">
        <f t="shared" si="19"/>
        <v>11.638496732026148</v>
      </c>
      <c r="L156" s="79">
        <f t="shared" si="20"/>
        <v>14.342434266327396</v>
      </c>
      <c r="M156" s="79">
        <f t="shared" si="21"/>
        <v>16.2579129460781</v>
      </c>
    </row>
    <row r="157" spans="1:13">
      <c r="A157" s="77">
        <v>2016</v>
      </c>
      <c r="B157" s="78">
        <v>10.25</v>
      </c>
      <c r="C157" s="80">
        <v>12.87</v>
      </c>
      <c r="D157" s="78">
        <v>15.783333333333333</v>
      </c>
      <c r="E157" s="78">
        <v>18.201639344262279</v>
      </c>
      <c r="F157" s="78">
        <f t="shared" si="22"/>
        <v>10.687999999999999</v>
      </c>
      <c r="G157" s="78">
        <f t="shared" si="22"/>
        <v>13.463999999999999</v>
      </c>
      <c r="H157" s="78">
        <f t="shared" si="22"/>
        <v>16.143333333333334</v>
      </c>
      <c r="I157" s="78">
        <f t="shared" si="22"/>
        <v>18.132547046934643</v>
      </c>
      <c r="J157" s="79">
        <f t="shared" si="18"/>
        <v>9.2389189189189178</v>
      </c>
      <c r="K157" s="79">
        <f t="shared" si="19"/>
        <v>11.638496732026148</v>
      </c>
      <c r="L157" s="79">
        <f t="shared" si="20"/>
        <v>14.342434266327396</v>
      </c>
      <c r="M157" s="79">
        <f t="shared" si="21"/>
        <v>16.2579129460781</v>
      </c>
    </row>
    <row r="158" spans="1:13">
      <c r="A158" s="77">
        <v>2017</v>
      </c>
      <c r="B158" s="78">
        <v>10.119999999999999</v>
      </c>
      <c r="C158" s="80">
        <v>13.39</v>
      </c>
      <c r="D158" s="78">
        <v>16.725000000000001</v>
      </c>
      <c r="E158" s="78">
        <v>18.224931506849313</v>
      </c>
      <c r="F158" s="78">
        <f t="shared" si="22"/>
        <v>10.696</v>
      </c>
      <c r="G158" s="78">
        <f t="shared" si="22"/>
        <v>13.459999999999999</v>
      </c>
      <c r="H158" s="78">
        <f t="shared" si="22"/>
        <v>16.153333333333332</v>
      </c>
      <c r="I158" s="78">
        <f t="shared" si="22"/>
        <v>18.218684033236023</v>
      </c>
      <c r="J158" s="79">
        <f t="shared" si="18"/>
        <v>9.2389189189189178</v>
      </c>
      <c r="K158" s="79">
        <f t="shared" si="19"/>
        <v>11.638496732026148</v>
      </c>
      <c r="L158" s="79">
        <f t="shared" si="20"/>
        <v>14.342434266327396</v>
      </c>
      <c r="M158" s="79">
        <f t="shared" si="21"/>
        <v>16.2579129460781</v>
      </c>
    </row>
    <row r="159" spans="1:13">
      <c r="A159" s="77">
        <v>2018</v>
      </c>
      <c r="B159" s="78">
        <v>11.19</v>
      </c>
      <c r="C159" s="80">
        <v>13.91</v>
      </c>
      <c r="D159" s="78">
        <v>15.558333333333335</v>
      </c>
      <c r="E159" s="78">
        <v>18.436164383561639</v>
      </c>
      <c r="F159" s="78">
        <f t="shared" si="22"/>
        <v>10.776</v>
      </c>
      <c r="G159" s="78">
        <f t="shared" si="22"/>
        <v>13.622</v>
      </c>
      <c r="H159" s="78">
        <f t="shared" si="22"/>
        <v>16.038333333333334</v>
      </c>
      <c r="I159" s="78">
        <f t="shared" si="22"/>
        <v>18.28267310427427</v>
      </c>
      <c r="J159" s="79">
        <f t="shared" si="18"/>
        <v>9.2389189189189178</v>
      </c>
      <c r="K159" s="79">
        <f t="shared" si="19"/>
        <v>11.638496732026148</v>
      </c>
      <c r="L159" s="79">
        <f t="shared" si="20"/>
        <v>14.342434266327396</v>
      </c>
      <c r="M159" s="79">
        <f t="shared" si="21"/>
        <v>16.2579129460781</v>
      </c>
    </row>
    <row r="160" spans="1:13">
      <c r="A160" s="77">
        <v>2019</v>
      </c>
      <c r="B160" s="78">
        <v>11.18</v>
      </c>
      <c r="C160" s="80">
        <v>13.66</v>
      </c>
      <c r="D160" s="78">
        <v>16.116666666666664</v>
      </c>
      <c r="E160" s="78">
        <v>18.330684931506863</v>
      </c>
      <c r="F160" s="78">
        <f t="shared" si="22"/>
        <v>10.722</v>
      </c>
      <c r="G160" s="78">
        <f t="shared" si="22"/>
        <v>13.62</v>
      </c>
      <c r="H160" s="78">
        <f t="shared" si="22"/>
        <v>15.998333333333331</v>
      </c>
      <c r="I160" s="78">
        <f t="shared" si="22"/>
        <v>18.241523317613595</v>
      </c>
      <c r="J160" s="79">
        <f t="shared" si="18"/>
        <v>9.2389189189189178</v>
      </c>
      <c r="K160" s="79">
        <f t="shared" si="19"/>
        <v>11.638496732026148</v>
      </c>
      <c r="L160" s="79">
        <f t="shared" si="20"/>
        <v>14.342434266327396</v>
      </c>
      <c r="M160" s="79">
        <f t="shared" si="21"/>
        <v>16.2579129460781</v>
      </c>
    </row>
    <row r="161" spans="1:13">
      <c r="A161" s="77">
        <v>2020</v>
      </c>
      <c r="B161" s="78">
        <v>11.14</v>
      </c>
      <c r="C161" s="80">
        <v>14.28</v>
      </c>
      <c r="D161" s="78">
        <v>16.008333333333333</v>
      </c>
      <c r="E161" s="78">
        <v>18.219945355191253</v>
      </c>
      <c r="F161" s="78">
        <f t="shared" si="22"/>
        <v>10.916</v>
      </c>
      <c r="G161" s="78">
        <f t="shared" si="22"/>
        <v>13.802000000000001</v>
      </c>
      <c r="H161" s="78">
        <f t="shared" si="22"/>
        <v>16.05</v>
      </c>
      <c r="I161" s="78">
        <f t="shared" si="22"/>
        <v>18.418509618983457</v>
      </c>
      <c r="J161" s="79">
        <f t="shared" si="18"/>
        <v>9.2389189189189178</v>
      </c>
      <c r="K161" s="79">
        <f t="shared" si="19"/>
        <v>11.638496732026148</v>
      </c>
      <c r="L161" s="79">
        <f t="shared" si="20"/>
        <v>14.342434266327396</v>
      </c>
      <c r="M161" s="79">
        <f t="shared" si="21"/>
        <v>16.2579129460781</v>
      </c>
    </row>
    <row r="162" spans="1:13">
      <c r="A162" s="77">
        <v>2021</v>
      </c>
      <c r="B162" s="78">
        <v>9.98</v>
      </c>
      <c r="C162" s="80">
        <v>12.86</v>
      </c>
      <c r="D162" s="78">
        <v>15.583333333333334</v>
      </c>
      <c r="E162" s="78">
        <v>17.995890410958907</v>
      </c>
      <c r="F162" s="78">
        <f t="shared" si="22"/>
        <v>10.912000000000001</v>
      </c>
      <c r="G162" s="78">
        <f t="shared" si="22"/>
        <v>13.873999999999999</v>
      </c>
      <c r="H162" s="78">
        <f t="shared" si="22"/>
        <v>16.243333333333332</v>
      </c>
      <c r="I162" s="78">
        <f t="shared" si="22"/>
        <v>18.569800742271127</v>
      </c>
      <c r="J162" s="79">
        <f t="shared" si="18"/>
        <v>9.2389189189189178</v>
      </c>
      <c r="K162" s="79">
        <f t="shared" si="19"/>
        <v>11.638496732026148</v>
      </c>
      <c r="L162" s="79">
        <f t="shared" si="20"/>
        <v>14.342434266327396</v>
      </c>
      <c r="M162" s="79">
        <f t="shared" si="21"/>
        <v>16.2579129460781</v>
      </c>
    </row>
    <row r="163" spans="1:13">
      <c r="A163" s="77">
        <v>2022</v>
      </c>
      <c r="B163" s="78">
        <v>11.09</v>
      </c>
      <c r="C163" s="80">
        <v>14.3</v>
      </c>
      <c r="D163" s="78">
        <v>16.983333333333334</v>
      </c>
      <c r="E163" s="78">
        <v>19.109863013698622</v>
      </c>
      <c r="F163" s="78">
        <f t="shared" si="22"/>
        <v>11.042</v>
      </c>
      <c r="G163" s="78">
        <f t="shared" si="22"/>
        <v>13.841999999999999</v>
      </c>
      <c r="H163" s="78">
        <f t="shared" si="22"/>
        <v>16.345000000000002</v>
      </c>
      <c r="I163" s="78">
        <f t="shared" si="22"/>
        <v>18.798292755969758</v>
      </c>
      <c r="J163" s="79">
        <f t="shared" si="18"/>
        <v>9.2389189189189178</v>
      </c>
      <c r="K163" s="79">
        <f t="shared" si="19"/>
        <v>11.638496732026148</v>
      </c>
      <c r="L163" s="79">
        <f t="shared" si="20"/>
        <v>14.342434266327396</v>
      </c>
      <c r="M163" s="79">
        <f t="shared" si="21"/>
        <v>16.2579129460781</v>
      </c>
    </row>
    <row r="164" spans="1:13">
      <c r="A164" s="77">
        <v>2023</v>
      </c>
      <c r="B164" s="78">
        <v>11.17</v>
      </c>
      <c r="C164" s="80">
        <v>14.27</v>
      </c>
      <c r="D164" s="78">
        <v>16.525000000000002</v>
      </c>
      <c r="E164" s="78">
        <v>19.192619999999998</v>
      </c>
      <c r="F164" s="78"/>
      <c r="G164" s="78">
        <f t="shared" si="22"/>
        <v>13.746</v>
      </c>
      <c r="H164" s="78">
        <f t="shared" si="22"/>
        <v>16.503333333333334</v>
      </c>
      <c r="I164" s="78">
        <f t="shared" ref="I164" si="23">AVERAGE(E162:E166)</f>
        <v>18.981045634931508</v>
      </c>
      <c r="J164" s="79">
        <f t="shared" si="18"/>
        <v>9.2389189189189178</v>
      </c>
      <c r="K164" s="79">
        <f t="shared" si="19"/>
        <v>11.638496732026148</v>
      </c>
      <c r="L164" s="79">
        <f t="shared" si="20"/>
        <v>14.342434266327396</v>
      </c>
      <c r="M164" s="79">
        <f t="shared" si="21"/>
        <v>16.2579129460781</v>
      </c>
    </row>
    <row r="165" spans="1:13">
      <c r="A165" s="77">
        <v>2024</v>
      </c>
      <c r="B165" s="78">
        <v>11.83</v>
      </c>
      <c r="C165" s="80">
        <v>13.5</v>
      </c>
      <c r="D165" s="78">
        <v>16.625000000000004</v>
      </c>
      <c r="E165" s="78">
        <v>19.473144999999999</v>
      </c>
      <c r="F165" s="78"/>
      <c r="G165" s="78"/>
      <c r="H165" s="78"/>
      <c r="I165" s="78"/>
      <c r="J165" s="79">
        <f t="shared" si="18"/>
        <v>9.2389189189189178</v>
      </c>
      <c r="K165" s="79">
        <f t="shared" si="19"/>
        <v>11.638496732026148</v>
      </c>
      <c r="L165" s="79">
        <f t="shared" si="20"/>
        <v>14.342434266327396</v>
      </c>
      <c r="M165" s="79">
        <f t="shared" si="21"/>
        <v>16.2579129460781</v>
      </c>
    </row>
    <row r="166" spans="1:13">
      <c r="A166" s="77">
        <v>2025</v>
      </c>
      <c r="B166" s="78"/>
      <c r="C166" s="78">
        <v>13.8</v>
      </c>
      <c r="D166" s="77">
        <v>16.8</v>
      </c>
      <c r="E166" s="78">
        <v>19.133709750000001</v>
      </c>
      <c r="F166" s="77"/>
      <c r="G166" s="77"/>
      <c r="H166" s="77"/>
      <c r="I166" s="77"/>
      <c r="J166" s="79">
        <f t="shared" si="18"/>
        <v>9.2389189189189178</v>
      </c>
      <c r="K166" s="79">
        <f t="shared" si="19"/>
        <v>11.638496732026148</v>
      </c>
      <c r="L166" s="79">
        <f t="shared" si="20"/>
        <v>14.342434266327396</v>
      </c>
      <c r="M166" s="79">
        <f t="shared" si="21"/>
        <v>16.2579129460781</v>
      </c>
    </row>
    <row r="167" spans="1:13">
      <c r="A167" s="3">
        <v>2025</v>
      </c>
      <c r="B167" s="77"/>
      <c r="C167" s="77"/>
      <c r="D167" s="77"/>
      <c r="E167" s="77"/>
      <c r="F167" s="77"/>
      <c r="G167" s="77"/>
      <c r="H167" s="77"/>
      <c r="I167" s="77"/>
      <c r="J167" s="77"/>
      <c r="K167" s="77"/>
      <c r="L167" s="77"/>
      <c r="M167" s="77"/>
    </row>
    <row r="168" spans="1:13">
      <c r="A168" s="77" t="s">
        <v>95</v>
      </c>
    </row>
    <row r="175" spans="1:13" ht="12.5">
      <c r="H175"/>
    </row>
    <row r="176" spans="1:13" ht="12.5">
      <c r="H176"/>
    </row>
    <row r="177" spans="6:9" ht="12.5">
      <c r="H177"/>
    </row>
    <row r="178" spans="6:9" ht="12.5">
      <c r="H178"/>
    </row>
    <row r="179" spans="6:9" ht="12.5">
      <c r="H179"/>
    </row>
    <row r="180" spans="6:9" ht="12.5">
      <c r="H180"/>
    </row>
    <row r="181" spans="6:9" ht="12.5">
      <c r="H181"/>
    </row>
    <row r="182" spans="6:9" ht="12.5">
      <c r="H182"/>
    </row>
    <row r="183" spans="6:9" ht="12.5">
      <c r="H183"/>
    </row>
    <row r="184" spans="6:9" ht="12.5">
      <c r="H184"/>
    </row>
    <row r="185" spans="6:9" ht="12.5">
      <c r="H185"/>
    </row>
    <row r="186" spans="6:9" ht="12.5">
      <c r="H186"/>
    </row>
    <row r="187" spans="6:9">
      <c r="F187" s="81"/>
      <c r="I187" s="81"/>
    </row>
  </sheetData>
  <hyperlinks>
    <hyperlink ref="A2" location="INDICE!A1" display="Vai all'indi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0"/>
  <sheetViews>
    <sheetView showGridLines="0" zoomScaleNormal="100" workbookViewId="0"/>
  </sheetViews>
  <sheetFormatPr defaultColWidth="8.7265625" defaultRowHeight="11.5"/>
  <cols>
    <col min="1" max="1" width="14.453125" style="3" customWidth="1"/>
    <col min="2" max="2" width="9.453125" style="3" customWidth="1"/>
    <col min="3" max="3" width="8.7265625" style="3" customWidth="1"/>
    <col min="4" max="16384" width="8.7265625" style="3"/>
  </cols>
  <sheetData>
    <row r="1" spans="1:18" ht="33.75" customHeight="1">
      <c r="A1" s="71" t="e" vm="1">
        <v>#VALUE!</v>
      </c>
      <c r="B1" s="14" t="s">
        <v>1</v>
      </c>
      <c r="C1" s="14"/>
    </row>
    <row r="2" spans="1:18" ht="16" customHeight="1">
      <c r="A2" s="10" t="s">
        <v>12</v>
      </c>
      <c r="B2"/>
      <c r="C2"/>
    </row>
    <row r="3" spans="1:18">
      <c r="A3" s="4"/>
      <c r="B3" s="4"/>
      <c r="C3" s="4"/>
    </row>
    <row r="4" spans="1:18" ht="13">
      <c r="A4" s="105" t="s">
        <v>109</v>
      </c>
    </row>
    <row r="5" spans="1:18" ht="13">
      <c r="A5" s="105"/>
      <c r="B5" s="166" t="s">
        <v>110</v>
      </c>
      <c r="C5" s="166"/>
      <c r="D5" s="166"/>
      <c r="E5" s="166"/>
      <c r="F5" s="167" t="s">
        <v>111</v>
      </c>
      <c r="G5" s="168"/>
      <c r="H5" s="168"/>
      <c r="I5" s="168"/>
    </row>
    <row r="6" spans="1:18" ht="34.5">
      <c r="A6" s="107" t="s">
        <v>13</v>
      </c>
      <c r="B6" s="114" t="s">
        <v>113</v>
      </c>
      <c r="C6" s="115" t="s">
        <v>106</v>
      </c>
      <c r="D6" s="116" t="s">
        <v>107</v>
      </c>
      <c r="E6" s="117" t="s">
        <v>112</v>
      </c>
      <c r="F6" s="121" t="s">
        <v>113</v>
      </c>
      <c r="G6" s="119" t="s">
        <v>106</v>
      </c>
      <c r="H6" s="120" t="s">
        <v>107</v>
      </c>
      <c r="I6" s="117" t="s">
        <v>112</v>
      </c>
    </row>
    <row r="7" spans="1:18">
      <c r="A7" s="107"/>
      <c r="B7" s="111"/>
      <c r="C7" s="111"/>
      <c r="D7" s="39"/>
      <c r="E7" s="71"/>
      <c r="F7" s="122"/>
      <c r="G7" s="123"/>
      <c r="H7" s="124"/>
      <c r="I7" s="118"/>
    </row>
    <row r="8" spans="1:18">
      <c r="A8" s="108">
        <v>1926</v>
      </c>
      <c r="B8" s="112">
        <v>2044.0833333333333</v>
      </c>
      <c r="C8" s="112">
        <f t="shared" ref="C8:C39" si="0">B8-$B$108</f>
        <v>531.60772522522575</v>
      </c>
      <c r="D8" s="109">
        <f t="shared" ref="D8:D39" si="1">(C8/$B$108)*100</f>
        <v>35.148185026943452</v>
      </c>
      <c r="E8" s="71"/>
      <c r="F8" s="125">
        <v>213.19393561187917</v>
      </c>
      <c r="G8" s="123">
        <f t="shared" ref="G8:G39" si="2">F8-$F$108</f>
        <v>-9.058506882417845</v>
      </c>
      <c r="H8" s="124">
        <f t="shared" ref="H8:H39" si="3">(G8/$F$108)*100</f>
        <v>-4.0757738276150937</v>
      </c>
      <c r="I8" s="118"/>
    </row>
    <row r="9" spans="1:18">
      <c r="A9" s="108">
        <v>1927</v>
      </c>
      <c r="B9" s="112">
        <v>1627.5</v>
      </c>
      <c r="C9" s="112">
        <f t="shared" si="0"/>
        <v>115.02439189189249</v>
      </c>
      <c r="D9" s="109">
        <f t="shared" si="1"/>
        <v>7.605041117705805</v>
      </c>
      <c r="E9" s="39">
        <f t="shared" ref="E9:E40" si="4">AVERAGE(C8:C10)/B$108%</f>
        <v>15.116640676869768</v>
      </c>
      <c r="F9" s="125">
        <v>203.16260240655402</v>
      </c>
      <c r="G9" s="123">
        <f t="shared" si="2"/>
        <v>-19.089840087742999</v>
      </c>
      <c r="H9" s="124">
        <f t="shared" si="3"/>
        <v>-8.5892599755041363</v>
      </c>
      <c r="I9" s="126">
        <f t="shared" ref="I9:I40" si="5">AVERAGE(G8:G10)/F$108%</f>
        <v>-2.0852427055459466</v>
      </c>
      <c r="L9" s="3" t="s">
        <v>114</v>
      </c>
      <c r="R9" s="3" t="s">
        <v>115</v>
      </c>
    </row>
    <row r="10" spans="1:18">
      <c r="A10" s="108">
        <v>1928</v>
      </c>
      <c r="B10" s="112">
        <v>1551.75</v>
      </c>
      <c r="C10" s="112">
        <f t="shared" si="0"/>
        <v>39.274391891892492</v>
      </c>
      <c r="D10" s="109">
        <f t="shared" si="1"/>
        <v>2.5966958859600511</v>
      </c>
      <c r="E10" s="39">
        <f t="shared" si="4"/>
        <v>-5.8680870891467238</v>
      </c>
      <c r="F10" s="125">
        <v>236.49728092942777</v>
      </c>
      <c r="G10" s="123">
        <f t="shared" si="2"/>
        <v>14.24483843513076</v>
      </c>
      <c r="H10" s="124">
        <f t="shared" si="3"/>
        <v>6.4093056864813898</v>
      </c>
      <c r="I10" s="126">
        <f t="shared" si="5"/>
        <v>-0.9640669306045957</v>
      </c>
    </row>
    <row r="11" spans="1:18">
      <c r="A11" s="108">
        <v>1929</v>
      </c>
      <c r="B11" s="112">
        <v>1091.9166666666667</v>
      </c>
      <c r="C11" s="112">
        <f t="shared" si="0"/>
        <v>-420.55894144144077</v>
      </c>
      <c r="D11" s="109">
        <f t="shared" si="1"/>
        <v>-27.805998271106031</v>
      </c>
      <c r="E11" s="39">
        <f t="shared" si="4"/>
        <v>-5.2032462479688846</v>
      </c>
      <c r="F11" s="125">
        <v>220.66945724526371</v>
      </c>
      <c r="G11" s="123">
        <f t="shared" si="2"/>
        <v>-1.5829852490332996</v>
      </c>
      <c r="H11" s="124">
        <f t="shared" si="3"/>
        <v>-0.71224650279104085</v>
      </c>
      <c r="I11" s="126">
        <f t="shared" si="5"/>
        <v>-1.3416557508094467</v>
      </c>
    </row>
    <row r="12" spans="1:18">
      <c r="A12" s="108">
        <v>1930</v>
      </c>
      <c r="B12" s="112">
        <v>1657.6666666666667</v>
      </c>
      <c r="C12" s="112">
        <f t="shared" si="0"/>
        <v>145.19105855855923</v>
      </c>
      <c r="D12" s="109">
        <f t="shared" si="1"/>
        <v>9.5995636412393228</v>
      </c>
      <c r="E12" s="39">
        <f t="shared" si="4"/>
        <v>-13.309896725756106</v>
      </c>
      <c r="F12" s="125">
        <v>200.64500128008197</v>
      </c>
      <c r="G12" s="123">
        <f t="shared" si="2"/>
        <v>-21.607441214215044</v>
      </c>
      <c r="H12" s="124">
        <f t="shared" si="3"/>
        <v>-9.7220264361186892</v>
      </c>
      <c r="I12" s="126">
        <f t="shared" si="5"/>
        <v>0.96748954557375244</v>
      </c>
    </row>
    <row r="13" spans="1:18">
      <c r="A13" s="108">
        <v>1931</v>
      </c>
      <c r="B13" s="112">
        <v>1183.9166666666667</v>
      </c>
      <c r="C13" s="112">
        <f t="shared" si="0"/>
        <v>-328.55894144144077</v>
      </c>
      <c r="D13" s="109">
        <f t="shared" si="1"/>
        <v>-21.723255547401614</v>
      </c>
      <c r="E13" s="39">
        <f t="shared" si="4"/>
        <v>-6.1619393946396892</v>
      </c>
      <c r="F13" s="125">
        <v>251.89367639528928</v>
      </c>
      <c r="G13" s="123">
        <f t="shared" si="2"/>
        <v>29.641233900992262</v>
      </c>
      <c r="H13" s="124">
        <f t="shared" si="3"/>
        <v>13.336741575630986</v>
      </c>
      <c r="I13" s="126">
        <f t="shared" si="5"/>
        <v>0.2437595725161478</v>
      </c>
    </row>
    <row r="14" spans="1:18">
      <c r="A14" s="108">
        <v>1932</v>
      </c>
      <c r="B14" s="112">
        <v>1416.25</v>
      </c>
      <c r="C14" s="112">
        <f t="shared" si="0"/>
        <v>-96.225608108107508</v>
      </c>
      <c r="D14" s="109">
        <f t="shared" si="1"/>
        <v>-6.3621262777567757</v>
      </c>
      <c r="E14" s="39">
        <f t="shared" si="4"/>
        <v>-13.723126530355596</v>
      </c>
      <c r="F14" s="125">
        <v>215.84393461871218</v>
      </c>
      <c r="G14" s="123">
        <f t="shared" si="2"/>
        <v>-6.4085078755848315</v>
      </c>
      <c r="H14" s="124">
        <f t="shared" si="3"/>
        <v>-2.8834364219638546</v>
      </c>
      <c r="I14" s="126">
        <f t="shared" si="5"/>
        <v>5.9557045723158231</v>
      </c>
    </row>
    <row r="15" spans="1:18">
      <c r="A15" s="108">
        <v>1933</v>
      </c>
      <c r="B15" s="112">
        <v>1314.5833333333333</v>
      </c>
      <c r="C15" s="112">
        <f t="shared" si="0"/>
        <v>-197.89227477477425</v>
      </c>
      <c r="D15" s="109">
        <f t="shared" si="1"/>
        <v>-13.083997765908398</v>
      </c>
      <c r="E15" s="39">
        <f t="shared" si="4"/>
        <v>5.309319981042</v>
      </c>
      <c r="F15" s="125">
        <v>238.72981310803891</v>
      </c>
      <c r="G15" s="123">
        <f t="shared" si="2"/>
        <v>16.477370613741897</v>
      </c>
      <c r="H15" s="124">
        <f t="shared" si="3"/>
        <v>7.4138085632803357</v>
      </c>
      <c r="I15" s="126">
        <f t="shared" si="5"/>
        <v>9.3464924948533383</v>
      </c>
    </row>
    <row r="16" spans="1:18">
      <c r="A16" s="108">
        <v>1934</v>
      </c>
      <c r="B16" s="112">
        <v>2047.5</v>
      </c>
      <c r="C16" s="112">
        <f t="shared" si="0"/>
        <v>535.02439189189249</v>
      </c>
      <c r="D16" s="109">
        <f t="shared" si="1"/>
        <v>35.37408398679117</v>
      </c>
      <c r="E16" s="39">
        <f t="shared" si="4"/>
        <v>12.708888348736771</v>
      </c>
      <c r="F16" s="125">
        <v>274.50200332821305</v>
      </c>
      <c r="G16" s="123">
        <f t="shared" si="2"/>
        <v>52.249560833916036</v>
      </c>
      <c r="H16" s="124">
        <f t="shared" si="3"/>
        <v>23.50910534324353</v>
      </c>
      <c r="I16" s="126">
        <f t="shared" si="5"/>
        <v>17.823487408355337</v>
      </c>
    </row>
    <row r="17" spans="1:9">
      <c r="A17" s="108">
        <v>1935</v>
      </c>
      <c r="B17" s="112">
        <v>1752</v>
      </c>
      <c r="C17" s="112">
        <f t="shared" si="0"/>
        <v>239.52439189189249</v>
      </c>
      <c r="D17" s="109">
        <f t="shared" si="1"/>
        <v>15.836578825327541</v>
      </c>
      <c r="E17" s="39">
        <f t="shared" si="4"/>
        <v>34.665165299789393</v>
      </c>
      <c r="F17" s="125">
        <v>272.36491935483872</v>
      </c>
      <c r="G17" s="123">
        <f t="shared" si="2"/>
        <v>50.112476860541705</v>
      </c>
      <c r="H17" s="124">
        <f t="shared" si="3"/>
        <v>22.547548318542141</v>
      </c>
      <c r="I17" s="126">
        <f t="shared" si="5"/>
        <v>25.024349221134923</v>
      </c>
    </row>
    <row r="18" spans="1:9">
      <c r="A18" s="108">
        <v>1936</v>
      </c>
      <c r="B18" s="112">
        <v>2310.8333333333335</v>
      </c>
      <c r="C18" s="112">
        <f t="shared" si="0"/>
        <v>798.35772522522598</v>
      </c>
      <c r="D18" s="109">
        <f t="shared" si="1"/>
        <v>52.784833087249474</v>
      </c>
      <c r="E18" s="39">
        <f t="shared" si="4"/>
        <v>36.490722747664456</v>
      </c>
      <c r="F18" s="125">
        <v>286.74208688666414</v>
      </c>
      <c r="G18" s="123">
        <f t="shared" si="2"/>
        <v>64.489644392367126</v>
      </c>
      <c r="H18" s="124">
        <f t="shared" si="3"/>
        <v>29.016394001619094</v>
      </c>
      <c r="I18" s="126">
        <f t="shared" si="5"/>
        <v>39.597151434095082</v>
      </c>
    </row>
    <row r="19" spans="1:9">
      <c r="A19" s="108">
        <v>1937</v>
      </c>
      <c r="B19" s="112">
        <v>2130.3333333333335</v>
      </c>
      <c r="C19" s="112">
        <f t="shared" si="0"/>
        <v>617.85772522522598</v>
      </c>
      <c r="D19" s="109">
        <f t="shared" si="1"/>
        <v>40.850756330416353</v>
      </c>
      <c r="E19" s="39">
        <f t="shared" si="4"/>
        <v>23.155337809011751</v>
      </c>
      <c r="F19" s="125">
        <v>371.66722990271381</v>
      </c>
      <c r="G19" s="123">
        <f t="shared" si="2"/>
        <v>149.4147874084168</v>
      </c>
      <c r="H19" s="124">
        <f t="shared" si="3"/>
        <v>67.227511982124014</v>
      </c>
      <c r="I19" s="126">
        <f t="shared" si="5"/>
        <v>37.589319642888952</v>
      </c>
    </row>
    <row r="20" spans="1:9">
      <c r="A20" s="108">
        <v>1938</v>
      </c>
      <c r="B20" s="112">
        <v>1146.9166666666667</v>
      </c>
      <c r="C20" s="112">
        <f t="shared" si="0"/>
        <v>-365.55894144144077</v>
      </c>
      <c r="D20" s="109">
        <f t="shared" si="1"/>
        <v>-24.169575990630563</v>
      </c>
      <c r="E20" s="39">
        <f t="shared" si="4"/>
        <v>11.474708665666315</v>
      </c>
      <c r="F20" s="125">
        <v>258.97755376344088</v>
      </c>
      <c r="G20" s="123">
        <f t="shared" si="2"/>
        <v>36.725111269143866</v>
      </c>
      <c r="H20" s="124">
        <f t="shared" si="3"/>
        <v>16.524052944923756</v>
      </c>
      <c r="I20" s="126">
        <f t="shared" si="5"/>
        <v>38.265974306614964</v>
      </c>
    </row>
    <row r="21" spans="1:9">
      <c r="A21" s="108">
        <v>1939</v>
      </c>
      <c r="B21" s="112">
        <v>1780.8333333333333</v>
      </c>
      <c r="C21" s="112">
        <f t="shared" si="0"/>
        <v>268.35772522522575</v>
      </c>
      <c r="D21" s="109">
        <f t="shared" si="1"/>
        <v>17.742945657213159</v>
      </c>
      <c r="E21" s="39">
        <f t="shared" si="4"/>
        <v>-5.677083090576299</v>
      </c>
      <c r="F21" s="125">
        <v>291.25373143881205</v>
      </c>
      <c r="G21" s="123">
        <f t="shared" si="2"/>
        <v>69.001288944515039</v>
      </c>
      <c r="H21" s="124">
        <f t="shared" si="3"/>
        <v>31.046357992797134</v>
      </c>
      <c r="I21" s="126">
        <f t="shared" si="5"/>
        <v>27.347901094289522</v>
      </c>
    </row>
    <row r="22" spans="1:9">
      <c r="A22" s="108">
        <v>1940</v>
      </c>
      <c r="B22" s="112">
        <v>1352.0833333333333</v>
      </c>
      <c r="C22" s="112">
        <f t="shared" si="0"/>
        <v>-160.39227477477425</v>
      </c>
      <c r="D22" s="109">
        <f t="shared" si="1"/>
        <v>-10.604618938311489</v>
      </c>
      <c r="E22" s="39">
        <f t="shared" si="4"/>
        <v>10.145026983310633</v>
      </c>
      <c r="F22" s="125">
        <v>298.87017673958724</v>
      </c>
      <c r="G22" s="123">
        <f t="shared" si="2"/>
        <v>76.617734245290222</v>
      </c>
      <c r="H22" s="124">
        <f t="shared" si="3"/>
        <v>34.473292345147669</v>
      </c>
      <c r="I22" s="126">
        <f t="shared" si="5"/>
        <v>49.071722958828182</v>
      </c>
    </row>
    <row r="23" spans="1:9">
      <c r="A23" s="108">
        <v>1941</v>
      </c>
      <c r="B23" s="112">
        <v>1864.8333333333333</v>
      </c>
      <c r="C23" s="112">
        <f t="shared" si="0"/>
        <v>352.35772522522575</v>
      </c>
      <c r="D23" s="109">
        <f t="shared" si="1"/>
        <v>23.296754231030231</v>
      </c>
      <c r="E23" s="39">
        <f t="shared" si="4"/>
        <v>-3.6697045286774705</v>
      </c>
      <c r="F23" s="125">
        <v>403.82272785458275</v>
      </c>
      <c r="G23" s="123">
        <f t="shared" si="2"/>
        <v>181.57028536028574</v>
      </c>
      <c r="H23" s="124">
        <f t="shared" si="3"/>
        <v>81.695518538539716</v>
      </c>
      <c r="I23" s="126">
        <f t="shared" si="5"/>
        <v>44.218415992098343</v>
      </c>
    </row>
    <row r="24" spans="1:9">
      <c r="A24" s="108">
        <v>1942</v>
      </c>
      <c r="B24" s="112">
        <v>1154</v>
      </c>
      <c r="C24" s="112">
        <f t="shared" si="0"/>
        <v>-358.47560810810751</v>
      </c>
      <c r="D24" s="109">
        <f t="shared" si="1"/>
        <v>-23.701248878751151</v>
      </c>
      <c r="E24" s="39">
        <f t="shared" si="4"/>
        <v>-11.686362737907471</v>
      </c>
      <c r="F24" s="125">
        <v>258.89395161290321</v>
      </c>
      <c r="G24" s="123">
        <f t="shared" si="2"/>
        <v>36.641509118606194</v>
      </c>
      <c r="H24" s="124">
        <f t="shared" si="3"/>
        <v>16.486437092607616</v>
      </c>
      <c r="I24" s="126">
        <f t="shared" si="5"/>
        <v>29.002755912426611</v>
      </c>
    </row>
    <row r="25" spans="1:9">
      <c r="A25" s="108">
        <v>1943</v>
      </c>
      <c r="B25" s="112">
        <v>988.33333333333337</v>
      </c>
      <c r="C25" s="112">
        <f t="shared" si="0"/>
        <v>-524.14227477477414</v>
      </c>
      <c r="D25" s="109">
        <f t="shared" si="1"/>
        <v>-34.654593566001488</v>
      </c>
      <c r="E25" s="39">
        <f t="shared" si="4"/>
        <v>-32.891479733043688</v>
      </c>
      <c r="F25" s="125">
        <v>197.41864823348692</v>
      </c>
      <c r="G25" s="123">
        <f t="shared" si="2"/>
        <v>-24.833794260810095</v>
      </c>
      <c r="H25" s="124">
        <f t="shared" si="3"/>
        <v>-11.173687893867502</v>
      </c>
      <c r="I25" s="126">
        <f t="shared" si="5"/>
        <v>4.2191478438399219</v>
      </c>
    </row>
    <row r="26" spans="1:9">
      <c r="A26" s="108">
        <v>1944</v>
      </c>
      <c r="B26" s="112">
        <v>902.66666666666663</v>
      </c>
      <c r="C26" s="112">
        <f t="shared" si="0"/>
        <v>-609.80894144144088</v>
      </c>
      <c r="D26" s="109">
        <f t="shared" si="1"/>
        <v>-40.318596754378433</v>
      </c>
      <c r="E26" s="39">
        <f t="shared" si="4"/>
        <v>-38.05593400208258</v>
      </c>
      <c r="F26" s="125">
        <v>238.57620504264</v>
      </c>
      <c r="G26" s="123">
        <f t="shared" si="2"/>
        <v>16.323762548342984</v>
      </c>
      <c r="H26" s="124">
        <f t="shared" si="3"/>
        <v>7.3446943327796497</v>
      </c>
      <c r="I26" s="126">
        <f t="shared" si="5"/>
        <v>-9.7864423344723779</v>
      </c>
    </row>
    <row r="27" spans="1:9">
      <c r="A27" s="108">
        <v>1945</v>
      </c>
      <c r="B27" s="112">
        <v>919.66666666666663</v>
      </c>
      <c r="C27" s="112">
        <f t="shared" si="0"/>
        <v>-592.80894144144088</v>
      </c>
      <c r="D27" s="109">
        <f t="shared" si="1"/>
        <v>-39.194611685867834</v>
      </c>
      <c r="E27" s="39">
        <f t="shared" si="4"/>
        <v>-26.51672128075564</v>
      </c>
      <c r="F27" s="125">
        <v>165.51065284178185</v>
      </c>
      <c r="G27" s="123">
        <f t="shared" si="2"/>
        <v>-56.741789652515166</v>
      </c>
      <c r="H27" s="124">
        <f t="shared" si="3"/>
        <v>-25.530333442329283</v>
      </c>
      <c r="I27" s="126">
        <f t="shared" si="5"/>
        <v>-14.260227756119765</v>
      </c>
    </row>
    <row r="28" spans="1:9">
      <c r="A28" s="108">
        <v>1946</v>
      </c>
      <c r="B28" s="112">
        <v>1511.9166666666667</v>
      </c>
      <c r="C28" s="112">
        <f t="shared" si="0"/>
        <v>-0.55894144144076563</v>
      </c>
      <c r="D28" s="109">
        <f t="shared" si="1"/>
        <v>-3.69554020206595E-2</v>
      </c>
      <c r="E28" s="39">
        <f t="shared" si="4"/>
        <v>-17.881136653081079</v>
      </c>
      <c r="F28" s="125">
        <v>167.58935611879161</v>
      </c>
      <c r="G28" s="123">
        <f t="shared" si="2"/>
        <v>-54.663086375505401</v>
      </c>
      <c r="H28" s="124">
        <f t="shared" si="3"/>
        <v>-24.59504415880966</v>
      </c>
      <c r="I28" s="126">
        <f t="shared" si="5"/>
        <v>-8.7769241629628372</v>
      </c>
    </row>
    <row r="29" spans="1:9">
      <c r="A29" s="108">
        <v>1947</v>
      </c>
      <c r="B29" s="112">
        <v>1294.5</v>
      </c>
      <c r="C29" s="112">
        <f t="shared" si="0"/>
        <v>-217.97560810810751</v>
      </c>
      <c r="D29" s="109">
        <f t="shared" si="1"/>
        <v>-14.411842871354738</v>
      </c>
      <c r="E29" s="39">
        <f t="shared" si="4"/>
        <v>-2.7201942665533179</v>
      </c>
      <c r="F29" s="125">
        <v>275.13653353814647</v>
      </c>
      <c r="G29" s="123">
        <f t="shared" si="2"/>
        <v>52.884091043849452</v>
      </c>
      <c r="H29" s="124">
        <f t="shared" si="3"/>
        <v>23.794605112250434</v>
      </c>
      <c r="I29" s="126">
        <f t="shared" si="5"/>
        <v>-0.83203717374967723</v>
      </c>
    </row>
    <row r="30" spans="1:9">
      <c r="A30" s="108">
        <v>1948</v>
      </c>
      <c r="B30" s="112">
        <v>1607.5833333333333</v>
      </c>
      <c r="C30" s="112">
        <f t="shared" si="0"/>
        <v>95.107725225225749</v>
      </c>
      <c r="D30" s="109">
        <f t="shared" si="1"/>
        <v>6.2882154737154412</v>
      </c>
      <c r="E30" s="39">
        <f t="shared" si="4"/>
        <v>-14.795687445404926</v>
      </c>
      <c r="F30" s="125">
        <v>218.48376900259544</v>
      </c>
      <c r="G30" s="123">
        <f t="shared" si="2"/>
        <v>-3.7686734917015769</v>
      </c>
      <c r="H30" s="124">
        <f t="shared" si="3"/>
        <v>-1.6956724746898029</v>
      </c>
      <c r="I30" s="126">
        <f t="shared" si="5"/>
        <v>-6.0534595946011551</v>
      </c>
    </row>
    <row r="31" spans="1:9">
      <c r="A31" s="108">
        <v>1949</v>
      </c>
      <c r="B31" s="112">
        <v>964</v>
      </c>
      <c r="C31" s="112">
        <f t="shared" si="0"/>
        <v>-548.47560810810751</v>
      </c>
      <c r="D31" s="109">
        <f t="shared" si="1"/>
        <v>-36.263434938575486</v>
      </c>
      <c r="E31" s="39">
        <f t="shared" si="4"/>
        <v>-20.788437900552118</v>
      </c>
      <c r="F31" s="125">
        <v>132.77513952892983</v>
      </c>
      <c r="G31" s="123">
        <f t="shared" si="2"/>
        <v>-89.477302965367187</v>
      </c>
      <c r="H31" s="124">
        <f t="shared" si="3"/>
        <v>-40.259311421364096</v>
      </c>
      <c r="I31" s="126">
        <f t="shared" si="5"/>
        <v>-20.168602847007019</v>
      </c>
    </row>
    <row r="32" spans="1:9">
      <c r="A32" s="108">
        <v>1950</v>
      </c>
      <c r="B32" s="112">
        <v>1022.5833333333334</v>
      </c>
      <c r="C32" s="112">
        <f t="shared" si="0"/>
        <v>-489.89227477477414</v>
      </c>
      <c r="D32" s="109">
        <f t="shared" si="1"/>
        <v>-32.390094236796315</v>
      </c>
      <c r="E32" s="39">
        <f t="shared" si="4"/>
        <v>-7.4934576539046924</v>
      </c>
      <c r="F32" s="125">
        <v>181.02278161802352</v>
      </c>
      <c r="G32" s="123">
        <f t="shared" si="2"/>
        <v>-41.229660876273499</v>
      </c>
      <c r="H32" s="124">
        <f t="shared" si="3"/>
        <v>-18.550824644967154</v>
      </c>
      <c r="I32" s="126">
        <f t="shared" si="5"/>
        <v>-10.303157852814376</v>
      </c>
    </row>
    <row r="33" spans="1:9">
      <c r="A33" s="108">
        <v>1951</v>
      </c>
      <c r="B33" s="112">
        <v>2210.8333333333335</v>
      </c>
      <c r="C33" s="112">
        <f t="shared" si="0"/>
        <v>698.35772522522598</v>
      </c>
      <c r="D33" s="109">
        <f t="shared" si="1"/>
        <v>46.17315621365772</v>
      </c>
      <c r="E33" s="39">
        <f t="shared" si="4"/>
        <v>-4.3418916774926251</v>
      </c>
      <c r="F33" s="125">
        <v>284.26234639016894</v>
      </c>
      <c r="G33" s="123">
        <f t="shared" si="2"/>
        <v>62.009903895871929</v>
      </c>
      <c r="H33" s="124">
        <f t="shared" si="3"/>
        <v>27.900662507888118</v>
      </c>
      <c r="I33" s="126">
        <f t="shared" si="5"/>
        <v>-1.1758742210094859</v>
      </c>
    </row>
    <row r="34" spans="1:9">
      <c r="A34" s="108">
        <v>1952</v>
      </c>
      <c r="B34" s="112">
        <v>1107</v>
      </c>
      <c r="C34" s="112">
        <f t="shared" si="0"/>
        <v>-405.47560810810751</v>
      </c>
      <c r="D34" s="109">
        <f t="shared" si="1"/>
        <v>-26.808737009339279</v>
      </c>
      <c r="E34" s="39">
        <f t="shared" si="4"/>
        <v>3.3129608805991624</v>
      </c>
      <c r="F34" s="125">
        <v>193.63197194413547</v>
      </c>
      <c r="G34" s="123">
        <f t="shared" si="2"/>
        <v>-28.620470550161542</v>
      </c>
      <c r="H34" s="124">
        <f t="shared" si="3"/>
        <v>-12.877460525949424</v>
      </c>
      <c r="I34" s="126">
        <f t="shared" si="5"/>
        <v>1.1404002637140147</v>
      </c>
    </row>
    <row r="35" spans="1:9">
      <c r="A35" s="108">
        <v>1953</v>
      </c>
      <c r="B35" s="112">
        <v>1369.9166666666667</v>
      </c>
      <c r="C35" s="112">
        <f t="shared" si="0"/>
        <v>-142.55894144144077</v>
      </c>
      <c r="D35" s="109">
        <f t="shared" si="1"/>
        <v>-9.42553656252095</v>
      </c>
      <c r="E35" s="39">
        <f t="shared" si="4"/>
        <v>-12.354876732903964</v>
      </c>
      <c r="F35" s="125">
        <v>196.46671146953403</v>
      </c>
      <c r="G35" s="123">
        <f t="shared" si="2"/>
        <v>-25.785731024762981</v>
      </c>
      <c r="H35" s="124">
        <f t="shared" si="3"/>
        <v>-11.602001190796651</v>
      </c>
      <c r="I35" s="126">
        <f t="shared" si="5"/>
        <v>-14.187406418121181</v>
      </c>
    </row>
    <row r="36" spans="1:9">
      <c r="A36" s="108">
        <v>1954</v>
      </c>
      <c r="B36" s="112">
        <v>1499.9166666666667</v>
      </c>
      <c r="C36" s="112">
        <f t="shared" si="0"/>
        <v>-12.558941441440766</v>
      </c>
      <c r="D36" s="109">
        <f t="shared" si="1"/>
        <v>-0.83035662685167</v>
      </c>
      <c r="E36" s="39">
        <f t="shared" si="4"/>
        <v>-13.403562148131989</v>
      </c>
      <c r="F36" s="125">
        <v>182.0630721966206</v>
      </c>
      <c r="G36" s="123">
        <f t="shared" si="2"/>
        <v>-40.189370297676419</v>
      </c>
      <c r="H36" s="124">
        <f t="shared" si="3"/>
        <v>-18.082757537617468</v>
      </c>
      <c r="I36" s="126">
        <f t="shared" si="5"/>
        <v>-19.048040438120914</v>
      </c>
    </row>
    <row r="37" spans="1:9">
      <c r="A37" s="108">
        <v>1955</v>
      </c>
      <c r="B37" s="112">
        <v>1059.4166666666667</v>
      </c>
      <c r="C37" s="112">
        <f t="shared" si="0"/>
        <v>-453.05894144144077</v>
      </c>
      <c r="D37" s="109">
        <f t="shared" si="1"/>
        <v>-29.954793255023347</v>
      </c>
      <c r="E37" s="39">
        <f t="shared" si="4"/>
        <v>-16.665322739103921</v>
      </c>
      <c r="F37" s="125">
        <v>161.22333845366103</v>
      </c>
      <c r="G37" s="123">
        <f t="shared" si="2"/>
        <v>-61.029104040635985</v>
      </c>
      <c r="H37" s="124">
        <f t="shared" si="3"/>
        <v>-27.459362585948625</v>
      </c>
      <c r="I37" s="126">
        <f t="shared" si="5"/>
        <v>-18.655600526935022</v>
      </c>
    </row>
    <row r="38" spans="1:9">
      <c r="A38" s="108">
        <v>1956</v>
      </c>
      <c r="B38" s="112">
        <v>1221.9166666666667</v>
      </c>
      <c r="C38" s="112">
        <f t="shared" si="0"/>
        <v>-290.55894144144077</v>
      </c>
      <c r="D38" s="109">
        <f t="shared" si="1"/>
        <v>-19.210818335436748</v>
      </c>
      <c r="E38" s="39">
        <f t="shared" si="4"/>
        <v>-19.085931105602238</v>
      </c>
      <c r="F38" s="125">
        <v>199.08333333333334</v>
      </c>
      <c r="G38" s="123">
        <f t="shared" si="2"/>
        <v>-23.169109160963671</v>
      </c>
      <c r="H38" s="124">
        <f t="shared" si="3"/>
        <v>-10.424681457238963</v>
      </c>
      <c r="I38" s="126">
        <f t="shared" si="5"/>
        <v>-22.999236213088473</v>
      </c>
    </row>
    <row r="39" spans="1:9">
      <c r="A39" s="108">
        <v>1957</v>
      </c>
      <c r="B39" s="112">
        <v>1390.0833333333333</v>
      </c>
      <c r="C39" s="112">
        <f t="shared" si="0"/>
        <v>-122.39227477477425</v>
      </c>
      <c r="D39" s="109">
        <f t="shared" si="1"/>
        <v>-8.0921817263466238</v>
      </c>
      <c r="E39" s="39">
        <f t="shared" si="4"/>
        <v>-13.471515493777241</v>
      </c>
      <c r="F39" s="125">
        <v>153.10156298003071</v>
      </c>
      <c r="G39" s="123">
        <f t="shared" si="2"/>
        <v>-69.150879514266308</v>
      </c>
      <c r="H39" s="124">
        <f t="shared" si="3"/>
        <v>-31.113664596077822</v>
      </c>
      <c r="I39" s="126">
        <f t="shared" si="5"/>
        <v>-19.28514778653625</v>
      </c>
    </row>
    <row r="40" spans="1:9">
      <c r="A40" s="108">
        <v>1958</v>
      </c>
      <c r="B40" s="112">
        <v>1314.1666666666667</v>
      </c>
      <c r="C40" s="112">
        <f t="shared" ref="C40:C71" si="6">B40-$B$108</f>
        <v>-198.30894144144077</v>
      </c>
      <c r="D40" s="109">
        <f t="shared" ref="D40:D71" si="7">(C40/$B$108)*100</f>
        <v>-13.111546419548354</v>
      </c>
      <c r="E40" s="39">
        <f t="shared" si="4"/>
        <v>1.3166017801563157</v>
      </c>
      <c r="F40" s="125">
        <v>185.98729518689197</v>
      </c>
      <c r="G40" s="123">
        <f t="shared" ref="G40:G71" si="8">F40-$F$108</f>
        <v>-36.265147307405044</v>
      </c>
      <c r="H40" s="124">
        <f t="shared" ref="H40:H71" si="9">(G40/$F$108)*100</f>
        <v>-16.31709730629197</v>
      </c>
      <c r="I40" s="126">
        <f t="shared" si="5"/>
        <v>-17.4411477863048</v>
      </c>
    </row>
    <row r="41" spans="1:9">
      <c r="A41" s="108">
        <v>1959</v>
      </c>
      <c r="B41" s="112">
        <v>1892.9166666666667</v>
      </c>
      <c r="C41" s="112">
        <f t="shared" si="6"/>
        <v>380.44105855855923</v>
      </c>
      <c r="D41" s="109">
        <f t="shared" si="7"/>
        <v>25.153533486363926</v>
      </c>
      <c r="E41" s="39">
        <f t="shared" ref="E41:E72" si="10">AVERAGE(C40:C42)/B$108%</f>
        <v>28.349177308599934</v>
      </c>
      <c r="F41" s="125">
        <v>211.37833845366106</v>
      </c>
      <c r="G41" s="123">
        <f t="shared" si="8"/>
        <v>-10.874104040635956</v>
      </c>
      <c r="H41" s="124">
        <f t="shared" si="9"/>
        <v>-4.8926814565446159</v>
      </c>
      <c r="I41" s="126">
        <f t="shared" ref="I41:I72" si="11">AVERAGE(G40:G42)/F$108%</f>
        <v>11.261563726784573</v>
      </c>
    </row>
    <row r="42" spans="1:9">
      <c r="A42" s="108">
        <v>1960</v>
      </c>
      <c r="B42" s="112">
        <v>2616.6666666666665</v>
      </c>
      <c r="C42" s="112">
        <f t="shared" si="6"/>
        <v>1104.191058558559</v>
      </c>
      <c r="D42" s="109">
        <f t="shared" si="7"/>
        <v>73.005544858984223</v>
      </c>
      <c r="E42" s="39">
        <f t="shared" si="10"/>
        <v>28.696290344463502</v>
      </c>
      <c r="F42" s="125">
        <v>344.4789951798295</v>
      </c>
      <c r="G42" s="123">
        <f t="shared" si="8"/>
        <v>122.22655268553248</v>
      </c>
      <c r="H42" s="124">
        <f t="shared" si="9"/>
        <v>54.994469943190303</v>
      </c>
      <c r="I42" s="126">
        <f t="shared" si="11"/>
        <v>20.127958781317261</v>
      </c>
    </row>
    <row r="43" spans="1:9">
      <c r="A43" s="108">
        <v>1961</v>
      </c>
      <c r="B43" s="112">
        <v>1329.9166666666667</v>
      </c>
      <c r="C43" s="112">
        <f t="shared" si="6"/>
        <v>-182.55894144144077</v>
      </c>
      <c r="D43" s="109">
        <f t="shared" si="7"/>
        <v>-12.070207311957653</v>
      </c>
      <c r="E43" s="39">
        <f t="shared" si="10"/>
        <v>10.589478595368746</v>
      </c>
      <c r="F43" s="125">
        <v>245.10463389656934</v>
      </c>
      <c r="G43" s="123">
        <f t="shared" si="8"/>
        <v>22.852191402272325</v>
      </c>
      <c r="H43" s="124">
        <f t="shared" si="9"/>
        <v>10.282087857306095</v>
      </c>
      <c r="I43" s="126">
        <f t="shared" si="11"/>
        <v>24.68680828783738</v>
      </c>
    </row>
    <row r="44" spans="1:9">
      <c r="A44" s="108">
        <v>1962</v>
      </c>
      <c r="B44" s="112">
        <v>1071.3333333333333</v>
      </c>
      <c r="C44" s="112">
        <f t="shared" si="6"/>
        <v>-441.14227477477425</v>
      </c>
      <c r="D44" s="109">
        <f t="shared" si="7"/>
        <v>-29.166901760920343</v>
      </c>
      <c r="E44" s="39">
        <f t="shared" si="10"/>
        <v>-3.4236032228271092</v>
      </c>
      <c r="F44" s="125">
        <v>241.77480158730157</v>
      </c>
      <c r="G44" s="123">
        <f t="shared" si="8"/>
        <v>19.522359093004553</v>
      </c>
      <c r="H44" s="124">
        <f t="shared" si="9"/>
        <v>8.7838670630157392</v>
      </c>
      <c r="I44" s="126">
        <f t="shared" si="11"/>
        <v>17.700443465368519</v>
      </c>
    </row>
    <row r="45" spans="1:9">
      <c r="A45" s="108">
        <v>1963</v>
      </c>
      <c r="B45" s="112">
        <v>1980.8333333333333</v>
      </c>
      <c r="C45" s="112">
        <f t="shared" si="6"/>
        <v>468.35772522522575</v>
      </c>
      <c r="D45" s="109">
        <f t="shared" si="7"/>
        <v>30.966299404396668</v>
      </c>
      <c r="E45" s="39">
        <f t="shared" si="10"/>
        <v>-2.4942953067056051</v>
      </c>
      <c r="F45" s="125">
        <v>297.89689580133131</v>
      </c>
      <c r="G45" s="123">
        <f t="shared" si="8"/>
        <v>75.644453307034297</v>
      </c>
      <c r="H45" s="124">
        <f t="shared" si="9"/>
        <v>34.035375475783724</v>
      </c>
      <c r="I45" s="126">
        <f t="shared" si="11"/>
        <v>17.522634074191917</v>
      </c>
    </row>
    <row r="46" spans="1:9">
      <c r="A46" s="108">
        <v>1964</v>
      </c>
      <c r="B46" s="112">
        <v>1372.0833333333333</v>
      </c>
      <c r="C46" s="112">
        <f t="shared" si="6"/>
        <v>-140.39227477477425</v>
      </c>
      <c r="D46" s="109">
        <f t="shared" si="7"/>
        <v>-9.2822835635931398</v>
      </c>
      <c r="E46" s="39">
        <f t="shared" si="10"/>
        <v>2.5636375015920869</v>
      </c>
      <c r="F46" s="125">
        <v>243.91907675194662</v>
      </c>
      <c r="G46" s="123">
        <f t="shared" si="8"/>
        <v>21.666634257649605</v>
      </c>
      <c r="H46" s="124">
        <f t="shared" si="9"/>
        <v>9.7486596837762853</v>
      </c>
      <c r="I46" s="126">
        <f t="shared" si="11"/>
        <v>26.192734778486781</v>
      </c>
    </row>
    <row r="47" spans="1:9">
      <c r="A47" s="108">
        <v>1965</v>
      </c>
      <c r="B47" s="112">
        <v>1300.8333333333333</v>
      </c>
      <c r="C47" s="112">
        <f t="shared" si="6"/>
        <v>-211.64227477477425</v>
      </c>
      <c r="D47" s="109">
        <f t="shared" si="7"/>
        <v>-13.993103336027266</v>
      </c>
      <c r="E47" s="39">
        <f t="shared" si="10"/>
        <v>-6.5292547765059039</v>
      </c>
      <c r="F47" s="125">
        <v>299.58333333333331</v>
      </c>
      <c r="G47" s="123">
        <f t="shared" si="8"/>
        <v>77.3308908390363</v>
      </c>
      <c r="H47" s="124">
        <f t="shared" si="9"/>
        <v>34.794169175900329</v>
      </c>
      <c r="I47" s="126">
        <f t="shared" si="11"/>
        <v>20.251052011790705</v>
      </c>
    </row>
    <row r="48" spans="1:9">
      <c r="A48" s="108">
        <v>1966</v>
      </c>
      <c r="B48" s="112">
        <v>1568.25</v>
      </c>
      <c r="C48" s="112">
        <f t="shared" si="6"/>
        <v>55.774391891892492</v>
      </c>
      <c r="D48" s="109">
        <f t="shared" si="7"/>
        <v>3.687622570102691</v>
      </c>
      <c r="E48" s="39">
        <f t="shared" si="10"/>
        <v>-12.160199580514881</v>
      </c>
      <c r="F48" s="125">
        <v>258.28029057859703</v>
      </c>
      <c r="G48" s="123">
        <f t="shared" si="8"/>
        <v>36.027848084300018</v>
      </c>
      <c r="H48" s="124">
        <f t="shared" si="9"/>
        <v>16.21032717569549</v>
      </c>
      <c r="I48" s="126">
        <f t="shared" si="11"/>
        <v>10.778617753650654</v>
      </c>
    </row>
    <row r="49" spans="1:9">
      <c r="A49" s="108">
        <v>1967</v>
      </c>
      <c r="B49" s="112">
        <v>1116.5833333333333</v>
      </c>
      <c r="C49" s="112">
        <f t="shared" si="6"/>
        <v>-395.89227477477425</v>
      </c>
      <c r="D49" s="109">
        <f t="shared" si="7"/>
        <v>-26.175117975620072</v>
      </c>
      <c r="E49" s="39">
        <f t="shared" si="10"/>
        <v>-4.2812846394847082</v>
      </c>
      <c r="F49" s="125">
        <v>180.76092724479821</v>
      </c>
      <c r="G49" s="123">
        <f t="shared" si="8"/>
        <v>-41.491515249498804</v>
      </c>
      <c r="H49" s="124">
        <f t="shared" si="9"/>
        <v>-18.668643090643862</v>
      </c>
      <c r="I49" s="126">
        <f t="shared" si="11"/>
        <v>-1.2106586509065513</v>
      </c>
    </row>
    <row r="50" spans="1:9">
      <c r="A50" s="108">
        <v>1968</v>
      </c>
      <c r="B50" s="112">
        <v>1658.3333333333333</v>
      </c>
      <c r="C50" s="112">
        <f t="shared" si="6"/>
        <v>145.85772522522575</v>
      </c>
      <c r="D50" s="109">
        <f t="shared" si="7"/>
        <v>9.6436414870632579</v>
      </c>
      <c r="E50" s="39">
        <f t="shared" si="10"/>
        <v>-7.6624227295631595</v>
      </c>
      <c r="F50" s="125">
        <v>219.64395439377085</v>
      </c>
      <c r="G50" s="123">
        <f t="shared" si="8"/>
        <v>-2.6084881005261593</v>
      </c>
      <c r="H50" s="124">
        <f t="shared" si="9"/>
        <v>-1.1736600377712803</v>
      </c>
      <c r="I50" s="126">
        <f t="shared" si="11"/>
        <v>1.4607545580363035</v>
      </c>
    </row>
    <row r="51" spans="1:9">
      <c r="A51" s="108">
        <v>1969</v>
      </c>
      <c r="B51" s="112">
        <v>1414.8333333333333</v>
      </c>
      <c r="C51" s="112">
        <f t="shared" si="6"/>
        <v>-97.642274774774251</v>
      </c>
      <c r="D51" s="109">
        <f t="shared" si="7"/>
        <v>-6.4557917001326643</v>
      </c>
      <c r="E51" s="39">
        <f t="shared" si="10"/>
        <v>-8.7808980673457633</v>
      </c>
      <c r="F51" s="125">
        <v>276.09213389656935</v>
      </c>
      <c r="G51" s="123">
        <f t="shared" si="8"/>
        <v>53.839691402272337</v>
      </c>
      <c r="H51" s="124">
        <f t="shared" si="9"/>
        <v>24.224566802524052</v>
      </c>
      <c r="I51" s="126">
        <f t="shared" si="11"/>
        <v>11.734807383995873</v>
      </c>
    </row>
    <row r="52" spans="1:9">
      <c r="A52" s="108">
        <v>1970</v>
      </c>
      <c r="B52" s="112">
        <v>1065.8333333333333</v>
      </c>
      <c r="C52" s="112">
        <f t="shared" si="6"/>
        <v>-446.64227477477425</v>
      </c>
      <c r="D52" s="109">
        <f t="shared" si="7"/>
        <v>-29.530543988967889</v>
      </c>
      <c r="E52" s="39">
        <f t="shared" si="10"/>
        <v>-14.744263291943659</v>
      </c>
      <c r="F52" s="125">
        <v>249.26392729134668</v>
      </c>
      <c r="G52" s="123">
        <f t="shared" si="8"/>
        <v>27.011484797049661</v>
      </c>
      <c r="H52" s="124">
        <f t="shared" si="9"/>
        <v>12.153515387234844</v>
      </c>
      <c r="I52" s="126">
        <f t="shared" si="11"/>
        <v>4.1487765805132755</v>
      </c>
    </row>
    <row r="53" spans="1:9">
      <c r="A53" s="108">
        <v>1971</v>
      </c>
      <c r="B53" s="112">
        <v>1387.75</v>
      </c>
      <c r="C53" s="112">
        <f t="shared" si="6"/>
        <v>-124.72560810810751</v>
      </c>
      <c r="D53" s="109">
        <f t="shared" si="7"/>
        <v>-8.2464541867304266</v>
      </c>
      <c r="E53" s="39">
        <f t="shared" si="10"/>
        <v>-3.9782494494450855</v>
      </c>
      <c r="F53" s="125">
        <v>169.0635381464414</v>
      </c>
      <c r="G53" s="123">
        <f t="shared" si="8"/>
        <v>-53.188904347855612</v>
      </c>
      <c r="H53" s="124">
        <f t="shared" si="9"/>
        <v>-23.931752448219072</v>
      </c>
      <c r="I53" s="126">
        <f t="shared" si="11"/>
        <v>-5.888508888306732</v>
      </c>
    </row>
    <row r="54" spans="1:9">
      <c r="A54" s="108">
        <v>1972</v>
      </c>
      <c r="B54" s="112">
        <v>1903.3333333333333</v>
      </c>
      <c r="C54" s="112">
        <f t="shared" si="6"/>
        <v>390.85772522522575</v>
      </c>
      <c r="D54" s="109">
        <f t="shared" si="7"/>
        <v>25.842249827363055</v>
      </c>
      <c r="E54" s="39">
        <f t="shared" si="10"/>
        <v>0.52320055532530019</v>
      </c>
      <c r="F54" s="125">
        <v>209.1677975528365</v>
      </c>
      <c r="G54" s="123">
        <f t="shared" si="8"/>
        <v>-13.08464494146051</v>
      </c>
      <c r="H54" s="124">
        <f t="shared" si="9"/>
        <v>-5.8872896039359661</v>
      </c>
      <c r="I54" s="126">
        <f t="shared" si="11"/>
        <v>-18.406332495807309</v>
      </c>
    </row>
    <row r="55" spans="1:9">
      <c r="A55" s="108">
        <v>1973</v>
      </c>
      <c r="B55" s="112">
        <v>1270.0833333333333</v>
      </c>
      <c r="C55" s="112">
        <f t="shared" si="6"/>
        <v>-242.39227477477425</v>
      </c>
      <c r="D55" s="109">
        <f t="shared" si="7"/>
        <v>-16.026193974656731</v>
      </c>
      <c r="E55" s="39">
        <f t="shared" si="10"/>
        <v>-0.12511109366855958</v>
      </c>
      <c r="F55" s="125">
        <v>165.8004211469534</v>
      </c>
      <c r="G55" s="123">
        <f t="shared" si="8"/>
        <v>-56.452021347343617</v>
      </c>
      <c r="H55" s="124">
        <f t="shared" si="9"/>
        <v>-25.399955435266889</v>
      </c>
      <c r="I55" s="126">
        <f t="shared" si="11"/>
        <v>-19.950060542370942</v>
      </c>
    </row>
    <row r="56" spans="1:9">
      <c r="A56" s="108">
        <v>1974</v>
      </c>
      <c r="B56" s="112">
        <v>1358.3333333333333</v>
      </c>
      <c r="C56" s="112">
        <f t="shared" si="6"/>
        <v>-154.14227477477425</v>
      </c>
      <c r="D56" s="109">
        <f t="shared" si="7"/>
        <v>-10.191389133712006</v>
      </c>
      <c r="E56" s="39">
        <f t="shared" si="10"/>
        <v>-3.9213155652558251</v>
      </c>
      <c r="F56" s="125">
        <v>158.7706182795699</v>
      </c>
      <c r="G56" s="123">
        <f t="shared" si="8"/>
        <v>-63.481824214727112</v>
      </c>
      <c r="H56" s="124">
        <f t="shared" si="9"/>
        <v>-28.562936587909967</v>
      </c>
      <c r="I56" s="126">
        <f t="shared" si="11"/>
        <v>-30.039227280784317</v>
      </c>
    </row>
    <row r="57" spans="1:9">
      <c r="A57" s="108">
        <v>1975</v>
      </c>
      <c r="B57" s="112">
        <v>1731.0833333333333</v>
      </c>
      <c r="C57" s="112">
        <f t="shared" si="6"/>
        <v>218.60772522522575</v>
      </c>
      <c r="D57" s="109">
        <f t="shared" si="7"/>
        <v>14.453636412601259</v>
      </c>
      <c r="E57" s="39">
        <f t="shared" si="10"/>
        <v>6.6738966246749607</v>
      </c>
      <c r="F57" s="125">
        <v>141.89753904249872</v>
      </c>
      <c r="G57" s="123">
        <f t="shared" si="8"/>
        <v>-80.354903451798293</v>
      </c>
      <c r="H57" s="124">
        <f t="shared" si="9"/>
        <v>-36.154789819176095</v>
      </c>
      <c r="I57" s="126">
        <f t="shared" si="11"/>
        <v>-17.182762076594031</v>
      </c>
    </row>
    <row r="58" spans="1:9">
      <c r="A58" s="108">
        <v>1976</v>
      </c>
      <c r="B58" s="112">
        <v>1750.8333333333333</v>
      </c>
      <c r="C58" s="112">
        <f t="shared" si="6"/>
        <v>238.35772522522575</v>
      </c>
      <c r="D58" s="109">
        <f t="shared" si="7"/>
        <v>15.759442595135631</v>
      </c>
      <c r="E58" s="39">
        <f t="shared" si="10"/>
        <v>34.47967103194695</v>
      </c>
      <c r="F58" s="125">
        <v>251.52184495118036</v>
      </c>
      <c r="G58" s="123">
        <f t="shared" si="8"/>
        <v>29.269402456883341</v>
      </c>
      <c r="H58" s="124">
        <f t="shared" si="9"/>
        <v>13.169440177303965</v>
      </c>
      <c r="I58" s="126">
        <f t="shared" si="11"/>
        <v>-9.231357222760094</v>
      </c>
    </row>
    <row r="59" spans="1:9">
      <c r="A59" s="108">
        <v>1977</v>
      </c>
      <c r="B59" s="112">
        <v>2620</v>
      </c>
      <c r="C59" s="112">
        <f t="shared" si="6"/>
        <v>1107.5243918918925</v>
      </c>
      <c r="D59" s="109">
        <f t="shared" si="7"/>
        <v>73.225934088103969</v>
      </c>
      <c r="E59" s="39">
        <f t="shared" si="10"/>
        <v>38.555035193752538</v>
      </c>
      <c r="F59" s="125">
        <v>211.78719278033793</v>
      </c>
      <c r="G59" s="123">
        <f t="shared" si="8"/>
        <v>-10.465249713959082</v>
      </c>
      <c r="H59" s="124">
        <f t="shared" si="9"/>
        <v>-4.7087220264081555</v>
      </c>
      <c r="I59" s="126">
        <f t="shared" si="11"/>
        <v>13.63708480913343</v>
      </c>
    </row>
    <row r="60" spans="1:9">
      <c r="A60" s="108">
        <v>1978</v>
      </c>
      <c r="B60" s="112">
        <v>1916</v>
      </c>
      <c r="C60" s="112">
        <f t="shared" si="6"/>
        <v>403.52439189189249</v>
      </c>
      <c r="D60" s="109">
        <f t="shared" si="7"/>
        <v>26.67972889801802</v>
      </c>
      <c r="E60" s="39">
        <f t="shared" si="10"/>
        <v>38.042630236049177</v>
      </c>
      <c r="F60" s="125">
        <v>294.37455197132613</v>
      </c>
      <c r="G60" s="123">
        <f t="shared" si="8"/>
        <v>72.122109477029113</v>
      </c>
      <c r="H60" s="124">
        <f t="shared" si="9"/>
        <v>32.450536276504479</v>
      </c>
      <c r="I60" s="126">
        <f t="shared" si="11"/>
        <v>24.154192348254693</v>
      </c>
    </row>
    <row r="61" spans="1:9">
      <c r="A61" s="108">
        <v>1979</v>
      </c>
      <c r="B61" s="112">
        <v>1727.5833333333333</v>
      </c>
      <c r="C61" s="112">
        <f t="shared" si="6"/>
        <v>215.10772522522575</v>
      </c>
      <c r="D61" s="109">
        <f t="shared" si="7"/>
        <v>14.222227722025549</v>
      </c>
      <c r="E61" s="39">
        <f t="shared" si="10"/>
        <v>15.241527906704281</v>
      </c>
      <c r="F61" s="125">
        <v>321.64543010752692</v>
      </c>
      <c r="G61" s="123">
        <f t="shared" si="8"/>
        <v>99.392987613229906</v>
      </c>
      <c r="H61" s="124">
        <f t="shared" si="9"/>
        <v>44.720762794667749</v>
      </c>
      <c r="I61" s="126">
        <f t="shared" si="11"/>
        <v>39.386227306600659</v>
      </c>
    </row>
    <row r="62" spans="1:9">
      <c r="A62" s="108">
        <v>1980</v>
      </c>
      <c r="B62" s="112">
        <v>1585.4166666666667</v>
      </c>
      <c r="C62" s="112">
        <f t="shared" si="6"/>
        <v>72.941058558559234</v>
      </c>
      <c r="D62" s="109">
        <f t="shared" si="7"/>
        <v>4.8226271000692797</v>
      </c>
      <c r="E62" s="39">
        <f t="shared" si="10"/>
        <v>7.4691344264153052</v>
      </c>
      <c r="F62" s="125">
        <v>313.34790198986525</v>
      </c>
      <c r="G62" s="123">
        <f t="shared" si="8"/>
        <v>91.095459495568235</v>
      </c>
      <c r="H62" s="124">
        <f t="shared" si="9"/>
        <v>40.987382848629771</v>
      </c>
      <c r="I62" s="126">
        <f t="shared" si="11"/>
        <v>29.02059297109086</v>
      </c>
    </row>
    <row r="63" spans="1:9">
      <c r="A63" s="108">
        <v>1981</v>
      </c>
      <c r="B63" s="112">
        <v>1563.3333333333333</v>
      </c>
      <c r="C63" s="112">
        <f t="shared" si="6"/>
        <v>50.857725225225749</v>
      </c>
      <c r="D63" s="109">
        <f t="shared" si="7"/>
        <v>3.3625484571510911</v>
      </c>
      <c r="E63" s="39">
        <f t="shared" si="10"/>
        <v>3.3423461111484527</v>
      </c>
      <c r="F63" s="125">
        <v>225.260925499232</v>
      </c>
      <c r="G63" s="123">
        <f t="shared" si="8"/>
        <v>3.0084830049349875</v>
      </c>
      <c r="H63" s="124">
        <f t="shared" si="9"/>
        <v>1.353633269975058</v>
      </c>
      <c r="I63" s="126">
        <f t="shared" si="11"/>
        <v>11.923625573903809</v>
      </c>
    </row>
    <row r="64" spans="1:9">
      <c r="A64" s="108">
        <v>1982</v>
      </c>
      <c r="B64" s="112">
        <v>1540.3333333333333</v>
      </c>
      <c r="C64" s="112">
        <f t="shared" si="6"/>
        <v>27.857725225225749</v>
      </c>
      <c r="D64" s="109">
        <f t="shared" si="7"/>
        <v>1.8418627762249875</v>
      </c>
      <c r="E64" s="39">
        <f t="shared" si="10"/>
        <v>0.63523174679449212</v>
      </c>
      <c r="F64" s="125">
        <v>207.65014720942136</v>
      </c>
      <c r="G64" s="123">
        <f t="shared" si="8"/>
        <v>-14.602295284875652</v>
      </c>
      <c r="H64" s="124">
        <f t="shared" si="9"/>
        <v>-6.5701393968933983</v>
      </c>
      <c r="I64" s="126">
        <f t="shared" si="11"/>
        <v>-5.2127251069958662</v>
      </c>
    </row>
    <row r="65" spans="1:9">
      <c r="A65" s="108">
        <v>1983</v>
      </c>
      <c r="B65" s="112">
        <v>1462.5833333333333</v>
      </c>
      <c r="C65" s="112">
        <f t="shared" si="6"/>
        <v>-49.892274774774251</v>
      </c>
      <c r="D65" s="109">
        <f t="shared" si="7"/>
        <v>-3.298715992992602</v>
      </c>
      <c r="E65" s="39">
        <f t="shared" si="10"/>
        <v>2.5636375015920869</v>
      </c>
      <c r="F65" s="125">
        <v>199.09002816180237</v>
      </c>
      <c r="G65" s="123">
        <f t="shared" si="8"/>
        <v>-23.162414332494649</v>
      </c>
      <c r="H65" s="124">
        <f t="shared" si="9"/>
        <v>-10.42166919406926</v>
      </c>
      <c r="I65" s="126">
        <f t="shared" si="11"/>
        <v>-4.651940193707615</v>
      </c>
    </row>
    <row r="66" spans="1:9">
      <c r="A66" s="108">
        <v>1984</v>
      </c>
      <c r="B66" s="112">
        <v>1650.8333333333333</v>
      </c>
      <c r="C66" s="112">
        <f t="shared" si="6"/>
        <v>138.35772522522575</v>
      </c>
      <c r="D66" s="109">
        <f t="shared" si="7"/>
        <v>9.1477657215438768</v>
      </c>
      <c r="E66" s="39">
        <f t="shared" si="10"/>
        <v>-0.15082317039919083</v>
      </c>
      <c r="F66" s="127">
        <v>229</v>
      </c>
      <c r="G66" s="123">
        <f t="shared" si="8"/>
        <v>6.7475575057029857</v>
      </c>
      <c r="H66" s="124">
        <f t="shared" si="9"/>
        <v>3.0359880098398144</v>
      </c>
      <c r="I66" s="126">
        <f t="shared" si="11"/>
        <v>-5.3493674311369146</v>
      </c>
    </row>
    <row r="67" spans="1:9">
      <c r="A67" s="108">
        <v>1985</v>
      </c>
      <c r="B67" s="112">
        <v>1417.1666666666667</v>
      </c>
      <c r="C67" s="112">
        <f t="shared" si="6"/>
        <v>-95.308941441440766</v>
      </c>
      <c r="D67" s="109">
        <f t="shared" si="7"/>
        <v>-6.3015192397488473</v>
      </c>
      <c r="E67" s="39">
        <f t="shared" si="10"/>
        <v>2.3175361957417304</v>
      </c>
      <c r="F67" s="127">
        <v>203</v>
      </c>
      <c r="G67" s="123">
        <f t="shared" si="8"/>
        <v>-19.252442494297014</v>
      </c>
      <c r="H67" s="124">
        <f t="shared" si="9"/>
        <v>-8.6624211091812988</v>
      </c>
      <c r="I67" s="126">
        <f t="shared" si="11"/>
        <v>-2.8132165496707429</v>
      </c>
    </row>
    <row r="68" spans="1:9">
      <c r="A68" s="108">
        <v>1986</v>
      </c>
      <c r="B68" s="112">
        <v>1574.5833333333333</v>
      </c>
      <c r="C68" s="112">
        <f t="shared" si="6"/>
        <v>62.107725225225749</v>
      </c>
      <c r="D68" s="109">
        <f t="shared" si="7"/>
        <v>4.1063621054301631</v>
      </c>
      <c r="E68" s="39">
        <f t="shared" si="10"/>
        <v>-4.010279350743815</v>
      </c>
      <c r="F68" s="127"/>
      <c r="G68" s="123"/>
      <c r="H68" s="124"/>
      <c r="I68" s="126">
        <f t="shared" si="11"/>
        <v>-18.119455974371487</v>
      </c>
    </row>
    <row r="69" spans="1:9">
      <c r="A69" s="108">
        <v>1987</v>
      </c>
      <c r="B69" s="112">
        <v>1363.7133333333334</v>
      </c>
      <c r="C69" s="112">
        <f t="shared" si="6"/>
        <v>-148.76227477477414</v>
      </c>
      <c r="D69" s="109">
        <f t="shared" si="7"/>
        <v>-9.8356809179127627</v>
      </c>
      <c r="E69" s="39">
        <f t="shared" si="10"/>
        <v>-0.92365473384568741</v>
      </c>
      <c r="F69" s="125">
        <v>160.96301804915512</v>
      </c>
      <c r="G69" s="123">
        <f t="shared" ref="G69:G106" si="12">F69-$F$108</f>
        <v>-61.28942444514189</v>
      </c>
      <c r="H69" s="124">
        <f t="shared" ref="H69:H106" si="13">(G69/$F$108)*100</f>
        <v>-27.576490839561675</v>
      </c>
      <c r="I69" s="126">
        <f t="shared" si="11"/>
        <v>-23.982208851329649</v>
      </c>
    </row>
    <row r="70" spans="1:9">
      <c r="A70" s="108">
        <v>1988</v>
      </c>
      <c r="B70" s="112">
        <v>1557.2200000000003</v>
      </c>
      <c r="C70" s="112">
        <f t="shared" si="6"/>
        <v>44.744391891892747</v>
      </c>
      <c r="D70" s="109">
        <f t="shared" si="7"/>
        <v>2.9583546109455368</v>
      </c>
      <c r="E70" s="39">
        <f t="shared" si="10"/>
        <v>-10.29544958139469</v>
      </c>
      <c r="F70" s="125">
        <v>176.93977706711163</v>
      </c>
      <c r="G70" s="123">
        <f t="shared" si="12"/>
        <v>-45.312665427185379</v>
      </c>
      <c r="H70" s="124">
        <f t="shared" si="13"/>
        <v>-20.387926863097626</v>
      </c>
      <c r="I70" s="126">
        <f t="shared" si="11"/>
        <v>-30.175295490444672</v>
      </c>
    </row>
    <row r="71" spans="1:9">
      <c r="A71" s="108">
        <v>1989</v>
      </c>
      <c r="B71" s="112">
        <v>1149.345</v>
      </c>
      <c r="C71" s="112">
        <f t="shared" si="6"/>
        <v>-363.13060810810748</v>
      </c>
      <c r="D71" s="109">
        <f t="shared" si="7"/>
        <v>-24.009022437216849</v>
      </c>
      <c r="E71" s="39">
        <f t="shared" si="10"/>
        <v>-20.708032563461597</v>
      </c>
      <c r="F71" s="125">
        <v>127.65853859447004</v>
      </c>
      <c r="G71" s="123">
        <f t="shared" si="12"/>
        <v>-94.593903899826969</v>
      </c>
      <c r="H71" s="124">
        <f t="shared" si="13"/>
        <v>-42.561468768674722</v>
      </c>
      <c r="I71" s="126">
        <f t="shared" si="11"/>
        <v>-35.201323054710485</v>
      </c>
    </row>
    <row r="72" spans="1:9">
      <c r="A72" s="108">
        <v>1990</v>
      </c>
      <c r="B72" s="112">
        <v>891.25</v>
      </c>
      <c r="C72" s="112">
        <f t="shared" ref="C72:C103" si="14">B72-$B$108</f>
        <v>-621.22560810810751</v>
      </c>
      <c r="D72" s="109">
        <f t="shared" ref="D72:D103" si="15">(C72/$B$108)*100</f>
        <v>-41.073429864113486</v>
      </c>
      <c r="E72" s="39">
        <f t="shared" si="10"/>
        <v>-25.072914709254132</v>
      </c>
      <c r="F72" s="125">
        <v>127.45161098310292</v>
      </c>
      <c r="G72" s="123">
        <f t="shared" si="12"/>
        <v>-94.80083151119409</v>
      </c>
      <c r="H72" s="124">
        <f t="shared" si="13"/>
        <v>-42.654573532359116</v>
      </c>
      <c r="I72" s="126">
        <f t="shared" si="11"/>
        <v>-26.551668080887303</v>
      </c>
    </row>
    <row r="73" spans="1:9">
      <c r="A73" s="108">
        <v>1991</v>
      </c>
      <c r="B73" s="112">
        <v>1359.1666666666667</v>
      </c>
      <c r="C73" s="112">
        <f t="shared" si="14"/>
        <v>-153.30894144144077</v>
      </c>
      <c r="D73" s="109">
        <f t="shared" si="15"/>
        <v>-10.136291826432064</v>
      </c>
      <c r="E73" s="39">
        <f t="shared" ref="E73:E105" si="16">AVERAGE(C72:C74)/B$108%</f>
        <v>-16.994070005874178</v>
      </c>
      <c r="F73" s="125">
        <v>234.61198540706607</v>
      </c>
      <c r="G73" s="123">
        <f t="shared" si="12"/>
        <v>12.359542912769058</v>
      </c>
      <c r="H73" s="124">
        <f t="shared" si="13"/>
        <v>5.5610380583719357</v>
      </c>
      <c r="I73" s="126">
        <f t="shared" ref="I73:I105" si="17">AVERAGE(G72:G74)/F$108%</f>
        <v>-13.002291466372615</v>
      </c>
    </row>
    <row r="74" spans="1:9">
      <c r="A74" s="108">
        <v>1992</v>
      </c>
      <c r="B74" s="112">
        <v>1515.9166666666667</v>
      </c>
      <c r="C74" s="112">
        <f t="shared" si="14"/>
        <v>3.4410585585592344</v>
      </c>
      <c r="D74" s="109">
        <f t="shared" si="15"/>
        <v>0.22751167292301067</v>
      </c>
      <c r="E74" s="39">
        <f t="shared" si="16"/>
        <v>3.4690699178922997</v>
      </c>
      <c r="F74" s="127">
        <v>218</v>
      </c>
      <c r="G74" s="123">
        <f t="shared" si="12"/>
        <v>-4.2524424942970143</v>
      </c>
      <c r="H74" s="124">
        <f t="shared" si="13"/>
        <v>-1.913338925130657</v>
      </c>
      <c r="I74" s="126">
        <f t="shared" si="17"/>
        <v>-8.0303511511702599</v>
      </c>
    </row>
    <row r="75" spans="1:9">
      <c r="A75" s="108">
        <v>1993</v>
      </c>
      <c r="B75" s="112">
        <v>1819.75</v>
      </c>
      <c r="C75" s="112">
        <f t="shared" si="14"/>
        <v>307.27439189189249</v>
      </c>
      <c r="D75" s="109">
        <f t="shared" si="15"/>
        <v>20.315989907185951</v>
      </c>
      <c r="E75" s="39">
        <f t="shared" si="16"/>
        <v>15.665777172759752</v>
      </c>
      <c r="F75" s="125">
        <v>160.60238735279057</v>
      </c>
      <c r="G75" s="123">
        <f t="shared" si="12"/>
        <v>-61.650055141506442</v>
      </c>
      <c r="H75" s="124">
        <f t="shared" si="13"/>
        <v>-27.738752586752057</v>
      </c>
      <c r="I75" s="126">
        <f t="shared" si="17"/>
        <v>-19.362191231154892</v>
      </c>
    </row>
    <row r="76" spans="1:9">
      <c r="A76" s="108">
        <v>1994</v>
      </c>
      <c r="B76" s="112">
        <v>1912.5833333333333</v>
      </c>
      <c r="C76" s="112">
        <f t="shared" si="14"/>
        <v>400.10772522522575</v>
      </c>
      <c r="D76" s="109">
        <f t="shared" si="15"/>
        <v>26.453829938170294</v>
      </c>
      <c r="E76" s="39">
        <f t="shared" si="16"/>
        <v>19.153436723579404</v>
      </c>
      <c r="F76" s="125">
        <v>159.05611133512545</v>
      </c>
      <c r="G76" s="123">
        <f t="shared" si="12"/>
        <v>-63.196331159171564</v>
      </c>
      <c r="H76" s="124">
        <f t="shared" si="13"/>
        <v>-28.434482181581956</v>
      </c>
      <c r="I76" s="126">
        <f t="shared" si="17"/>
        <v>-33.576488696270559</v>
      </c>
    </row>
    <row r="77" spans="1:9">
      <c r="A77" s="108">
        <v>1995</v>
      </c>
      <c r="B77" s="112">
        <v>1674.1666666666667</v>
      </c>
      <c r="C77" s="112">
        <f t="shared" si="14"/>
        <v>161.69105855855923</v>
      </c>
      <c r="D77" s="109">
        <f t="shared" si="15"/>
        <v>10.690490325381962</v>
      </c>
      <c r="E77" s="39">
        <f t="shared" si="16"/>
        <v>24.650311413207209</v>
      </c>
      <c r="F77" s="125">
        <v>123.22513010112647</v>
      </c>
      <c r="G77" s="123">
        <f t="shared" si="12"/>
        <v>-99.027312393170547</v>
      </c>
      <c r="H77" s="124">
        <f t="shared" si="13"/>
        <v>-44.55623132047765</v>
      </c>
      <c r="I77" s="126">
        <f t="shared" si="17"/>
        <v>-31.241919413142419</v>
      </c>
    </row>
    <row r="78" spans="1:9">
      <c r="A78" s="108">
        <v>1996</v>
      </c>
      <c r="B78" s="112">
        <v>2069.1666666666665</v>
      </c>
      <c r="C78" s="112">
        <f t="shared" si="14"/>
        <v>556.69105855855901</v>
      </c>
      <c r="D78" s="109">
        <f t="shared" si="15"/>
        <v>36.806613976069379</v>
      </c>
      <c r="E78" s="39">
        <f t="shared" si="16"/>
        <v>8.9971664149787323</v>
      </c>
      <c r="F78" s="125">
        <v>176.16829911321221</v>
      </c>
      <c r="G78" s="123">
        <f t="shared" si="12"/>
        <v>-46.0841433810848</v>
      </c>
      <c r="H78" s="124">
        <f t="shared" si="13"/>
        <v>-20.735044737367652</v>
      </c>
      <c r="I78" s="126">
        <f t="shared" si="17"/>
        <v>-24.794685657121001</v>
      </c>
    </row>
    <row r="79" spans="1:9">
      <c r="A79" s="108">
        <v>1997</v>
      </c>
      <c r="B79" s="112">
        <v>1202.3333333333333</v>
      </c>
      <c r="C79" s="112">
        <f t="shared" si="14"/>
        <v>-310.14227477477425</v>
      </c>
      <c r="D79" s="109">
        <f t="shared" si="15"/>
        <v>-20.505605056515144</v>
      </c>
      <c r="E79" s="39">
        <f t="shared" si="16"/>
        <v>1.1604927428631686</v>
      </c>
      <c r="F79" s="125">
        <v>202.04351482334869</v>
      </c>
      <c r="G79" s="123">
        <f t="shared" si="12"/>
        <v>-20.208927670948327</v>
      </c>
      <c r="H79" s="124">
        <f t="shared" si="13"/>
        <v>-9.0927809135176929</v>
      </c>
      <c r="I79" s="126">
        <f t="shared" si="17"/>
        <v>-15.619268625329237</v>
      </c>
    </row>
    <row r="80" spans="1:9">
      <c r="A80" s="108">
        <v>1998</v>
      </c>
      <c r="B80" s="112">
        <v>1318.5833333333333</v>
      </c>
      <c r="C80" s="112">
        <f t="shared" si="14"/>
        <v>-193.89227477477425</v>
      </c>
      <c r="D80" s="109">
        <f t="shared" si="15"/>
        <v>-12.819530690964728</v>
      </c>
      <c r="E80" s="39">
        <f t="shared" si="16"/>
        <v>-12.907686382612619</v>
      </c>
      <c r="F80" s="125">
        <v>184.40289548771122</v>
      </c>
      <c r="G80" s="123">
        <f t="shared" si="12"/>
        <v>-37.849547006585794</v>
      </c>
      <c r="H80" s="124">
        <f t="shared" si="13"/>
        <v>-17.029980225102367</v>
      </c>
      <c r="I80" s="126">
        <f t="shared" si="17"/>
        <v>-15.99141465886995</v>
      </c>
    </row>
    <row r="81" spans="1:9">
      <c r="A81" s="108">
        <v>1999</v>
      </c>
      <c r="B81" s="112">
        <v>1430.8333333333333</v>
      </c>
      <c r="C81" s="112">
        <f t="shared" si="14"/>
        <v>-81.642274774774251</v>
      </c>
      <c r="D81" s="109">
        <f t="shared" si="15"/>
        <v>-5.3979234003579837</v>
      </c>
      <c r="E81" s="39">
        <f t="shared" si="16"/>
        <v>3.7721051079319166</v>
      </c>
      <c r="F81" s="125">
        <v>173.68698816564259</v>
      </c>
      <c r="G81" s="123">
        <f t="shared" si="12"/>
        <v>-48.565454328654425</v>
      </c>
      <c r="H81" s="124">
        <f t="shared" si="13"/>
        <v>-21.851482837989781</v>
      </c>
      <c r="I81" s="126">
        <f t="shared" si="17"/>
        <v>-22.192719364414039</v>
      </c>
    </row>
    <row r="82" spans="1:9">
      <c r="A82" s="108">
        <v>2000</v>
      </c>
      <c r="B82" s="112">
        <v>1959.1666666666667</v>
      </c>
      <c r="C82" s="112">
        <f t="shared" si="14"/>
        <v>446.69105855855923</v>
      </c>
      <c r="D82" s="109">
        <f t="shared" si="15"/>
        <v>29.53376941511846</v>
      </c>
      <c r="E82" s="39">
        <f t="shared" si="16"/>
        <v>12.997659458113924</v>
      </c>
      <c r="F82" s="125">
        <v>160.69586129959214</v>
      </c>
      <c r="G82" s="123">
        <f t="shared" si="12"/>
        <v>-61.556581194704876</v>
      </c>
      <c r="H82" s="124">
        <f t="shared" si="13"/>
        <v>-27.696695030149964</v>
      </c>
      <c r="I82" s="126">
        <f t="shared" si="17"/>
        <v>-24.791300303367301</v>
      </c>
    </row>
    <row r="83" spans="1:9">
      <c r="A83" s="108">
        <v>2001</v>
      </c>
      <c r="B83" s="112">
        <v>1737.1861111111111</v>
      </c>
      <c r="C83" s="112">
        <f t="shared" si="14"/>
        <v>224.71050300300362</v>
      </c>
      <c r="D83" s="109">
        <f t="shared" si="15"/>
        <v>14.857132359581296</v>
      </c>
      <c r="E83" s="39">
        <f t="shared" si="16"/>
        <v>23.881397880500618</v>
      </c>
      <c r="F83" s="125">
        <v>167.07666666666665</v>
      </c>
      <c r="G83" s="123">
        <f t="shared" si="12"/>
        <v>-55.17577582763036</v>
      </c>
      <c r="H83" s="124">
        <f t="shared" si="13"/>
        <v>-24.825723041962146</v>
      </c>
      <c r="I83" s="126">
        <f t="shared" si="17"/>
        <v>-31.225723503124854</v>
      </c>
    </row>
    <row r="84" spans="1:9">
      <c r="A84" s="108">
        <v>2002</v>
      </c>
      <c r="B84" s="112">
        <v>1924.675</v>
      </c>
      <c r="C84" s="112">
        <f t="shared" si="14"/>
        <v>412.19939189189245</v>
      </c>
      <c r="D84" s="109">
        <f t="shared" si="15"/>
        <v>27.253291866802098</v>
      </c>
      <c r="E84" s="39">
        <f t="shared" si="16"/>
        <v>3.302553611446283</v>
      </c>
      <c r="F84" s="125">
        <v>130.785</v>
      </c>
      <c r="G84" s="123">
        <f t="shared" si="12"/>
        <v>-91.467442494297018</v>
      </c>
      <c r="H84" s="124">
        <f t="shared" si="13"/>
        <v>-41.154752437262445</v>
      </c>
      <c r="I84" s="126">
        <f t="shared" si="17"/>
        <v>-33.758758227570205</v>
      </c>
    </row>
    <row r="85" spans="1:9">
      <c r="A85" s="108">
        <v>2003</v>
      </c>
      <c r="B85" s="112">
        <v>1025.4166666666667</v>
      </c>
      <c r="C85" s="112">
        <f t="shared" si="14"/>
        <v>-487.05894144144077</v>
      </c>
      <c r="D85" s="109">
        <f t="shared" si="15"/>
        <v>-32.202763392044545</v>
      </c>
      <c r="E85" s="39">
        <f t="shared" si="16"/>
        <v>-3.3995440653148719</v>
      </c>
      <c r="F85" s="125">
        <v>143.80666666666667</v>
      </c>
      <c r="G85" s="123">
        <f t="shared" si="12"/>
        <v>-78.445775827630342</v>
      </c>
      <c r="H85" s="124">
        <f t="shared" si="13"/>
        <v>-35.295799203486034</v>
      </c>
      <c r="I85" s="126">
        <f t="shared" si="17"/>
        <v>-29.745179039118014</v>
      </c>
    </row>
    <row r="86" spans="1:9">
      <c r="A86" s="108">
        <v>2004</v>
      </c>
      <c r="B86" s="112">
        <v>1433.0833333333333</v>
      </c>
      <c r="C86" s="112">
        <f t="shared" si="14"/>
        <v>-79.392274774774251</v>
      </c>
      <c r="D86" s="109">
        <f t="shared" si="15"/>
        <v>-5.2491606707021692</v>
      </c>
      <c r="E86" s="39">
        <f t="shared" si="16"/>
        <v>-25.084191291477428</v>
      </c>
      <c r="F86" s="125">
        <v>193.83750000000001</v>
      </c>
      <c r="G86" s="123">
        <f t="shared" si="12"/>
        <v>-28.414942494297009</v>
      </c>
      <c r="H86" s="124">
        <f t="shared" si="13"/>
        <v>-12.784985476605565</v>
      </c>
      <c r="I86" s="126">
        <f t="shared" si="17"/>
        <v>-19.755662525699204</v>
      </c>
    </row>
    <row r="87" spans="1:9">
      <c r="A87" s="108">
        <v>2005</v>
      </c>
      <c r="B87" s="112">
        <v>940.75</v>
      </c>
      <c r="C87" s="112">
        <f t="shared" si="14"/>
        <v>-571.72560810810751</v>
      </c>
      <c r="D87" s="109">
        <f t="shared" si="15"/>
        <v>-37.800649811685574</v>
      </c>
      <c r="E87" s="39">
        <f t="shared" si="16"/>
        <v>-27.34501746686394</v>
      </c>
      <c r="F87" s="125">
        <v>197.39083333333335</v>
      </c>
      <c r="G87" s="123">
        <f t="shared" si="12"/>
        <v>-24.861609160963667</v>
      </c>
      <c r="H87" s="124">
        <f t="shared" si="13"/>
        <v>-11.186202897006009</v>
      </c>
      <c r="I87" s="126">
        <f t="shared" si="17"/>
        <v>-17.074527136583388</v>
      </c>
    </row>
    <row r="88" spans="1:9">
      <c r="A88" s="108">
        <v>2006</v>
      </c>
      <c r="B88" s="112">
        <v>922.83333333333337</v>
      </c>
      <c r="C88" s="112">
        <f t="shared" si="14"/>
        <v>-589.64227477477414</v>
      </c>
      <c r="D88" s="109">
        <f t="shared" si="15"/>
        <v>-38.985241918204089</v>
      </c>
      <c r="E88" s="39">
        <f t="shared" si="16"/>
        <v>-40.639997713511363</v>
      </c>
      <c r="F88" s="125">
        <v>161.68333333333331</v>
      </c>
      <c r="G88" s="123">
        <f t="shared" si="12"/>
        <v>-60.569109160963706</v>
      </c>
      <c r="H88" s="124">
        <f t="shared" si="13"/>
        <v>-27.252393036138585</v>
      </c>
      <c r="I88" s="126">
        <f t="shared" si="17"/>
        <v>-30.83028147470927</v>
      </c>
    </row>
    <row r="89" spans="1:9">
      <c r="A89" s="108">
        <v>2007</v>
      </c>
      <c r="B89" s="112">
        <v>829.83333333333337</v>
      </c>
      <c r="C89" s="112">
        <f t="shared" si="14"/>
        <v>-682.64227477477414</v>
      </c>
      <c r="D89" s="109">
        <f t="shared" si="15"/>
        <v>-45.134101410644419</v>
      </c>
      <c r="E89" s="39">
        <f t="shared" si="16"/>
        <v>-26.208176359988027</v>
      </c>
      <c r="F89" s="125">
        <v>102.12</v>
      </c>
      <c r="G89" s="123">
        <f t="shared" si="12"/>
        <v>-120.13244249429701</v>
      </c>
      <c r="H89" s="124">
        <f t="shared" si="13"/>
        <v>-54.052248490983224</v>
      </c>
      <c r="I89" s="126">
        <f t="shared" si="17"/>
        <v>-39.497227846060973</v>
      </c>
    </row>
    <row r="90" spans="1:9">
      <c r="A90" s="108">
        <v>2008</v>
      </c>
      <c r="B90" s="112">
        <v>1595.5833333333333</v>
      </c>
      <c r="C90" s="112">
        <f t="shared" si="14"/>
        <v>83.107725225225749</v>
      </c>
      <c r="D90" s="109">
        <f t="shared" si="15"/>
        <v>5.494814248884432</v>
      </c>
      <c r="E90" s="39">
        <f t="shared" si="16"/>
        <v>-6.2611145477435679</v>
      </c>
      <c r="F90" s="125">
        <v>139.60333333333335</v>
      </c>
      <c r="G90" s="123">
        <f t="shared" si="12"/>
        <v>-82.649109160963661</v>
      </c>
      <c r="H90" s="124">
        <f t="shared" si="13"/>
        <v>-37.187042011061102</v>
      </c>
      <c r="I90" s="126">
        <f t="shared" si="17"/>
        <v>-41.399469157935982</v>
      </c>
    </row>
    <row r="91" spans="1:9">
      <c r="A91" s="108">
        <v>2009</v>
      </c>
      <c r="B91" s="112">
        <v>1827.9166666666667</v>
      </c>
      <c r="C91" s="112">
        <f t="shared" si="14"/>
        <v>315.44105855855923</v>
      </c>
      <c r="D91" s="109">
        <f t="shared" si="15"/>
        <v>20.855943518529287</v>
      </c>
      <c r="E91" s="39">
        <f t="shared" si="16"/>
        <v>17.544595351005409</v>
      </c>
      <c r="F91" s="127">
        <v>149</v>
      </c>
      <c r="G91" s="123">
        <f t="shared" si="12"/>
        <v>-73.252442494297014</v>
      </c>
      <c r="H91" s="124">
        <f t="shared" si="13"/>
        <v>-32.959116971763613</v>
      </c>
      <c r="I91" s="126">
        <f t="shared" si="17"/>
        <v>-19.970383325554742</v>
      </c>
    </row>
    <row r="92" spans="1:9">
      <c r="A92" s="108">
        <v>2010</v>
      </c>
      <c r="B92" s="112">
        <v>1910</v>
      </c>
      <c r="C92" s="112">
        <f t="shared" si="14"/>
        <v>397.52439189189249</v>
      </c>
      <c r="D92" s="109">
        <f t="shared" si="15"/>
        <v>26.283028285602512</v>
      </c>
      <c r="E92" s="39">
        <f t="shared" si="16"/>
        <v>12.572981657446277</v>
      </c>
      <c r="F92" s="127">
        <v>245</v>
      </c>
      <c r="G92" s="123">
        <f t="shared" si="12"/>
        <v>22.747557505702986</v>
      </c>
      <c r="H92" s="124">
        <f t="shared" si="13"/>
        <v>10.235009006160499</v>
      </c>
      <c r="I92" s="126">
        <f t="shared" si="17"/>
        <v>-17.661197354582157</v>
      </c>
    </row>
    <row r="93" spans="1:9">
      <c r="A93" s="108">
        <v>2011</v>
      </c>
      <c r="B93" s="112">
        <v>1370</v>
      </c>
      <c r="C93" s="112">
        <f t="shared" si="14"/>
        <v>-142.47560810810751</v>
      </c>
      <c r="D93" s="109">
        <f t="shared" si="15"/>
        <v>-9.4200268317929634</v>
      </c>
      <c r="E93" s="39">
        <f t="shared" si="16"/>
        <v>-2.3675714999617581</v>
      </c>
      <c r="F93" s="127">
        <v>155</v>
      </c>
      <c r="G93" s="123">
        <f t="shared" si="12"/>
        <v>-67.252442494297014</v>
      </c>
      <c r="H93" s="124">
        <f t="shared" si="13"/>
        <v>-30.259484098143357</v>
      </c>
      <c r="I93" s="126">
        <f t="shared" si="17"/>
        <v>-18.86103418730227</v>
      </c>
    </row>
    <row r="94" spans="1:9">
      <c r="A94" s="108">
        <v>2012</v>
      </c>
      <c r="B94" s="112">
        <v>1150</v>
      </c>
      <c r="C94" s="112">
        <f t="shared" si="14"/>
        <v>-362.47560810810751</v>
      </c>
      <c r="D94" s="109">
        <f t="shared" si="15"/>
        <v>-23.965715953694822</v>
      </c>
      <c r="E94" s="39">
        <f t="shared" si="16"/>
        <v>-4.3510745620392841</v>
      </c>
      <c r="F94" s="127">
        <v>141</v>
      </c>
      <c r="G94" s="123">
        <f t="shared" si="12"/>
        <v>-81.252442494297014</v>
      </c>
      <c r="H94" s="124">
        <f t="shared" si="13"/>
        <v>-36.558627469923955</v>
      </c>
      <c r="I94" s="126">
        <f t="shared" si="17"/>
        <v>-17.961156562762184</v>
      </c>
    </row>
    <row r="95" spans="1:9">
      <c r="A95" s="108">
        <v>2013</v>
      </c>
      <c r="B95" s="112">
        <v>1820</v>
      </c>
      <c r="C95" s="112">
        <f t="shared" si="14"/>
        <v>307.52439189189249</v>
      </c>
      <c r="D95" s="109">
        <f t="shared" si="15"/>
        <v>20.332519099369932</v>
      </c>
      <c r="E95" s="39">
        <f t="shared" si="16"/>
        <v>15.704345287855704</v>
      </c>
      <c r="F95" s="127">
        <v>251</v>
      </c>
      <c r="G95" s="123">
        <f t="shared" si="12"/>
        <v>28.747557505702986</v>
      </c>
      <c r="H95" s="124">
        <f t="shared" si="13"/>
        <v>12.934641879780756</v>
      </c>
      <c r="I95" s="126">
        <f t="shared" si="17"/>
        <v>-8.8124007132713142</v>
      </c>
    </row>
    <row r="96" spans="1:9">
      <c r="A96" s="108">
        <v>2014</v>
      </c>
      <c r="B96" s="112">
        <v>2280</v>
      </c>
      <c r="C96" s="112">
        <f t="shared" si="14"/>
        <v>767.52439189189249</v>
      </c>
      <c r="D96" s="109">
        <f t="shared" si="15"/>
        <v>50.746232717892006</v>
      </c>
      <c r="E96" s="39">
        <f t="shared" si="16"/>
        <v>19.230572953771304</v>
      </c>
      <c r="F96" s="127">
        <v>216</v>
      </c>
      <c r="G96" s="123">
        <f t="shared" si="12"/>
        <v>-6.2524424942970143</v>
      </c>
      <c r="H96" s="124">
        <f t="shared" si="13"/>
        <v>-2.8132165496707429</v>
      </c>
      <c r="I96" s="126">
        <f t="shared" si="17"/>
        <v>-7.162625068281157</v>
      </c>
    </row>
    <row r="97" spans="1:9">
      <c r="A97" s="108">
        <v>2015</v>
      </c>
      <c r="B97" s="113">
        <v>1310</v>
      </c>
      <c r="C97" s="112">
        <f t="shared" si="14"/>
        <v>-202.47560810810751</v>
      </c>
      <c r="D97" s="109">
        <f t="shared" si="15"/>
        <v>-13.387032955948017</v>
      </c>
      <c r="E97" s="39">
        <f t="shared" si="16"/>
        <v>5.1256622901088971</v>
      </c>
      <c r="F97" s="127">
        <v>152</v>
      </c>
      <c r="G97" s="123">
        <f t="shared" si="12"/>
        <v>-70.252442494297014</v>
      </c>
      <c r="H97" s="124">
        <f t="shared" si="13"/>
        <v>-31.609300534953487</v>
      </c>
      <c r="I97" s="126">
        <f t="shared" si="17"/>
        <v>-24.121035830206058</v>
      </c>
    </row>
    <row r="98" spans="1:9">
      <c r="A98" s="108">
        <v>2016</v>
      </c>
      <c r="B98" s="113">
        <v>1180</v>
      </c>
      <c r="C98" s="112">
        <f t="shared" si="14"/>
        <v>-332.47560810810751</v>
      </c>
      <c r="D98" s="109">
        <f t="shared" si="15"/>
        <v>-21.982212891617298</v>
      </c>
      <c r="E98" s="39">
        <f t="shared" si="16"/>
        <v>-25.794946555388542</v>
      </c>
      <c r="F98" s="127">
        <v>137.92855362021857</v>
      </c>
      <c r="G98" s="123">
        <f t="shared" si="12"/>
        <v>-84.323888874078449</v>
      </c>
      <c r="H98" s="124">
        <f t="shared" si="13"/>
        <v>-37.940590405993937</v>
      </c>
      <c r="I98" s="126">
        <f t="shared" si="17"/>
        <v>-40.610270816835765</v>
      </c>
    </row>
    <row r="99" spans="1:9">
      <c r="A99" s="108">
        <v>2017</v>
      </c>
      <c r="B99" s="113">
        <v>877</v>
      </c>
      <c r="C99" s="112">
        <f t="shared" si="14"/>
        <v>-635.47560810810751</v>
      </c>
      <c r="D99" s="109">
        <f t="shared" si="15"/>
        <v>-42.015593818600308</v>
      </c>
      <c r="E99" s="39">
        <f t="shared" si="16"/>
        <v>-20.681916439810916</v>
      </c>
      <c r="F99" s="127">
        <v>106.05681748077387</v>
      </c>
      <c r="G99" s="123">
        <f t="shared" si="12"/>
        <v>-116.19562501352314</v>
      </c>
      <c r="H99" s="124">
        <f t="shared" si="13"/>
        <v>-52.280921509559889</v>
      </c>
      <c r="I99" s="126">
        <f t="shared" si="17"/>
        <v>-37.505863151706244</v>
      </c>
    </row>
    <row r="100" spans="1:9">
      <c r="A100" s="108">
        <v>2018</v>
      </c>
      <c r="B100" s="113">
        <v>1542</v>
      </c>
      <c r="C100" s="112">
        <f t="shared" si="14"/>
        <v>29.524391891892492</v>
      </c>
      <c r="D100" s="109">
        <f t="shared" si="15"/>
        <v>1.9520573907848549</v>
      </c>
      <c r="E100" s="39">
        <f t="shared" si="16"/>
        <v>-13.497227570507876</v>
      </c>
      <c r="F100" s="127">
        <v>172.69886558219162</v>
      </c>
      <c r="G100" s="123">
        <f t="shared" si="12"/>
        <v>-49.553576912105399</v>
      </c>
      <c r="H100" s="124">
        <f t="shared" si="13"/>
        <v>-22.296077539564919</v>
      </c>
      <c r="I100" s="126">
        <f t="shared" si="17"/>
        <v>-36.206473605390869</v>
      </c>
    </row>
    <row r="101" spans="1:9">
      <c r="A101" s="108">
        <v>2019</v>
      </c>
      <c r="B101" s="113">
        <v>1506</v>
      </c>
      <c r="C101" s="112">
        <f t="shared" si="14"/>
        <v>-6.4756081081075081</v>
      </c>
      <c r="D101" s="109">
        <f t="shared" si="15"/>
        <v>-0.42814628370817664</v>
      </c>
      <c r="E101" s="39">
        <f t="shared" si="16"/>
        <v>-2.3455325770497852</v>
      </c>
      <c r="F101" s="127">
        <v>146.59232863282307</v>
      </c>
      <c r="G101" s="123">
        <f t="shared" si="12"/>
        <v>-75.660113861473945</v>
      </c>
      <c r="H101" s="124">
        <f t="shared" si="13"/>
        <v>-34.042421767047792</v>
      </c>
      <c r="I101" s="126">
        <f t="shared" si="17"/>
        <v>-32.32507067707887</v>
      </c>
    </row>
    <row r="102" spans="1:9">
      <c r="A102" s="108">
        <v>2020</v>
      </c>
      <c r="B102" s="113">
        <v>1383</v>
      </c>
      <c r="C102" s="112">
        <f t="shared" si="14"/>
        <v>-129.47560810810751</v>
      </c>
      <c r="D102" s="109">
        <f t="shared" si="15"/>
        <v>-8.5605088382260348</v>
      </c>
      <c r="E102" s="39">
        <f t="shared" si="16"/>
        <v>-10.852556821071175</v>
      </c>
      <c r="F102" s="127">
        <v>131.93635591442961</v>
      </c>
      <c r="G102" s="123">
        <f t="shared" si="12"/>
        <v>-90.316086579867402</v>
      </c>
      <c r="H102" s="124">
        <f t="shared" si="13"/>
        <v>-40.636712724623898</v>
      </c>
      <c r="I102" s="126">
        <f t="shared" si="17"/>
        <v>-34.021083019164593</v>
      </c>
    </row>
    <row r="103" spans="1:9">
      <c r="A103" s="108">
        <v>2021</v>
      </c>
      <c r="B103" s="113">
        <v>1156</v>
      </c>
      <c r="C103" s="112">
        <f t="shared" si="14"/>
        <v>-356.47560810810751</v>
      </c>
      <c r="D103" s="109">
        <f t="shared" si="15"/>
        <v>-23.569015341279318</v>
      </c>
      <c r="E103" s="39">
        <f t="shared" si="16"/>
        <v>-31.899728202004926</v>
      </c>
      <c r="F103" s="127">
        <v>161.39057901632086</v>
      </c>
      <c r="G103" s="123">
        <f t="shared" si="12"/>
        <v>-60.861863477976158</v>
      </c>
      <c r="H103" s="124">
        <f t="shared" si="13"/>
        <v>-27.384114565822092</v>
      </c>
      <c r="I103" s="126">
        <f t="shared" si="17"/>
        <v>-39.875332617572205</v>
      </c>
    </row>
    <row r="104" spans="1:9">
      <c r="A104" s="108">
        <v>2022</v>
      </c>
      <c r="B104" s="113">
        <v>551</v>
      </c>
      <c r="C104" s="112">
        <f t="shared" ref="C104:C135" si="18">B104-$B$108</f>
        <v>-961.47560810810751</v>
      </c>
      <c r="D104" s="109">
        <f t="shared" ref="D104:D135" si="19">(C104/$B$108)*100</f>
        <v>-63.569660426509436</v>
      </c>
      <c r="E104" s="39">
        <f t="shared" si="16"/>
        <v>-41.001803364649575</v>
      </c>
      <c r="F104" s="127">
        <v>107.55869046630261</v>
      </c>
      <c r="G104" s="123">
        <f t="shared" si="12"/>
        <v>-114.69375202799441</v>
      </c>
      <c r="H104" s="124">
        <f t="shared" si="13"/>
        <v>-51.605170562270622</v>
      </c>
      <c r="I104" s="126">
        <f t="shared" si="17"/>
        <v>-41.220020857694649</v>
      </c>
    </row>
    <row r="105" spans="1:9">
      <c r="A105" s="108">
        <v>2023</v>
      </c>
      <c r="B105" s="113">
        <v>970</v>
      </c>
      <c r="C105" s="112">
        <f t="shared" si="18"/>
        <v>-542.47560810810751</v>
      </c>
      <c r="D105" s="109">
        <f t="shared" si="19"/>
        <v>-35.866734326159985</v>
      </c>
      <c r="E105" s="39">
        <f t="shared" si="16"/>
        <v>-19.095113990148896</v>
      </c>
      <c r="F105" s="127">
        <v>122.97054854161253</v>
      </c>
      <c r="G105" s="123">
        <f t="shared" si="12"/>
        <v>-99.281893952684484</v>
      </c>
      <c r="H105" s="124">
        <f t="shared" si="13"/>
        <v>-44.670777444991202</v>
      </c>
      <c r="I105" s="126">
        <f t="shared" si="17"/>
        <v>-49.188192141561039</v>
      </c>
    </row>
    <row r="106" spans="1:9">
      <c r="A106" s="108">
        <v>2024</v>
      </c>
      <c r="B106" s="113">
        <v>2150</v>
      </c>
      <c r="C106" s="112">
        <f t="shared" si="18"/>
        <v>637.52439189189249</v>
      </c>
      <c r="D106" s="109">
        <f t="shared" si="19"/>
        <v>42.15105278222272</v>
      </c>
      <c r="E106" s="110"/>
      <c r="F106" s="127">
        <v>108.26221311475406</v>
      </c>
      <c r="G106" s="123">
        <f t="shared" si="12"/>
        <v>-113.99022937954295</v>
      </c>
      <c r="H106" s="124">
        <f t="shared" si="13"/>
        <v>-51.2886284174213</v>
      </c>
      <c r="I106" s="118"/>
    </row>
    <row r="107" spans="1:9" ht="12.5">
      <c r="A107" s="128">
        <v>2025</v>
      </c>
      <c r="B107" s="129"/>
      <c r="C107" s="130"/>
      <c r="D107" s="131"/>
      <c r="E107" s="132"/>
      <c r="F107" s="131"/>
      <c r="G107" s="132"/>
      <c r="H107" s="132"/>
      <c r="I107" s="132"/>
    </row>
    <row r="108" spans="1:9" ht="13">
      <c r="A108" s="100" t="s">
        <v>108</v>
      </c>
      <c r="B108" s="101">
        <f>AVERAGE(B8:B81)</f>
        <v>1512.4756081081075</v>
      </c>
      <c r="C108" s="102"/>
      <c r="D108" s="103"/>
      <c r="E108" s="102"/>
      <c r="F108" s="104">
        <f>AVERAGE(F8:F81)</f>
        <v>222.25244249429701</v>
      </c>
      <c r="G108" s="102"/>
      <c r="H108"/>
      <c r="I108"/>
    </row>
    <row r="109" spans="1:9" ht="13">
      <c r="H109" s="102"/>
      <c r="I109" s="102"/>
    </row>
    <row r="110" spans="1:9">
      <c r="A110" s="3" t="s">
        <v>147</v>
      </c>
    </row>
  </sheetData>
  <mergeCells count="2">
    <mergeCell ref="B5:E5"/>
    <mergeCell ref="F5:I5"/>
  </mergeCells>
  <hyperlinks>
    <hyperlink ref="A2" location="INDICE!A1" display="Vai all'ind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topLeftCell="F11" zoomScale="85" zoomScaleNormal="85" workbookViewId="0">
      <selection activeCell="U36" sqref="U36"/>
    </sheetView>
  </sheetViews>
  <sheetFormatPr defaultColWidth="8.7265625" defaultRowHeight="11.5"/>
  <cols>
    <col min="1" max="1" width="11.54296875" style="4" customWidth="1"/>
    <col min="2" max="9" width="7.1796875" style="4" customWidth="1"/>
    <col min="10" max="10" width="8.7265625" style="4"/>
    <col min="11" max="11" width="11" style="4" customWidth="1"/>
    <col min="12" max="15" width="7.453125" style="4" customWidth="1"/>
    <col min="16" max="17" width="8.7265625" style="4"/>
    <col min="18" max="20" width="6.81640625" style="4" customWidth="1"/>
    <col min="21" max="16384" width="8.7265625" style="4"/>
  </cols>
  <sheetData>
    <row r="1" spans="1:23" ht="33.75" customHeight="1">
      <c r="A1" s="71" t="e" vm="1">
        <v>#VALUE!</v>
      </c>
      <c r="B1" s="83" t="s">
        <v>1</v>
      </c>
      <c r="C1" s="83"/>
    </row>
    <row r="2" spans="1:23" ht="16" customHeight="1">
      <c r="A2" s="82" t="s">
        <v>12</v>
      </c>
      <c r="B2" s="71"/>
      <c r="C2" s="71"/>
    </row>
    <row r="4" spans="1:23" ht="16" customHeight="1">
      <c r="A4" s="37" t="s">
        <v>120</v>
      </c>
      <c r="B4" s="84"/>
      <c r="C4" s="84"/>
      <c r="D4" s="84"/>
      <c r="E4" s="84"/>
      <c r="F4" s="84"/>
      <c r="G4" s="84"/>
      <c r="H4" s="84"/>
      <c r="I4" s="84"/>
      <c r="J4" s="85"/>
      <c r="K4" s="75"/>
      <c r="L4" s="75"/>
      <c r="M4" s="75"/>
      <c r="N4" s="75"/>
      <c r="O4" s="75"/>
      <c r="P4" s="75"/>
      <c r="Q4" s="75"/>
      <c r="R4" s="75"/>
      <c r="S4" s="75"/>
      <c r="T4" s="75"/>
      <c r="U4" s="75"/>
      <c r="V4" s="71"/>
      <c r="W4" s="71"/>
    </row>
    <row r="5" spans="1:23" ht="16" customHeight="1">
      <c r="A5" s="37" t="s">
        <v>117</v>
      </c>
      <c r="B5" s="84"/>
      <c r="C5" s="84"/>
      <c r="D5" s="84"/>
      <c r="E5" s="84"/>
      <c r="F5" s="84"/>
      <c r="G5" s="84"/>
      <c r="H5" s="84"/>
      <c r="I5" s="84"/>
      <c r="J5" s="133"/>
      <c r="K5" s="133" t="s">
        <v>118</v>
      </c>
      <c r="L5" s="133"/>
      <c r="M5" s="133"/>
      <c r="N5" s="133"/>
      <c r="O5" s="133"/>
      <c r="P5" s="133"/>
      <c r="Q5" s="133" t="s">
        <v>119</v>
      </c>
      <c r="R5" s="85"/>
      <c r="S5" s="85"/>
      <c r="T5" s="85"/>
      <c r="U5" s="85"/>
      <c r="V5" s="71"/>
      <c r="W5" s="71"/>
    </row>
    <row r="6" spans="1:23" ht="31.5">
      <c r="A6" s="71" t="s">
        <v>13</v>
      </c>
      <c r="B6" s="90" t="s">
        <v>29</v>
      </c>
      <c r="C6" s="90" t="s">
        <v>30</v>
      </c>
      <c r="D6" s="90" t="s">
        <v>99</v>
      </c>
      <c r="E6" s="90" t="s">
        <v>31</v>
      </c>
      <c r="F6" s="90" t="s">
        <v>100</v>
      </c>
      <c r="G6" s="90" t="s">
        <v>33</v>
      </c>
      <c r="H6" s="90" t="s">
        <v>34</v>
      </c>
      <c r="I6" s="90" t="s">
        <v>35</v>
      </c>
      <c r="J6" s="71"/>
      <c r="K6" s="71"/>
      <c r="L6" s="135" t="s">
        <v>16</v>
      </c>
      <c r="M6" s="135" t="s">
        <v>19</v>
      </c>
      <c r="N6" s="135" t="s">
        <v>18</v>
      </c>
      <c r="O6" s="135" t="s">
        <v>17</v>
      </c>
      <c r="P6" s="106"/>
      <c r="Q6" s="106"/>
      <c r="R6" s="90" t="s">
        <v>96</v>
      </c>
      <c r="S6" s="90" t="s">
        <v>97</v>
      </c>
      <c r="T6" s="90" t="s">
        <v>98</v>
      </c>
      <c r="U6" s="89"/>
      <c r="V6" s="71"/>
      <c r="W6" s="71"/>
    </row>
    <row r="7" spans="1:23">
      <c r="A7" s="71">
        <v>1990</v>
      </c>
      <c r="B7" s="73">
        <v>47.88438068665878</v>
      </c>
      <c r="C7" s="73">
        <v>161.58788463181401</v>
      </c>
      <c r="D7" s="73">
        <v>119.34852974277268</v>
      </c>
      <c r="E7" s="73">
        <v>29.671754395677223</v>
      </c>
      <c r="F7" s="73">
        <v>25.747106581755496</v>
      </c>
      <c r="G7" s="73">
        <v>33.083177608233733</v>
      </c>
      <c r="H7" s="73">
        <v>113.96010963439103</v>
      </c>
      <c r="I7" s="73">
        <v>531.28294328130289</v>
      </c>
      <c r="J7" s="73"/>
      <c r="K7" s="71" t="s">
        <v>29</v>
      </c>
      <c r="L7" s="39">
        <v>9.0384067067006377</v>
      </c>
      <c r="M7" s="39">
        <v>10.452675838058591</v>
      </c>
      <c r="N7" s="39">
        <v>19.192239105144733</v>
      </c>
      <c r="O7" s="39">
        <v>16.425229358185344</v>
      </c>
      <c r="P7" s="86"/>
      <c r="Q7" s="89" t="s">
        <v>16</v>
      </c>
      <c r="R7" s="36">
        <v>6.1014333726594687</v>
      </c>
      <c r="S7" s="36">
        <v>2.4274703891433682</v>
      </c>
      <c r="T7" s="36">
        <v>2.3162389648656152</v>
      </c>
      <c r="U7" s="36"/>
      <c r="V7" s="87"/>
      <c r="W7" s="87"/>
    </row>
    <row r="8" spans="1:23">
      <c r="A8" s="71">
        <v>1991</v>
      </c>
      <c r="B8" s="73">
        <v>47.814037701724722</v>
      </c>
      <c r="C8" s="73">
        <v>158.04734881118802</v>
      </c>
      <c r="D8" s="73">
        <v>115.30226178653204</v>
      </c>
      <c r="E8" s="73">
        <v>32.974121765806288</v>
      </c>
      <c r="F8" s="73">
        <v>25.293935381991112</v>
      </c>
      <c r="G8" s="73">
        <v>32.90232472325242</v>
      </c>
      <c r="H8" s="73">
        <v>120.80124437592565</v>
      </c>
      <c r="I8" s="73">
        <v>533.13527454642031</v>
      </c>
      <c r="J8" s="73"/>
      <c r="K8" s="71" t="s">
        <v>30</v>
      </c>
      <c r="L8" s="39">
        <v>24.111284964142097</v>
      </c>
      <c r="M8" s="39">
        <v>21.693859181478032</v>
      </c>
      <c r="N8" s="39">
        <v>17.308026936317738</v>
      </c>
      <c r="O8" s="39">
        <v>23.473621140278329</v>
      </c>
      <c r="P8" s="86"/>
      <c r="Q8" s="89" t="s">
        <v>19</v>
      </c>
      <c r="R8" s="36">
        <v>5.0582453877003752</v>
      </c>
      <c r="S8" s="36">
        <v>1.6738299927037261</v>
      </c>
      <c r="T8" s="36">
        <v>2.33076442289887</v>
      </c>
      <c r="U8" s="36"/>
      <c r="V8" s="86"/>
      <c r="W8" s="86"/>
    </row>
    <row r="9" spans="1:23" ht="13" customHeight="1">
      <c r="A9" s="71">
        <v>1992</v>
      </c>
      <c r="B9" s="73">
        <v>47.586730615060993</v>
      </c>
      <c r="C9" s="73">
        <v>155.98644605536538</v>
      </c>
      <c r="D9" s="73">
        <v>114.21262467672031</v>
      </c>
      <c r="E9" s="73">
        <v>34.062883350473896</v>
      </c>
      <c r="F9" s="73">
        <v>26.189115517179491</v>
      </c>
      <c r="G9" s="73">
        <v>32.916709174758587</v>
      </c>
      <c r="H9" s="73">
        <v>122.55357090901106</v>
      </c>
      <c r="I9" s="73">
        <v>533.50808029856978</v>
      </c>
      <c r="J9" s="73"/>
      <c r="K9" s="71" t="s">
        <v>121</v>
      </c>
      <c r="L9" s="39">
        <v>23.991098264818429</v>
      </c>
      <c r="M9" s="39">
        <v>16.070086600316731</v>
      </c>
      <c r="N9" s="39">
        <v>5.011653663992961</v>
      </c>
      <c r="O9" s="39">
        <v>10.60257584599241</v>
      </c>
      <c r="P9" s="86"/>
      <c r="Q9" s="89" t="s">
        <v>18</v>
      </c>
      <c r="R9" s="36">
        <v>4.0699118786617072</v>
      </c>
      <c r="S9" s="36">
        <v>1.8918898212472206</v>
      </c>
      <c r="T9" s="36">
        <v>2.1242663696008082</v>
      </c>
      <c r="U9" s="36"/>
      <c r="V9" s="87"/>
      <c r="W9" s="87"/>
    </row>
    <row r="10" spans="1:23">
      <c r="A10" s="71">
        <v>1993</v>
      </c>
      <c r="B10" s="73">
        <v>48.888209844694465</v>
      </c>
      <c r="C10" s="73">
        <v>152.19490295213527</v>
      </c>
      <c r="D10" s="73">
        <v>109.52076889511996</v>
      </c>
      <c r="E10" s="73">
        <v>32.743122903145448</v>
      </c>
      <c r="F10" s="73">
        <v>26.30739606168687</v>
      </c>
      <c r="G10" s="73">
        <v>32.071825321186857</v>
      </c>
      <c r="H10" s="73">
        <v>124.38278114452832</v>
      </c>
      <c r="I10" s="73">
        <v>526.10900712249713</v>
      </c>
      <c r="J10" s="73"/>
      <c r="K10" s="71" t="s">
        <v>36</v>
      </c>
      <c r="L10" s="39">
        <v>3.4159309428147431</v>
      </c>
      <c r="M10" s="39">
        <v>9.3308566604428069</v>
      </c>
      <c r="N10" s="39">
        <v>8.848666927590445</v>
      </c>
      <c r="O10" s="39">
        <v>7.331909095638717</v>
      </c>
      <c r="P10" s="86"/>
      <c r="Q10" s="89" t="s">
        <v>17</v>
      </c>
      <c r="R10" s="36">
        <v>3.9651770844328968</v>
      </c>
      <c r="S10" s="36">
        <v>1.835050920191805</v>
      </c>
      <c r="T10" s="36">
        <v>2.1099104063390444</v>
      </c>
      <c r="U10" s="36"/>
      <c r="V10" s="87"/>
      <c r="W10" s="87"/>
    </row>
    <row r="11" spans="1:23">
      <c r="A11" s="71">
        <v>1994</v>
      </c>
      <c r="B11" s="73">
        <v>48.743029716701585</v>
      </c>
      <c r="C11" s="73">
        <v>151.92546472659694</v>
      </c>
      <c r="D11" s="73">
        <v>112.28325933884031</v>
      </c>
      <c r="E11" s="73">
        <v>33.935430014999625</v>
      </c>
      <c r="F11" s="73">
        <v>27.701809142916769</v>
      </c>
      <c r="G11" s="73">
        <v>28.196231114212477</v>
      </c>
      <c r="H11" s="73">
        <v>118.10037384923145</v>
      </c>
      <c r="I11" s="73">
        <v>520.88559790349916</v>
      </c>
      <c r="J11" s="73"/>
      <c r="K11" s="40" t="s">
        <v>32</v>
      </c>
      <c r="L11" s="39">
        <v>8.7532001646912416</v>
      </c>
      <c r="M11" s="39">
        <v>10.493215801566755</v>
      </c>
      <c r="N11" s="39">
        <v>15.043239821355922</v>
      </c>
      <c r="O11" s="39">
        <v>13.197277516420419</v>
      </c>
      <c r="P11" s="86"/>
      <c r="Q11" s="71"/>
      <c r="R11" s="86"/>
      <c r="S11" s="86"/>
      <c r="T11" s="86"/>
      <c r="U11" s="71"/>
      <c r="V11" s="87"/>
      <c r="W11" s="87"/>
    </row>
    <row r="12" spans="1:23">
      <c r="A12" s="71">
        <v>1995</v>
      </c>
      <c r="B12" s="73">
        <v>48.940422626811035</v>
      </c>
      <c r="C12" s="73">
        <v>161.34238094977493</v>
      </c>
      <c r="D12" s="73">
        <v>120.72694647634812</v>
      </c>
      <c r="E12" s="73">
        <v>31.811213383478151</v>
      </c>
      <c r="F12" s="73">
        <v>28.314342657990842</v>
      </c>
      <c r="G12" s="73">
        <v>32.08082093315825</v>
      </c>
      <c r="H12" s="73">
        <v>125.56419611589138</v>
      </c>
      <c r="I12" s="73">
        <v>548.78032314345262</v>
      </c>
      <c r="J12" s="73"/>
      <c r="K12" s="40" t="s">
        <v>33</v>
      </c>
      <c r="L12" s="39">
        <v>7.4103577786577031</v>
      </c>
      <c r="M12" s="39">
        <v>6.488213664975838</v>
      </c>
      <c r="N12" s="39">
        <v>10.104694609141839</v>
      </c>
      <c r="O12" s="39">
        <v>6.2177913180733162</v>
      </c>
      <c r="P12" s="86"/>
      <c r="Q12" s="71"/>
      <c r="R12" s="86"/>
      <c r="S12" s="86"/>
      <c r="T12" s="86"/>
      <c r="U12" s="71"/>
      <c r="V12" s="87"/>
      <c r="W12" s="87"/>
    </row>
    <row r="13" spans="1:23">
      <c r="A13" s="71">
        <v>1996</v>
      </c>
      <c r="B13" s="73">
        <v>49.140729622429973</v>
      </c>
      <c r="C13" s="73">
        <v>154.11324399297652</v>
      </c>
      <c r="D13" s="73">
        <v>116.7844373414606</v>
      </c>
      <c r="E13" s="73">
        <v>31.882066425976767</v>
      </c>
      <c r="F13" s="73">
        <v>27.939386304628652</v>
      </c>
      <c r="G13" s="73">
        <v>31.848895093493891</v>
      </c>
      <c r="H13" s="73">
        <v>129.68594922745493</v>
      </c>
      <c r="I13" s="73">
        <v>541.39470800842128</v>
      </c>
      <c r="J13" s="73"/>
      <c r="K13" s="40" t="s">
        <v>34</v>
      </c>
      <c r="L13" s="39">
        <v>23.279721178175159</v>
      </c>
      <c r="M13" s="39">
        <v>25.471092253161242</v>
      </c>
      <c r="N13" s="39">
        <v>24.491478936456364</v>
      </c>
      <c r="O13" s="39">
        <v>22.751595725411452</v>
      </c>
      <c r="P13" s="86"/>
      <c r="Q13" s="71"/>
      <c r="R13" s="86"/>
      <c r="S13" s="86"/>
      <c r="T13" s="86"/>
      <c r="U13" s="71"/>
      <c r="V13" s="87"/>
      <c r="W13" s="87"/>
    </row>
    <row r="14" spans="1:23">
      <c r="A14" s="71">
        <v>1997</v>
      </c>
      <c r="B14" s="73">
        <v>49.485887928629445</v>
      </c>
      <c r="C14" s="73">
        <v>160.87321059569652</v>
      </c>
      <c r="D14" s="73">
        <v>116.75363526006628</v>
      </c>
      <c r="E14" s="73">
        <v>33.862495631617307</v>
      </c>
      <c r="F14" s="73">
        <v>28.555607701515886</v>
      </c>
      <c r="G14" s="73">
        <v>30.825919791532492</v>
      </c>
      <c r="H14" s="73">
        <v>128.57737649486884</v>
      </c>
      <c r="I14" s="73">
        <v>548.93413340392681</v>
      </c>
      <c r="J14" s="73"/>
      <c r="K14" s="40" t="s">
        <v>37</v>
      </c>
      <c r="L14" s="71">
        <v>100</v>
      </c>
      <c r="M14" s="71">
        <v>100</v>
      </c>
      <c r="N14" s="71">
        <v>100</v>
      </c>
      <c r="O14" s="71">
        <v>100</v>
      </c>
      <c r="P14" s="86"/>
      <c r="Q14" s="71"/>
      <c r="R14" s="86"/>
      <c r="S14" s="86"/>
      <c r="T14" s="86"/>
      <c r="U14" s="71"/>
      <c r="V14" s="87"/>
      <c r="W14" s="87"/>
    </row>
    <row r="15" spans="1:23">
      <c r="A15" s="71">
        <v>1998</v>
      </c>
      <c r="B15" s="73">
        <v>48.794071739286636</v>
      </c>
      <c r="C15" s="73">
        <v>156.78849138132779</v>
      </c>
      <c r="D15" s="73">
        <v>127.98193458871688</v>
      </c>
      <c r="E15" s="73">
        <v>34.626823727511002</v>
      </c>
      <c r="F15" s="73">
        <v>30.899147964983094</v>
      </c>
      <c r="G15" s="73">
        <v>31.691629153071027</v>
      </c>
      <c r="H15" s="73">
        <v>132.9151606766566</v>
      </c>
      <c r="I15" s="73">
        <v>563.69725923155295</v>
      </c>
      <c r="J15" s="73"/>
      <c r="K15" s="86"/>
      <c r="L15" s="86"/>
      <c r="M15" s="71"/>
      <c r="N15" s="86"/>
      <c r="O15" s="86"/>
      <c r="P15" s="86"/>
      <c r="Q15" s="71"/>
      <c r="R15" s="86"/>
      <c r="S15" s="86"/>
      <c r="T15" s="86"/>
      <c r="U15" s="71"/>
      <c r="V15" s="87"/>
      <c r="W15" s="87"/>
    </row>
    <row r="16" spans="1:23">
      <c r="A16" s="71">
        <v>1999</v>
      </c>
      <c r="B16" s="73">
        <v>49.138959281724595</v>
      </c>
      <c r="C16" s="73">
        <v>157.46624799246413</v>
      </c>
      <c r="D16" s="73">
        <v>126.25049715080753</v>
      </c>
      <c r="E16" s="73">
        <v>34.677675570499751</v>
      </c>
      <c r="F16" s="73">
        <v>33.117344523740776</v>
      </c>
      <c r="G16" s="73">
        <v>33.197613965665994</v>
      </c>
      <c r="H16" s="73">
        <v>136.12529235847143</v>
      </c>
      <c r="I16" s="73">
        <v>569.97363084337428</v>
      </c>
      <c r="J16" s="73"/>
      <c r="K16" s="86"/>
      <c r="L16" s="86"/>
      <c r="M16" s="71"/>
      <c r="N16" s="86"/>
      <c r="O16" s="86"/>
      <c r="P16" s="86"/>
      <c r="Q16" s="71"/>
      <c r="R16" s="86"/>
      <c r="S16" s="86"/>
      <c r="T16" s="86"/>
      <c r="U16" s="71"/>
      <c r="V16" s="87"/>
      <c r="W16" s="87"/>
    </row>
    <row r="17" spans="1:23">
      <c r="A17" s="71">
        <v>2000</v>
      </c>
      <c r="B17" s="73">
        <v>47.201202943668001</v>
      </c>
      <c r="C17" s="73">
        <v>161.93606397161247</v>
      </c>
      <c r="D17" s="73">
        <v>130.72257657397063</v>
      </c>
      <c r="E17" s="73">
        <v>36.86160208581115</v>
      </c>
      <c r="F17" s="73">
        <v>35.885895637724992</v>
      </c>
      <c r="G17" s="73">
        <v>30.365641043927617</v>
      </c>
      <c r="H17" s="73">
        <v>132.58835503872839</v>
      </c>
      <c r="I17" s="73">
        <v>575.56133729544331</v>
      </c>
      <c r="J17" s="73"/>
      <c r="K17" s="86"/>
      <c r="L17" s="86"/>
      <c r="M17" s="71"/>
      <c r="N17" s="86"/>
      <c r="O17" s="86"/>
      <c r="P17" s="86"/>
      <c r="Q17" s="71"/>
      <c r="R17" s="86"/>
      <c r="S17" s="86"/>
      <c r="T17" s="86"/>
      <c r="U17" s="71"/>
      <c r="V17" s="87"/>
      <c r="W17" s="87"/>
    </row>
    <row r="18" spans="1:23">
      <c r="A18" s="71">
        <v>2001</v>
      </c>
      <c r="B18" s="73">
        <v>46.976515059335576</v>
      </c>
      <c r="C18" s="73">
        <v>159.33018411171949</v>
      </c>
      <c r="D18" s="73">
        <v>132.88297612179016</v>
      </c>
      <c r="E18" s="73">
        <v>36.824622310130536</v>
      </c>
      <c r="F18" s="73">
        <v>37.40382783493434</v>
      </c>
      <c r="G18" s="73">
        <v>31.159955153654934</v>
      </c>
      <c r="H18" s="73">
        <v>134.67307808228111</v>
      </c>
      <c r="I18" s="73">
        <v>579.25115867384625</v>
      </c>
      <c r="J18" s="73"/>
      <c r="K18" s="86"/>
      <c r="L18" s="86"/>
      <c r="M18" s="71"/>
      <c r="N18" s="86"/>
      <c r="O18" s="86"/>
      <c r="P18" s="86"/>
      <c r="Q18" s="71"/>
      <c r="R18" s="86"/>
      <c r="S18" s="86"/>
      <c r="T18" s="86"/>
      <c r="U18" s="71"/>
      <c r="V18" s="87"/>
      <c r="W18" s="87"/>
    </row>
    <row r="19" spans="1:23">
      <c r="A19" s="71">
        <v>2002</v>
      </c>
      <c r="B19" s="73">
        <v>46.481311320570875</v>
      </c>
      <c r="C19" s="73">
        <v>157.48323611124275</v>
      </c>
      <c r="D19" s="73">
        <v>142.05242810152174</v>
      </c>
      <c r="E19" s="73">
        <v>37.248693068931075</v>
      </c>
      <c r="F19" s="73">
        <v>39.281263390806345</v>
      </c>
      <c r="G19" s="73">
        <v>30.114903181502477</v>
      </c>
      <c r="H19" s="73">
        <v>133.41808562925547</v>
      </c>
      <c r="I19" s="73">
        <v>586.07992080383065</v>
      </c>
      <c r="J19" s="73"/>
      <c r="K19" s="86"/>
      <c r="L19" s="86"/>
      <c r="M19" s="71"/>
      <c r="N19" s="86"/>
      <c r="O19" s="86"/>
      <c r="P19" s="86"/>
      <c r="Q19" s="71"/>
      <c r="R19" s="86"/>
      <c r="S19" s="86"/>
      <c r="T19" s="86"/>
      <c r="U19" s="71"/>
      <c r="V19" s="87"/>
      <c r="W19" s="87"/>
    </row>
    <row r="20" spans="1:23">
      <c r="A20" s="71">
        <v>2003</v>
      </c>
      <c r="B20" s="73">
        <v>46.489215522603494</v>
      </c>
      <c r="C20" s="73">
        <v>165.18326453814973</v>
      </c>
      <c r="D20" s="73">
        <v>145.77361197302304</v>
      </c>
      <c r="E20" s="73">
        <v>38.515070315180033</v>
      </c>
      <c r="F20" s="73">
        <v>42.265543269269891</v>
      </c>
      <c r="G20" s="73">
        <v>31.916309485154191</v>
      </c>
      <c r="H20" s="73">
        <v>137.24915603627502</v>
      </c>
      <c r="I20" s="73">
        <v>607.39217113965549</v>
      </c>
      <c r="J20" s="73"/>
      <c r="K20" s="86"/>
      <c r="L20" s="86"/>
      <c r="M20" s="71"/>
      <c r="N20" s="86"/>
      <c r="O20" s="86"/>
      <c r="P20" s="86"/>
      <c r="Q20" s="71"/>
      <c r="R20" s="86"/>
      <c r="S20" s="86"/>
      <c r="T20" s="86"/>
      <c r="U20" s="71"/>
      <c r="V20" s="87"/>
      <c r="W20" s="87"/>
    </row>
    <row r="21" spans="1:23">
      <c r="A21" s="71">
        <v>2004</v>
      </c>
      <c r="B21" s="73">
        <v>46.116992759882287</v>
      </c>
      <c r="C21" s="73">
        <v>166.92808579302445</v>
      </c>
      <c r="D21" s="73">
        <v>146.55839955866173</v>
      </c>
      <c r="E21" s="73">
        <v>39.047568845649543</v>
      </c>
      <c r="F21" s="73">
        <v>44.388014176340391</v>
      </c>
      <c r="G21" s="73">
        <v>32.516348828286816</v>
      </c>
      <c r="H21" s="73">
        <v>138.32014575157714</v>
      </c>
      <c r="I21" s="73">
        <v>613.87555571342227</v>
      </c>
      <c r="J21" s="73"/>
      <c r="K21" s="86"/>
      <c r="L21" s="86"/>
      <c r="M21" s="71"/>
      <c r="N21" s="86"/>
      <c r="O21" s="86"/>
      <c r="P21" s="86"/>
      <c r="Q21" s="71"/>
      <c r="R21" s="86"/>
      <c r="S21" s="86"/>
      <c r="T21" s="86"/>
      <c r="U21" s="71"/>
      <c r="V21" s="87"/>
      <c r="W21" s="87"/>
    </row>
    <row r="22" spans="1:23">
      <c r="A22" s="71">
        <v>2005</v>
      </c>
      <c r="B22" s="73">
        <v>45.473650907962224</v>
      </c>
      <c r="C22" s="73">
        <v>166.55821646011077</v>
      </c>
      <c r="D22" s="73">
        <v>143.92614795892712</v>
      </c>
      <c r="E22" s="73">
        <v>39.016888084052411</v>
      </c>
      <c r="F22" s="73">
        <v>46.425237049137571</v>
      </c>
      <c r="G22" s="73">
        <v>34.894426656629648</v>
      </c>
      <c r="H22" s="73">
        <v>139.73646058308989</v>
      </c>
      <c r="I22" s="73">
        <v>616.03102769990971</v>
      </c>
      <c r="J22" s="73"/>
      <c r="K22" s="86"/>
      <c r="L22" s="86"/>
      <c r="M22" s="71"/>
      <c r="N22" s="86"/>
      <c r="O22" s="86"/>
      <c r="P22" s="86"/>
      <c r="Q22" s="71"/>
      <c r="R22" s="86"/>
      <c r="S22" s="86"/>
      <c r="T22" s="86"/>
      <c r="U22" s="71"/>
      <c r="V22" s="87"/>
      <c r="W22" s="87"/>
    </row>
    <row r="23" spans="1:23">
      <c r="A23" s="71">
        <v>2006</v>
      </c>
      <c r="B23" s="73">
        <v>45.013799996726071</v>
      </c>
      <c r="C23" s="73">
        <v>160.66099187914057</v>
      </c>
      <c r="D23" s="73">
        <v>145.57341097538429</v>
      </c>
      <c r="E23" s="73">
        <v>39.131695544856967</v>
      </c>
      <c r="F23" s="73">
        <v>50.071582423025781</v>
      </c>
      <c r="G23" s="73">
        <v>33.294088674460639</v>
      </c>
      <c r="H23" s="73">
        <v>132.97342607514716</v>
      </c>
      <c r="I23" s="73">
        <v>606.71899556874143</v>
      </c>
      <c r="J23" s="73"/>
      <c r="K23" s="86"/>
      <c r="L23" s="86"/>
      <c r="M23" s="71"/>
      <c r="N23" s="86"/>
      <c r="O23" s="86"/>
      <c r="P23" s="86"/>
      <c r="Q23" s="71"/>
      <c r="R23" s="86"/>
      <c r="S23" s="86"/>
      <c r="T23" s="86"/>
      <c r="U23" s="71"/>
      <c r="V23" s="87"/>
      <c r="W23" s="87"/>
    </row>
    <row r="24" spans="1:23">
      <c r="A24" s="71">
        <v>2007</v>
      </c>
      <c r="B24" s="73">
        <v>45.469638237381822</v>
      </c>
      <c r="C24" s="73">
        <v>159.503574594719</v>
      </c>
      <c r="D24" s="73">
        <v>144.19587743446851</v>
      </c>
      <c r="E24" s="73">
        <v>40.288941244871381</v>
      </c>
      <c r="F24" s="73">
        <v>50.642276339466669</v>
      </c>
      <c r="G24" s="73">
        <v>30.257117598338834</v>
      </c>
      <c r="H24" s="73">
        <v>129.17983270302761</v>
      </c>
      <c r="I24" s="73">
        <v>599.53725815227392</v>
      </c>
      <c r="J24" s="73"/>
      <c r="K24" s="86"/>
      <c r="L24" s="88"/>
      <c r="M24" s="71"/>
      <c r="N24" s="86"/>
      <c r="O24" s="86"/>
      <c r="P24" s="86"/>
      <c r="Q24" s="71"/>
      <c r="R24" s="86"/>
      <c r="S24" s="86"/>
      <c r="T24" s="86"/>
      <c r="U24" s="71"/>
      <c r="V24" s="87"/>
      <c r="W24" s="87"/>
    </row>
    <row r="25" spans="1:23">
      <c r="A25" s="71">
        <v>2008</v>
      </c>
      <c r="B25" s="73">
        <v>44.145509218999997</v>
      </c>
      <c r="C25" s="73">
        <v>154.770271138</v>
      </c>
      <c r="D25" s="73">
        <v>138.98778948199998</v>
      </c>
      <c r="E25" s="73">
        <v>39.042932258000015</v>
      </c>
      <c r="F25" s="73">
        <v>50.936048952</v>
      </c>
      <c r="G25" s="73">
        <v>33.160703740000002</v>
      </c>
      <c r="H25" s="73">
        <v>127.109792457</v>
      </c>
      <c r="I25" s="73">
        <v>588.15304724600003</v>
      </c>
      <c r="J25" s="73"/>
      <c r="K25" s="86"/>
      <c r="L25" s="86"/>
      <c r="M25" s="71"/>
      <c r="N25" s="86"/>
      <c r="O25" s="86"/>
      <c r="P25" s="86"/>
      <c r="Q25" s="71"/>
      <c r="R25" s="86"/>
      <c r="S25" s="86"/>
      <c r="T25" s="86"/>
      <c r="U25" s="71"/>
      <c r="V25" s="87"/>
      <c r="W25" s="87"/>
    </row>
    <row r="26" spans="1:23">
      <c r="A26" s="71">
        <v>2009</v>
      </c>
      <c r="B26" s="73">
        <v>43.449752236000002</v>
      </c>
      <c r="C26" s="73">
        <v>125.464497229</v>
      </c>
      <c r="D26" s="73">
        <v>118.456864817</v>
      </c>
      <c r="E26" s="73">
        <v>37.141510075999975</v>
      </c>
      <c r="F26" s="73">
        <v>42.729257083</v>
      </c>
      <c r="G26" s="73">
        <v>32.528538417</v>
      </c>
      <c r="H26" s="73">
        <v>126.03326482999999</v>
      </c>
      <c r="I26" s="73">
        <v>525.80368468799998</v>
      </c>
      <c r="J26" s="73"/>
      <c r="K26" s="71"/>
      <c r="L26" s="71"/>
      <c r="M26" s="71"/>
      <c r="N26" s="71"/>
      <c r="O26" s="71"/>
      <c r="P26" s="71"/>
      <c r="Q26" s="71"/>
      <c r="R26" s="71"/>
      <c r="S26" s="71"/>
      <c r="T26" s="71"/>
      <c r="U26" s="71"/>
      <c r="V26" s="71"/>
      <c r="W26" s="71"/>
    </row>
    <row r="27" spans="1:23">
      <c r="A27" s="71">
        <v>2010</v>
      </c>
      <c r="B27" s="73">
        <v>42.201358807999995</v>
      </c>
      <c r="C27" s="73">
        <v>131.84088897499998</v>
      </c>
      <c r="D27" s="73">
        <v>121.394783733</v>
      </c>
      <c r="E27" s="73">
        <v>38.968246209000007</v>
      </c>
      <c r="F27" s="73">
        <v>45.164623812999999</v>
      </c>
      <c r="G27" s="73">
        <v>32.038225416000003</v>
      </c>
      <c r="H27" s="73">
        <v>127.62012074600001</v>
      </c>
      <c r="I27" s="73">
        <v>539.2282477</v>
      </c>
      <c r="J27" s="73"/>
      <c r="K27" s="71"/>
      <c r="L27" s="71"/>
      <c r="M27" s="71"/>
      <c r="N27" s="71"/>
      <c r="O27" s="71"/>
      <c r="P27" s="71"/>
      <c r="Q27" s="71"/>
      <c r="R27" s="71"/>
      <c r="S27" s="71"/>
      <c r="T27" s="71"/>
      <c r="U27" s="71"/>
      <c r="V27" s="71"/>
      <c r="W27" s="71"/>
    </row>
    <row r="28" spans="1:23">
      <c r="A28" s="71">
        <v>2011</v>
      </c>
      <c r="B28" s="73">
        <v>42.529503787000003</v>
      </c>
      <c r="C28" s="73">
        <v>129.33104510999999</v>
      </c>
      <c r="D28" s="73">
        <v>118.658478155</v>
      </c>
      <c r="E28" s="73">
        <v>37.984425244999976</v>
      </c>
      <c r="F28" s="73">
        <v>43.142364581999999</v>
      </c>
      <c r="G28" s="73">
        <v>29.935714495999992</v>
      </c>
      <c r="H28" s="73">
        <v>123.165935499</v>
      </c>
      <c r="I28" s="73">
        <v>524.74746687400011</v>
      </c>
      <c r="J28" s="73"/>
    </row>
    <row r="29" spans="1:23">
      <c r="A29" s="71">
        <v>2012</v>
      </c>
      <c r="B29" s="73">
        <v>42.544194157</v>
      </c>
      <c r="C29" s="73">
        <v>120.025708628</v>
      </c>
      <c r="D29" s="73">
        <v>115.479137932</v>
      </c>
      <c r="E29" s="73">
        <v>37.626882895999955</v>
      </c>
      <c r="F29" s="73">
        <v>42.171803367999999</v>
      </c>
      <c r="G29" s="73">
        <v>28.417087018999993</v>
      </c>
      <c r="H29" s="73">
        <v>119.20759826800001</v>
      </c>
      <c r="I29" s="73">
        <v>505.47241226799997</v>
      </c>
      <c r="J29" s="73"/>
      <c r="K29" s="71"/>
      <c r="L29" s="71"/>
      <c r="M29" s="71"/>
      <c r="N29" s="71"/>
      <c r="O29" s="71"/>
      <c r="P29" s="71"/>
      <c r="Q29" s="71"/>
      <c r="R29" s="71"/>
      <c r="S29" s="71"/>
      <c r="T29" s="71"/>
      <c r="U29" s="71"/>
      <c r="V29" s="71"/>
      <c r="W29" s="71"/>
    </row>
    <row r="30" spans="1:23">
      <c r="A30" s="71">
        <v>2013</v>
      </c>
      <c r="B30" s="73">
        <v>41.869958631999999</v>
      </c>
      <c r="C30" s="73">
        <v>104.183039448</v>
      </c>
      <c r="D30" s="73">
        <v>100.326717782</v>
      </c>
      <c r="E30" s="73">
        <v>36.463578818000016</v>
      </c>
      <c r="F30" s="73">
        <v>41.836004174999999</v>
      </c>
      <c r="G30" s="73">
        <v>29.152553575000002</v>
      </c>
      <c r="H30" s="73">
        <v>115.255941021</v>
      </c>
      <c r="I30" s="73">
        <v>469.08779345099998</v>
      </c>
      <c r="J30" s="73"/>
      <c r="K30" s="71"/>
      <c r="L30" s="71"/>
      <c r="M30" s="71"/>
      <c r="N30" s="71"/>
      <c r="O30" s="71"/>
      <c r="P30" s="71"/>
      <c r="Q30" s="71"/>
      <c r="R30" s="71"/>
      <c r="S30" s="71"/>
      <c r="T30" s="71"/>
      <c r="U30" s="71"/>
      <c r="V30" s="71"/>
      <c r="W30" s="71"/>
    </row>
    <row r="31" spans="1:23">
      <c r="A31" s="71">
        <v>2014</v>
      </c>
      <c r="B31" s="73">
        <v>41.497848759999997</v>
      </c>
      <c r="C31" s="73">
        <v>96.634460949000001</v>
      </c>
      <c r="D31" s="73">
        <v>92.470976733000001</v>
      </c>
      <c r="E31" s="73">
        <v>36.388182054000005</v>
      </c>
      <c r="F31" s="73">
        <v>40.417009456000002</v>
      </c>
      <c r="G31" s="73">
        <v>27.913459510000006</v>
      </c>
      <c r="H31" s="73">
        <v>110.921619779</v>
      </c>
      <c r="I31" s="73">
        <v>446.24355724100002</v>
      </c>
      <c r="J31" s="73"/>
      <c r="K31" s="71"/>
      <c r="L31" s="71"/>
      <c r="M31" s="71"/>
      <c r="N31" s="71"/>
      <c r="O31" s="71"/>
      <c r="P31" s="71"/>
      <c r="Q31" s="71"/>
      <c r="R31" s="71"/>
      <c r="S31" s="71"/>
      <c r="T31" s="71"/>
      <c r="U31" s="71"/>
      <c r="V31" s="71"/>
      <c r="W31" s="71"/>
    </row>
    <row r="32" spans="1:23">
      <c r="A32" s="71">
        <v>2015</v>
      </c>
      <c r="B32" s="73">
        <v>41.666678912000002</v>
      </c>
      <c r="C32" s="73">
        <v>99.607437473000005</v>
      </c>
      <c r="D32" s="73">
        <v>96.273069587999998</v>
      </c>
      <c r="E32" s="73">
        <v>36.384794823</v>
      </c>
      <c r="F32" s="73">
        <v>37.288448664999997</v>
      </c>
      <c r="G32" s="73">
        <v>27.524261023000001</v>
      </c>
      <c r="H32" s="73">
        <v>117.45825739499999</v>
      </c>
      <c r="I32" s="73">
        <v>456.20294787900002</v>
      </c>
      <c r="J32" s="73"/>
      <c r="K32" s="71"/>
      <c r="L32" s="71"/>
      <c r="M32" s="71"/>
      <c r="N32" s="71"/>
      <c r="O32" s="71"/>
      <c r="P32" s="71"/>
      <c r="Q32" s="71"/>
      <c r="R32" s="71"/>
      <c r="S32" s="71"/>
      <c r="T32" s="71"/>
      <c r="U32" s="71"/>
      <c r="V32" s="71"/>
      <c r="W32" s="71"/>
    </row>
    <row r="33" spans="1:23">
      <c r="A33" s="71">
        <v>2016</v>
      </c>
      <c r="B33" s="73">
        <v>42.868058785999999</v>
      </c>
      <c r="C33" s="73">
        <v>97.044841852999994</v>
      </c>
      <c r="D33" s="73">
        <v>95.723181476999997</v>
      </c>
      <c r="E33" s="73">
        <v>35.477165651999996</v>
      </c>
      <c r="F33" s="73">
        <v>36.802995733000003</v>
      </c>
      <c r="G33" s="73">
        <v>28.407370860999993</v>
      </c>
      <c r="H33" s="73">
        <v>116.09402826500001</v>
      </c>
      <c r="I33" s="73">
        <v>452.41764262699996</v>
      </c>
      <c r="J33" s="73"/>
      <c r="K33" s="71"/>
      <c r="L33" s="71"/>
      <c r="M33" s="71"/>
      <c r="N33" s="71"/>
      <c r="O33" s="71"/>
      <c r="P33" s="71"/>
      <c r="Q33" s="71"/>
      <c r="R33" s="71"/>
      <c r="S33" s="71"/>
      <c r="T33" s="71"/>
      <c r="U33" s="71"/>
      <c r="V33" s="71"/>
      <c r="W33" s="71"/>
    </row>
    <row r="34" spans="1:23">
      <c r="A34" s="71">
        <v>2017</v>
      </c>
      <c r="B34" s="73">
        <v>41.954480277000002</v>
      </c>
      <c r="C34" s="73">
        <v>94.765335071999999</v>
      </c>
      <c r="D34" s="73">
        <v>96.314943613999986</v>
      </c>
      <c r="E34" s="73">
        <v>35.173014594000009</v>
      </c>
      <c r="F34" s="73">
        <v>40.076534184000003</v>
      </c>
      <c r="G34" s="73">
        <v>27.387709580999999</v>
      </c>
      <c r="H34" s="73">
        <v>113.55740745200001</v>
      </c>
      <c r="I34" s="73">
        <v>449.22942477400005</v>
      </c>
      <c r="J34" s="73"/>
      <c r="K34" s="71"/>
      <c r="L34" s="71"/>
      <c r="M34" s="71"/>
      <c r="N34" s="71"/>
      <c r="O34" s="71"/>
      <c r="P34" s="71"/>
      <c r="Q34" s="71"/>
      <c r="R34" s="71"/>
      <c r="S34" s="71"/>
      <c r="T34" s="71"/>
      <c r="U34" s="71"/>
      <c r="V34" s="71"/>
      <c r="W34" s="71"/>
    </row>
    <row r="35" spans="1:23">
      <c r="A35" s="71">
        <v>2018</v>
      </c>
      <c r="B35" s="73">
        <v>42.246021632999998</v>
      </c>
      <c r="C35" s="73">
        <v>95.89795337999999</v>
      </c>
      <c r="D35" s="73">
        <v>87.543282385000012</v>
      </c>
      <c r="E35" s="73">
        <v>35.88416345400001</v>
      </c>
      <c r="F35" s="73">
        <v>40.465761545999996</v>
      </c>
      <c r="G35" s="73">
        <v>28.206067291</v>
      </c>
      <c r="H35" s="73">
        <v>113.48062776</v>
      </c>
      <c r="I35" s="73">
        <v>443.72387744899999</v>
      </c>
      <c r="J35" s="73"/>
      <c r="K35" s="71"/>
      <c r="L35" s="71"/>
      <c r="M35" s="71"/>
      <c r="N35" s="71"/>
      <c r="O35" s="71"/>
      <c r="P35" s="71"/>
      <c r="Q35" s="71"/>
      <c r="R35" s="71"/>
      <c r="S35" s="71"/>
      <c r="T35" s="71"/>
      <c r="U35" s="71"/>
      <c r="V35" s="71"/>
      <c r="W35" s="71"/>
    </row>
    <row r="36" spans="1:23">
      <c r="A36" s="71">
        <v>2019</v>
      </c>
      <c r="B36" s="73">
        <v>41.643332217000001</v>
      </c>
      <c r="C36" s="73">
        <v>90.878999456000003</v>
      </c>
      <c r="D36" s="73">
        <v>83.047473476999997</v>
      </c>
      <c r="E36" s="73">
        <v>35.537267048000011</v>
      </c>
      <c r="F36" s="73">
        <v>42.317102599000002</v>
      </c>
      <c r="G36" s="73">
        <v>28.174167823000005</v>
      </c>
      <c r="H36" s="73">
        <v>112.229143553</v>
      </c>
      <c r="I36" s="73">
        <v>433.82748617299995</v>
      </c>
      <c r="J36" s="73"/>
      <c r="K36" s="71"/>
      <c r="L36" s="71"/>
      <c r="M36" s="71"/>
      <c r="N36" s="71"/>
      <c r="O36" s="71"/>
      <c r="P36" s="71"/>
      <c r="Q36" s="71"/>
      <c r="R36" s="71"/>
      <c r="S36" s="71"/>
      <c r="T36" s="71"/>
      <c r="U36" s="71"/>
      <c r="V36" s="71"/>
      <c r="W36" s="71"/>
    </row>
    <row r="37" spans="1:23">
      <c r="A37" s="71">
        <v>2020</v>
      </c>
      <c r="B37" s="73">
        <v>42.851045044000003</v>
      </c>
      <c r="C37" s="73">
        <v>81.687615797000007</v>
      </c>
      <c r="D37" s="73">
        <v>74.294028421000007</v>
      </c>
      <c r="E37" s="73">
        <v>35.042066073000001</v>
      </c>
      <c r="F37" s="73">
        <v>33.060732714000004</v>
      </c>
      <c r="G37" s="73">
        <v>26.127188954999998</v>
      </c>
      <c r="H37" s="73">
        <v>95.853777878000002</v>
      </c>
      <c r="I37" s="73">
        <v>388.91645488200004</v>
      </c>
      <c r="J37" s="73"/>
      <c r="K37" s="71"/>
      <c r="L37" s="71"/>
      <c r="M37" s="71"/>
      <c r="N37" s="71"/>
      <c r="O37" s="71"/>
      <c r="P37" s="71"/>
      <c r="Q37" s="71"/>
      <c r="R37" s="71"/>
      <c r="S37" s="71"/>
      <c r="T37" s="71"/>
      <c r="U37" s="71"/>
      <c r="V37" s="71"/>
      <c r="W37" s="71"/>
    </row>
    <row r="38" spans="1:23">
      <c r="A38" s="71">
        <v>2021</v>
      </c>
      <c r="B38" s="73">
        <v>42.772943605999998</v>
      </c>
      <c r="C38" s="73">
        <v>93.119431567000007</v>
      </c>
      <c r="D38" s="73">
        <v>77.252599575000005</v>
      </c>
      <c r="E38" s="73">
        <v>37.493528538</v>
      </c>
      <c r="F38" s="73">
        <v>37.287440425</v>
      </c>
      <c r="G38" s="73">
        <v>24.508694085000002</v>
      </c>
      <c r="H38" s="73">
        <v>110.252874574</v>
      </c>
      <c r="I38" s="73">
        <v>422.68751236999998</v>
      </c>
      <c r="J38" s="73"/>
      <c r="K38" s="71"/>
      <c r="L38" s="71"/>
      <c r="M38" s="71"/>
      <c r="N38" s="71"/>
      <c r="O38" s="71"/>
      <c r="P38" s="71"/>
      <c r="Q38" s="71"/>
      <c r="R38" s="71"/>
      <c r="S38" s="71"/>
      <c r="T38" s="71"/>
      <c r="U38" s="71"/>
      <c r="V38" s="71"/>
      <c r="W38" s="71"/>
    </row>
    <row r="39" spans="1:23">
      <c r="A39" s="71">
        <v>2022</v>
      </c>
      <c r="B39" s="73">
        <v>40.508833876000004</v>
      </c>
      <c r="C39" s="73">
        <v>91.329703332000008</v>
      </c>
      <c r="D39" s="73">
        <v>83.586004979000009</v>
      </c>
      <c r="E39" s="73">
        <v>36.831935325999993</v>
      </c>
      <c r="F39" s="73">
        <v>38.675473909999994</v>
      </c>
      <c r="G39" s="73">
        <v>23.637812843000003</v>
      </c>
      <c r="H39" s="73">
        <v>107.35106855799999</v>
      </c>
      <c r="I39" s="73">
        <v>421.920832824</v>
      </c>
      <c r="J39" s="73"/>
      <c r="K39" s="71"/>
      <c r="L39" s="71"/>
      <c r="M39" s="71"/>
      <c r="N39" s="71"/>
      <c r="O39" s="71"/>
      <c r="P39" s="71"/>
      <c r="Q39" s="71"/>
      <c r="R39" s="71"/>
      <c r="S39" s="71"/>
      <c r="T39" s="71"/>
      <c r="U39" s="71"/>
      <c r="V39" s="71"/>
      <c r="W39" s="71"/>
    </row>
    <row r="40" spans="1:23">
      <c r="A40" s="71">
        <v>2023</v>
      </c>
      <c r="B40" s="73">
        <v>41.506133392999999</v>
      </c>
      <c r="C40" s="73">
        <v>86.143321283999995</v>
      </c>
      <c r="D40" s="73">
        <v>63.812096386</v>
      </c>
      <c r="E40" s="73">
        <v>37.051544237999998</v>
      </c>
      <c r="F40" s="73">
        <v>41.667111994000003</v>
      </c>
      <c r="G40" s="73">
        <v>25.763801157999993</v>
      </c>
      <c r="H40" s="73">
        <v>101.14219259299999</v>
      </c>
      <c r="I40" s="73">
        <v>397.08620104599999</v>
      </c>
      <c r="J40" s="73"/>
      <c r="K40" s="71"/>
      <c r="L40" s="71"/>
      <c r="M40" s="71"/>
      <c r="N40" s="71"/>
      <c r="O40" s="71"/>
      <c r="P40" s="71"/>
      <c r="Q40" s="71"/>
      <c r="R40" s="71"/>
      <c r="S40" s="71"/>
      <c r="T40" s="71"/>
      <c r="U40" s="71"/>
      <c r="V40" s="71"/>
      <c r="W40" s="71"/>
    </row>
    <row r="41" spans="1:23">
      <c r="A41" s="71">
        <v>2024</v>
      </c>
      <c r="B41" s="73">
        <v>40.251982370999997</v>
      </c>
      <c r="C41" s="73">
        <v>84.297186547999999</v>
      </c>
      <c r="D41" s="73">
        <v>53.162774773999999</v>
      </c>
      <c r="E41" s="73">
        <v>37.532735363000015</v>
      </c>
      <c r="F41" s="73">
        <v>39.694135226</v>
      </c>
      <c r="G41" s="73">
        <v>26.501077607999996</v>
      </c>
      <c r="H41" s="73">
        <v>104.658221654</v>
      </c>
      <c r="I41" s="73">
        <v>386.09811354399994</v>
      </c>
      <c r="J41" s="73"/>
      <c r="K41" s="71"/>
      <c r="L41" s="71"/>
      <c r="M41" s="71"/>
      <c r="N41" s="71"/>
      <c r="O41" s="71"/>
      <c r="P41" s="71"/>
      <c r="Q41" s="71"/>
      <c r="R41" s="71"/>
      <c r="S41" s="71"/>
      <c r="T41" s="71"/>
      <c r="U41" s="71"/>
      <c r="V41" s="71"/>
      <c r="W41" s="71"/>
    </row>
    <row r="42" spans="1:23">
      <c r="A42" s="71"/>
      <c r="B42" s="71"/>
      <c r="C42" s="71"/>
      <c r="D42" s="71"/>
      <c r="E42" s="71"/>
      <c r="F42" s="71"/>
      <c r="G42" s="71"/>
      <c r="H42" s="71"/>
      <c r="I42" s="71"/>
      <c r="J42" s="71"/>
      <c r="K42" s="71"/>
      <c r="L42" s="71"/>
      <c r="M42" s="71"/>
      <c r="N42" s="71"/>
      <c r="O42" s="71"/>
      <c r="P42" s="71"/>
      <c r="Q42" s="71"/>
      <c r="R42" s="71"/>
      <c r="S42" s="71"/>
      <c r="T42" s="71"/>
      <c r="U42" s="71"/>
      <c r="V42" s="71"/>
      <c r="W42" s="71"/>
    </row>
    <row r="43" spans="1:23">
      <c r="A43" s="30" t="s">
        <v>122</v>
      </c>
      <c r="B43" s="134"/>
      <c r="C43" s="134"/>
      <c r="D43" s="134"/>
      <c r="E43" s="134"/>
      <c r="F43" s="134"/>
      <c r="G43" s="134"/>
      <c r="H43" s="134"/>
      <c r="I43" s="134"/>
      <c r="J43" s="134"/>
      <c r="K43" s="134"/>
      <c r="L43" s="134"/>
      <c r="M43" s="134"/>
      <c r="O43" s="71"/>
      <c r="P43" s="71"/>
      <c r="Q43" s="71"/>
      <c r="R43" s="71"/>
      <c r="S43" s="71"/>
      <c r="T43" s="71"/>
      <c r="U43" s="71"/>
      <c r="V43" s="71"/>
      <c r="W43" s="71"/>
    </row>
    <row r="44" spans="1:23">
      <c r="F44" s="37"/>
      <c r="G44" s="37"/>
      <c r="H44" s="71"/>
      <c r="O44" s="71"/>
      <c r="P44" s="71"/>
      <c r="Q44" s="71"/>
      <c r="R44" s="71"/>
      <c r="S44" s="71"/>
      <c r="T44" s="71"/>
      <c r="U44" s="71"/>
      <c r="V44" s="71"/>
      <c r="W44" s="71"/>
    </row>
    <row r="45" spans="1:23">
      <c r="F45" s="71"/>
      <c r="G45" s="71"/>
      <c r="H45" s="71"/>
      <c r="O45" s="71"/>
      <c r="P45" s="71"/>
      <c r="Q45" s="71"/>
      <c r="R45" s="71"/>
      <c r="S45" s="71"/>
      <c r="T45" s="71"/>
      <c r="U45" s="71"/>
      <c r="V45" s="71"/>
      <c r="W45" s="71"/>
    </row>
    <row r="46" spans="1:23">
      <c r="F46" s="71"/>
      <c r="G46" s="71"/>
      <c r="H46" s="71"/>
      <c r="N46" s="35"/>
      <c r="O46" s="71"/>
      <c r="P46" s="71"/>
      <c r="Q46" s="71"/>
      <c r="R46" s="71"/>
      <c r="S46" s="71"/>
      <c r="T46" s="71"/>
      <c r="U46" s="71"/>
      <c r="V46" s="71"/>
      <c r="W46" s="71"/>
    </row>
    <row r="47" spans="1:23">
      <c r="F47" s="71"/>
      <c r="G47" s="71"/>
      <c r="H47" s="71"/>
      <c r="N47" s="36"/>
      <c r="O47" s="71"/>
      <c r="P47" s="71"/>
      <c r="Q47" s="71"/>
      <c r="R47" s="71"/>
      <c r="S47" s="71"/>
      <c r="T47" s="71"/>
      <c r="U47" s="71"/>
      <c r="V47" s="71"/>
      <c r="W47" s="71"/>
    </row>
    <row r="48" spans="1:23">
      <c r="F48" s="71"/>
      <c r="G48" s="71"/>
      <c r="H48" s="71"/>
      <c r="N48" s="36"/>
      <c r="O48" s="71"/>
      <c r="P48" s="71"/>
      <c r="Q48" s="71"/>
      <c r="R48" s="71"/>
      <c r="S48" s="71"/>
      <c r="T48" s="71"/>
      <c r="U48" s="71"/>
      <c r="V48" s="71"/>
      <c r="W48" s="71"/>
    </row>
    <row r="49" spans="6:23">
      <c r="F49" s="71"/>
      <c r="G49" s="71"/>
      <c r="H49" s="71"/>
      <c r="N49" s="36"/>
      <c r="O49" s="71"/>
      <c r="P49" s="71"/>
      <c r="Q49" s="71"/>
      <c r="R49" s="71"/>
      <c r="S49" s="71"/>
      <c r="T49" s="71"/>
      <c r="U49" s="71"/>
      <c r="V49" s="71"/>
      <c r="W49" s="71"/>
    </row>
    <row r="50" spans="6:23">
      <c r="F50" s="71"/>
      <c r="G50" s="71"/>
      <c r="H50" s="71"/>
      <c r="N50" s="36"/>
      <c r="O50" s="71"/>
      <c r="P50" s="71"/>
      <c r="Q50" s="71"/>
      <c r="R50" s="71"/>
      <c r="S50" s="71"/>
      <c r="T50" s="71"/>
      <c r="U50" s="71"/>
      <c r="V50" s="71"/>
      <c r="W50" s="71"/>
    </row>
    <row r="51" spans="6:23">
      <c r="F51" s="71"/>
      <c r="G51" s="71"/>
      <c r="H51" s="71"/>
      <c r="I51" s="71"/>
      <c r="J51" s="71"/>
      <c r="K51" s="71"/>
      <c r="L51" s="71"/>
      <c r="M51" s="71"/>
      <c r="N51" s="71"/>
      <c r="O51" s="71"/>
      <c r="P51" s="71"/>
      <c r="Q51" s="71"/>
      <c r="R51" s="71"/>
      <c r="S51" s="71"/>
      <c r="T51" s="71"/>
      <c r="U51" s="71"/>
      <c r="V51" s="71"/>
      <c r="W51" s="71"/>
    </row>
    <row r="52" spans="6:23">
      <c r="F52" s="71"/>
      <c r="G52" s="71"/>
      <c r="H52" s="71"/>
      <c r="I52" s="71"/>
      <c r="J52" s="71"/>
      <c r="K52" s="71"/>
      <c r="L52" s="71"/>
      <c r="M52" s="71"/>
      <c r="N52" s="71"/>
      <c r="O52" s="71"/>
      <c r="P52" s="71"/>
      <c r="Q52" s="71"/>
      <c r="R52" s="71"/>
      <c r="S52" s="71"/>
      <c r="T52" s="71"/>
      <c r="U52" s="71"/>
      <c r="V52" s="71"/>
      <c r="W52" s="71"/>
    </row>
  </sheetData>
  <hyperlinks>
    <hyperlink ref="A2" location="INDICE!A1" display="Vai all'indic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zoomScale="145" zoomScaleNormal="145" workbookViewId="0">
      <selection activeCell="A17" sqref="A17"/>
    </sheetView>
  </sheetViews>
  <sheetFormatPr defaultColWidth="8.7265625" defaultRowHeight="11.5"/>
  <cols>
    <col min="1" max="1" width="14.81640625" style="3" customWidth="1"/>
    <col min="2" max="2" width="17.54296875" style="3" customWidth="1"/>
    <col min="3" max="3" width="7.1796875" style="3" customWidth="1"/>
    <col min="4" max="4" width="7" style="3" customWidth="1"/>
    <col min="5" max="5" width="7.1796875" style="3" customWidth="1"/>
    <col min="6" max="6" width="6.26953125" style="3" customWidth="1"/>
    <col min="7" max="7" width="6.453125" style="3" customWidth="1"/>
    <col min="8" max="8" width="5.81640625" style="3" customWidth="1"/>
    <col min="9" max="16384" width="8.7265625" style="3"/>
  </cols>
  <sheetData>
    <row r="1" spans="1:16" ht="33.75" customHeight="1">
      <c r="A1" s="71" t="e" vm="1">
        <v>#VALUE!</v>
      </c>
      <c r="B1" s="14" t="s">
        <v>1</v>
      </c>
      <c r="C1" s="14"/>
    </row>
    <row r="2" spans="1:16" ht="16" customHeight="1">
      <c r="A2" s="10" t="s">
        <v>12</v>
      </c>
      <c r="B2"/>
      <c r="C2"/>
    </row>
    <row r="3" spans="1:16">
      <c r="A3" s="4"/>
      <c r="B3" s="4"/>
      <c r="C3" s="4"/>
    </row>
    <row r="4" spans="1:16" ht="12.5">
      <c r="A4" s="74" t="s">
        <v>82</v>
      </c>
      <c r="B4" s="31"/>
      <c r="C4" s="32"/>
      <c r="D4" s="32"/>
      <c r="E4" s="32"/>
      <c r="F4" s="33"/>
      <c r="G4" s="34"/>
      <c r="H4"/>
      <c r="I4"/>
      <c r="J4"/>
      <c r="K4"/>
      <c r="L4"/>
      <c r="M4"/>
      <c r="N4"/>
      <c r="O4"/>
      <c r="P4"/>
    </row>
    <row r="5" spans="1:16" ht="14.5">
      <c r="A5" s="147"/>
      <c r="B5" s="147"/>
      <c r="C5" s="154">
        <v>1930</v>
      </c>
      <c r="D5" s="154">
        <v>1950</v>
      </c>
      <c r="E5" s="154">
        <v>1970</v>
      </c>
      <c r="F5" s="154">
        <v>1990</v>
      </c>
      <c r="G5" s="154">
        <v>2005</v>
      </c>
      <c r="H5" s="154">
        <v>2024</v>
      </c>
      <c r="I5"/>
      <c r="J5"/>
      <c r="K5"/>
      <c r="L5"/>
      <c r="M5"/>
      <c r="N5"/>
      <c r="O5"/>
      <c r="P5"/>
    </row>
    <row r="6" spans="1:16" ht="12.5">
      <c r="A6" s="152" t="s">
        <v>134</v>
      </c>
      <c r="B6" s="152" t="s">
        <v>133</v>
      </c>
      <c r="C6" s="145">
        <v>65.480744720125969</v>
      </c>
      <c r="D6" s="145">
        <v>42.279876839662982</v>
      </c>
      <c r="E6" s="145">
        <v>8.384693249964343</v>
      </c>
      <c r="F6" s="145">
        <v>7.4835298553922183</v>
      </c>
      <c r="G6" s="145">
        <v>6.2579457183168135</v>
      </c>
      <c r="H6" s="145">
        <v>1.2174569714169796</v>
      </c>
      <c r="I6"/>
      <c r="J6"/>
      <c r="K6"/>
      <c r="L6"/>
      <c r="M6"/>
      <c r="N6"/>
      <c r="O6"/>
      <c r="P6"/>
    </row>
    <row r="7" spans="1:16" ht="12.5">
      <c r="A7" s="152" t="s">
        <v>132</v>
      </c>
      <c r="B7" s="152" t="s">
        <v>131</v>
      </c>
      <c r="C7" s="145">
        <v>4.7535201782431639E-2</v>
      </c>
      <c r="D7" s="145">
        <v>2.3511324725608995</v>
      </c>
      <c r="E7" s="145">
        <v>9.1345864853737417</v>
      </c>
      <c r="F7" s="145">
        <v>22.732374249774942</v>
      </c>
      <c r="G7" s="145">
        <v>28.243608192501124</v>
      </c>
      <c r="H7" s="145">
        <v>26.313285195022011</v>
      </c>
      <c r="I7"/>
      <c r="J7"/>
      <c r="K7"/>
      <c r="L7"/>
      <c r="M7"/>
      <c r="N7"/>
      <c r="O7"/>
      <c r="P7"/>
    </row>
    <row r="8" spans="1:16" ht="12.5">
      <c r="A8" s="152" t="s">
        <v>130</v>
      </c>
      <c r="B8" s="152" t="s">
        <v>129</v>
      </c>
      <c r="C8" s="145">
        <v>9.5036928070650291</v>
      </c>
      <c r="D8" s="145">
        <v>28.876902708574605</v>
      </c>
      <c r="E8" s="145">
        <v>73.804155352820388</v>
      </c>
      <c r="F8" s="145">
        <v>53.71322743200394</v>
      </c>
      <c r="G8" s="145">
        <v>42.271605557746064</v>
      </c>
      <c r="H8" s="145">
        <v>39.83114635339043</v>
      </c>
      <c r="I8"/>
      <c r="J8"/>
      <c r="K8"/>
      <c r="L8"/>
      <c r="M8"/>
      <c r="N8"/>
      <c r="O8"/>
      <c r="P8"/>
    </row>
    <row r="9" spans="1:16" ht="12.5">
      <c r="A9" s="153" t="s">
        <v>83</v>
      </c>
      <c r="B9" s="152" t="s">
        <v>140</v>
      </c>
      <c r="C9" s="145">
        <v>20.098776360600802</v>
      </c>
      <c r="D9" s="145">
        <v>16.704975576182576</v>
      </c>
      <c r="E9" s="145">
        <v>0.86387605026533887</v>
      </c>
      <c r="F9" s="145">
        <v>0.49003452534605862</v>
      </c>
      <c r="G9" s="145">
        <v>2.5807591530952116</v>
      </c>
      <c r="H9" s="145">
        <v>6.444219218578616</v>
      </c>
      <c r="I9"/>
      <c r="J9"/>
      <c r="K9"/>
      <c r="L9"/>
      <c r="M9"/>
      <c r="N9"/>
      <c r="O9"/>
      <c r="P9"/>
    </row>
    <row r="10" spans="1:16" ht="12.5">
      <c r="A10" s="153" t="s">
        <v>84</v>
      </c>
      <c r="B10" s="152" t="s">
        <v>128</v>
      </c>
      <c r="C10" s="145">
        <v>4.8692509104257633</v>
      </c>
      <c r="D10" s="145">
        <v>9.7871124030189414</v>
      </c>
      <c r="E10" s="145">
        <v>7.8126888615762047</v>
      </c>
      <c r="F10" s="145">
        <v>15.473223478140607</v>
      </c>
      <c r="G10" s="145">
        <v>20.212827295801297</v>
      </c>
      <c r="H10" s="145">
        <v>25.250706610616319</v>
      </c>
      <c r="I10"/>
      <c r="J10"/>
      <c r="K10"/>
      <c r="L10"/>
      <c r="M10"/>
      <c r="N10"/>
      <c r="O10"/>
      <c r="P10"/>
    </row>
    <row r="11" spans="1:16" ht="18" customHeight="1">
      <c r="A11" s="153" t="s">
        <v>85</v>
      </c>
      <c r="B11" s="152" t="s">
        <v>127</v>
      </c>
      <c r="C11" s="145">
        <v>0</v>
      </c>
      <c r="D11" s="145">
        <v>0</v>
      </c>
      <c r="E11" s="145">
        <v>0</v>
      </c>
      <c r="F11" s="145">
        <v>0.10761045934225216</v>
      </c>
      <c r="G11" s="145">
        <v>0.43325408253949366</v>
      </c>
      <c r="H11" s="145">
        <v>0.94318565097565332</v>
      </c>
      <c r="I11"/>
      <c r="J11"/>
      <c r="K11"/>
      <c r="L11"/>
      <c r="M11"/>
      <c r="N11"/>
      <c r="O11"/>
      <c r="P11"/>
    </row>
    <row r="12" spans="1:16" ht="12.5">
      <c r="A12" s="151" t="s">
        <v>86</v>
      </c>
      <c r="B12" s="150"/>
      <c r="C12" s="145">
        <v>100</v>
      </c>
      <c r="D12" s="145">
        <v>100.00000000000003</v>
      </c>
      <c r="E12" s="145">
        <v>100.00000000000003</v>
      </c>
      <c r="F12" s="145">
        <v>100.00000000000003</v>
      </c>
      <c r="G12" s="145">
        <v>100</v>
      </c>
      <c r="H12" s="145">
        <v>100.00000000000003</v>
      </c>
      <c r="I12"/>
      <c r="J12"/>
      <c r="K12"/>
      <c r="L12"/>
      <c r="M12"/>
      <c r="N12"/>
      <c r="O12"/>
      <c r="P12"/>
    </row>
    <row r="13" spans="1:16" ht="13">
      <c r="A13" s="149"/>
      <c r="B13" s="149"/>
      <c r="C13" s="148"/>
      <c r="D13" s="148"/>
      <c r="E13" s="148"/>
      <c r="F13" s="148"/>
      <c r="G13" s="148"/>
      <c r="H13" s="148"/>
      <c r="I13"/>
      <c r="J13"/>
      <c r="K13"/>
      <c r="L13"/>
      <c r="M13"/>
      <c r="N13"/>
      <c r="O13"/>
      <c r="P13"/>
    </row>
    <row r="14" spans="1:16" ht="14.5">
      <c r="A14" s="147"/>
      <c r="B14" s="146" t="s">
        <v>126</v>
      </c>
      <c r="C14" s="145">
        <v>14.926281810273959</v>
      </c>
      <c r="D14" s="145">
        <v>17.762492245915734</v>
      </c>
      <c r="E14" s="145">
        <v>124.8</v>
      </c>
      <c r="F14" s="145">
        <v>150.79221200000001</v>
      </c>
      <c r="G14" s="145">
        <v>191.686531</v>
      </c>
      <c r="H14" s="145">
        <v>142.16525100000001</v>
      </c>
      <c r="I14"/>
      <c r="J14"/>
      <c r="K14"/>
      <c r="L14"/>
      <c r="M14"/>
      <c r="N14"/>
      <c r="O14"/>
      <c r="P14"/>
    </row>
    <row r="15" spans="1:16" ht="12.5">
      <c r="A15"/>
      <c r="C15"/>
      <c r="D15"/>
      <c r="E15"/>
      <c r="F15"/>
      <c r="G15"/>
      <c r="H15"/>
      <c r="I15"/>
      <c r="J15"/>
      <c r="K15"/>
      <c r="L15"/>
      <c r="M15"/>
      <c r="N15"/>
      <c r="O15"/>
      <c r="P15"/>
    </row>
    <row r="16" spans="1:16" ht="12.5">
      <c r="A16"/>
      <c r="B16"/>
      <c r="C16"/>
      <c r="D16"/>
      <c r="E16"/>
      <c r="F16"/>
      <c r="G16"/>
      <c r="H16"/>
      <c r="I16"/>
      <c r="J16"/>
      <c r="K16"/>
      <c r="L16"/>
      <c r="M16"/>
      <c r="N16"/>
      <c r="O16"/>
      <c r="P16"/>
    </row>
    <row r="17" spans="1:16" ht="12.5">
      <c r="A17" s="162" t="s">
        <v>144</v>
      </c>
      <c r="B17"/>
      <c r="C17"/>
      <c r="D17"/>
      <c r="E17"/>
      <c r="F17"/>
      <c r="G17"/>
      <c r="H17"/>
      <c r="I17"/>
      <c r="J17"/>
      <c r="K17"/>
      <c r="L17"/>
      <c r="M17"/>
      <c r="N17"/>
      <c r="O17"/>
      <c r="P17"/>
    </row>
    <row r="18" spans="1:16" ht="12.5">
      <c r="A18"/>
      <c r="B18"/>
      <c r="C18"/>
      <c r="D18"/>
      <c r="E18"/>
      <c r="F18"/>
      <c r="G18"/>
      <c r="H18"/>
      <c r="I18"/>
      <c r="J18"/>
      <c r="K18"/>
      <c r="L18"/>
      <c r="M18"/>
      <c r="N18"/>
      <c r="O18"/>
      <c r="P18"/>
    </row>
    <row r="19" spans="1:16" ht="12.5">
      <c r="A19"/>
      <c r="B19"/>
      <c r="C19"/>
      <c r="D19"/>
      <c r="E19"/>
      <c r="F19"/>
      <c r="G19"/>
      <c r="H19"/>
      <c r="I19"/>
      <c r="J19"/>
      <c r="K19"/>
      <c r="L19"/>
      <c r="M19"/>
      <c r="N19"/>
      <c r="O19"/>
      <c r="P19"/>
    </row>
    <row r="20" spans="1:16" ht="12.5">
      <c r="A20"/>
      <c r="B20"/>
      <c r="C20"/>
      <c r="D20"/>
      <c r="E20"/>
      <c r="F20"/>
      <c r="G20"/>
      <c r="H20"/>
      <c r="I20"/>
      <c r="J20"/>
      <c r="K20"/>
      <c r="L20"/>
      <c r="M20"/>
      <c r="N20"/>
      <c r="O20"/>
      <c r="P20"/>
    </row>
    <row r="21" spans="1:16" ht="12.5">
      <c r="A21"/>
      <c r="B21"/>
      <c r="C21"/>
      <c r="D21"/>
      <c r="E21"/>
      <c r="F21"/>
      <c r="G21"/>
      <c r="H21"/>
      <c r="I21"/>
      <c r="J21"/>
      <c r="K21"/>
      <c r="L21"/>
      <c r="M21"/>
      <c r="N21"/>
      <c r="O21"/>
      <c r="P21"/>
    </row>
    <row r="22" spans="1:16" ht="12.5">
      <c r="A22"/>
      <c r="B22"/>
      <c r="C22"/>
      <c r="D22"/>
      <c r="E22"/>
      <c r="F22"/>
      <c r="G22"/>
      <c r="H22"/>
      <c r="I22"/>
      <c r="J22"/>
      <c r="K22"/>
      <c r="L22"/>
      <c r="M22"/>
      <c r="N22"/>
      <c r="O22"/>
      <c r="P22"/>
    </row>
    <row r="23" spans="1:16" ht="12.5">
      <c r="A23"/>
      <c r="B23"/>
      <c r="C23"/>
      <c r="D23"/>
      <c r="E23"/>
      <c r="F23"/>
      <c r="G23"/>
      <c r="H23"/>
      <c r="I23"/>
      <c r="J23"/>
      <c r="K23"/>
      <c r="L23"/>
      <c r="M23"/>
      <c r="N23"/>
      <c r="O23"/>
      <c r="P23"/>
    </row>
    <row r="24" spans="1:16" ht="12.5">
      <c r="A24"/>
      <c r="B24"/>
      <c r="C24"/>
      <c r="D24"/>
      <c r="E24"/>
      <c r="F24"/>
      <c r="G24"/>
      <c r="H24"/>
      <c r="I24"/>
      <c r="J24"/>
      <c r="K24"/>
      <c r="L24"/>
      <c r="M24"/>
      <c r="N24"/>
      <c r="O24"/>
      <c r="P24"/>
    </row>
    <row r="25" spans="1:16" ht="12.5">
      <c r="A25"/>
      <c r="B25"/>
      <c r="C25"/>
      <c r="D25"/>
      <c r="E25"/>
      <c r="F25"/>
      <c r="G25"/>
      <c r="H25"/>
      <c r="I25"/>
      <c r="J25"/>
      <c r="K25"/>
      <c r="L25"/>
      <c r="M25"/>
      <c r="N25"/>
      <c r="O25"/>
      <c r="P25"/>
    </row>
    <row r="26" spans="1:16" ht="12.5">
      <c r="A26"/>
      <c r="B26"/>
      <c r="C26"/>
      <c r="D26"/>
      <c r="E26"/>
      <c r="F26"/>
      <c r="G26"/>
      <c r="H26"/>
      <c r="I26"/>
      <c r="J26"/>
      <c r="K26"/>
      <c r="L26"/>
      <c r="M26"/>
      <c r="N26"/>
      <c r="O26"/>
      <c r="P26"/>
    </row>
    <row r="27" spans="1:16" ht="12.5">
      <c r="A27"/>
      <c r="B27"/>
      <c r="C27"/>
      <c r="D27"/>
      <c r="E27"/>
      <c r="F27"/>
      <c r="G27"/>
      <c r="H27"/>
      <c r="I27"/>
      <c r="J27"/>
      <c r="K27"/>
      <c r="L27"/>
      <c r="M27"/>
      <c r="N27"/>
      <c r="O27"/>
      <c r="P27"/>
    </row>
    <row r="28" spans="1:16" ht="12.5">
      <c r="A28"/>
      <c r="B28"/>
      <c r="C28"/>
      <c r="D28"/>
      <c r="E28"/>
      <c r="F28"/>
      <c r="G28"/>
      <c r="H28"/>
      <c r="I28"/>
      <c r="J28"/>
      <c r="K28"/>
      <c r="L28"/>
      <c r="M28"/>
      <c r="N28"/>
      <c r="O28"/>
      <c r="P28"/>
    </row>
    <row r="29" spans="1:16" ht="12.5">
      <c r="A29"/>
      <c r="B29"/>
      <c r="C29"/>
      <c r="D29"/>
      <c r="E29"/>
      <c r="F29"/>
      <c r="G29"/>
      <c r="H29"/>
      <c r="I29"/>
      <c r="J29"/>
      <c r="K29"/>
      <c r="L29"/>
      <c r="M29"/>
      <c r="N29"/>
      <c r="O29"/>
      <c r="P29"/>
    </row>
    <row r="30" spans="1:16" ht="12.5">
      <c r="A30"/>
      <c r="B30"/>
      <c r="C30"/>
      <c r="D30"/>
      <c r="E30"/>
      <c r="F30"/>
      <c r="G30"/>
      <c r="H30"/>
      <c r="I30"/>
      <c r="J30"/>
      <c r="K30"/>
      <c r="L30"/>
      <c r="M30"/>
      <c r="N30"/>
      <c r="O30"/>
      <c r="P30"/>
    </row>
    <row r="31" spans="1:16" ht="12.5">
      <c r="A31"/>
      <c r="B31"/>
      <c r="C31"/>
      <c r="D31"/>
      <c r="E31"/>
      <c r="F31"/>
      <c r="G31"/>
      <c r="H31"/>
      <c r="I31"/>
      <c r="J31"/>
      <c r="K31"/>
      <c r="L31"/>
      <c r="M31"/>
      <c r="N31"/>
      <c r="O31"/>
      <c r="P31"/>
    </row>
    <row r="32" spans="1:16" ht="12.5">
      <c r="A32"/>
      <c r="B32"/>
      <c r="C32"/>
      <c r="D32"/>
      <c r="E32"/>
      <c r="F32"/>
      <c r="G32"/>
      <c r="H32"/>
      <c r="I32"/>
      <c r="J32"/>
      <c r="K32"/>
      <c r="L32"/>
      <c r="M32"/>
      <c r="N32"/>
      <c r="O32"/>
      <c r="P32"/>
    </row>
    <row r="33" spans="1:16" ht="12.5">
      <c r="A33"/>
      <c r="B33"/>
      <c r="C33"/>
      <c r="D33"/>
      <c r="E33"/>
      <c r="F33"/>
      <c r="G33"/>
      <c r="H33"/>
      <c r="I33"/>
      <c r="J33"/>
      <c r="K33"/>
      <c r="L33"/>
      <c r="M33"/>
      <c r="N33"/>
      <c r="O33"/>
      <c r="P33"/>
    </row>
    <row r="34" spans="1:16" ht="12.5">
      <c r="A34"/>
      <c r="B34"/>
      <c r="C34"/>
      <c r="D34"/>
      <c r="E34"/>
      <c r="F34"/>
      <c r="G34"/>
      <c r="H34"/>
      <c r="I34"/>
      <c r="J34"/>
      <c r="K34"/>
      <c r="L34"/>
      <c r="M34"/>
      <c r="N34"/>
      <c r="O34"/>
      <c r="P34"/>
    </row>
  </sheetData>
  <hyperlinks>
    <hyperlink ref="A2" location="INDICE!A1" display="Vai all'indice"/>
  </hyperlink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3"/>
  <sheetViews>
    <sheetView showGridLines="0" topLeftCell="A58" zoomScale="115" zoomScaleNormal="115" workbookViewId="0">
      <selection activeCell="B76" sqref="B76"/>
    </sheetView>
  </sheetViews>
  <sheetFormatPr defaultRowHeight="12.5"/>
  <cols>
    <col min="1" max="1" width="13.26953125" customWidth="1"/>
    <col min="12" max="12" width="11.26953125" customWidth="1"/>
    <col min="13" max="13" width="2.26953125" customWidth="1"/>
    <col min="14" max="14" width="12" bestFit="1" customWidth="1"/>
    <col min="15" max="15" width="11" bestFit="1" customWidth="1"/>
    <col min="16" max="16" width="8.54296875" bestFit="1" customWidth="1"/>
    <col min="17" max="17" width="13.26953125" bestFit="1" customWidth="1"/>
  </cols>
  <sheetData>
    <row r="1" spans="1:20" s="3" customFormat="1" ht="28.5" customHeight="1">
      <c r="A1" s="71" t="e" vm="1">
        <v>#VALUE!</v>
      </c>
      <c r="B1" s="14" t="s">
        <v>1</v>
      </c>
      <c r="C1" s="14"/>
    </row>
    <row r="2" spans="1:20" s="3" customFormat="1" ht="12" customHeight="1">
      <c r="A2" s="10" t="s">
        <v>12</v>
      </c>
      <c r="B2"/>
      <c r="C2"/>
    </row>
    <row r="3" spans="1:20" s="3" customFormat="1" ht="11.5">
      <c r="A3" s="4"/>
      <c r="B3" s="4"/>
      <c r="C3" s="4"/>
    </row>
    <row r="4" spans="1:20">
      <c r="A4" s="71" t="s">
        <v>136</v>
      </c>
      <c r="B4" s="38"/>
      <c r="C4" s="136"/>
      <c r="D4" s="136"/>
      <c r="E4" s="38"/>
      <c r="F4" s="38"/>
      <c r="G4" s="38"/>
      <c r="H4" s="38"/>
      <c r="I4" s="38"/>
      <c r="J4" s="38"/>
    </row>
    <row r="5" spans="1:20">
      <c r="A5" s="8" t="s">
        <v>139</v>
      </c>
      <c r="B5" s="72"/>
      <c r="C5" s="136"/>
      <c r="D5" s="136"/>
      <c r="E5" s="72"/>
      <c r="F5" s="72"/>
      <c r="G5" s="72"/>
      <c r="H5" s="72"/>
      <c r="I5" s="72"/>
      <c r="J5" s="72"/>
    </row>
    <row r="6" spans="1:20">
      <c r="A6" s="156" t="s">
        <v>125</v>
      </c>
      <c r="B6" s="178" t="s">
        <v>58</v>
      </c>
      <c r="C6" s="178"/>
      <c r="D6" s="178"/>
      <c r="E6" s="178"/>
      <c r="F6" s="178"/>
      <c r="G6" s="178"/>
      <c r="H6" s="178"/>
      <c r="I6" s="174" t="s">
        <v>124</v>
      </c>
      <c r="J6" s="176" t="s">
        <v>123</v>
      </c>
    </row>
    <row r="7" spans="1:20" ht="18">
      <c r="A7" s="157"/>
      <c r="B7" s="144" t="s">
        <v>61</v>
      </c>
      <c r="C7" s="144" t="s">
        <v>63</v>
      </c>
      <c r="D7" s="144" t="s">
        <v>62</v>
      </c>
      <c r="E7" s="144" t="s">
        <v>67</v>
      </c>
      <c r="F7" s="144" t="s">
        <v>65</v>
      </c>
      <c r="G7" s="144" t="s">
        <v>64</v>
      </c>
      <c r="H7" s="144" t="s">
        <v>66</v>
      </c>
      <c r="I7" s="175"/>
      <c r="J7" s="177"/>
    </row>
    <row r="8" spans="1:20">
      <c r="A8" s="142">
        <v>1971</v>
      </c>
      <c r="B8" s="140">
        <v>10.3</v>
      </c>
      <c r="C8" s="140">
        <v>10.9</v>
      </c>
      <c r="D8" s="140">
        <v>93.1</v>
      </c>
      <c r="E8" s="140">
        <v>10.5</v>
      </c>
      <c r="F8" s="143"/>
      <c r="G8" s="143"/>
      <c r="H8" s="139">
        <v>0</v>
      </c>
      <c r="I8" s="138">
        <v>124.8</v>
      </c>
      <c r="J8" s="70" t="e">
        <v>#N/A</v>
      </c>
    </row>
    <row r="9" spans="1:20">
      <c r="A9" s="142">
        <v>1972</v>
      </c>
      <c r="B9" s="140">
        <v>9.9</v>
      </c>
      <c r="C9" s="140">
        <v>12.6</v>
      </c>
      <c r="D9" s="140">
        <v>98.6</v>
      </c>
      <c r="E9" s="140">
        <v>10.9</v>
      </c>
      <c r="F9" s="143"/>
      <c r="G9" s="143"/>
      <c r="H9" s="139">
        <v>0</v>
      </c>
      <c r="I9" s="138">
        <v>132</v>
      </c>
      <c r="J9" s="70" t="e">
        <v>#N/A</v>
      </c>
    </row>
    <row r="10" spans="1:20" ht="36" customHeight="1">
      <c r="A10" s="142">
        <v>1973</v>
      </c>
      <c r="B10" s="140">
        <v>10.199999999999999</v>
      </c>
      <c r="C10" s="140">
        <v>14.3</v>
      </c>
      <c r="D10" s="140">
        <v>105.3</v>
      </c>
      <c r="E10" s="140">
        <v>10</v>
      </c>
      <c r="F10" s="143"/>
      <c r="G10" s="143"/>
      <c r="H10" s="139">
        <v>0</v>
      </c>
      <c r="I10" s="138">
        <v>139.80000000000001</v>
      </c>
      <c r="J10" s="70" t="e">
        <v>#N/A</v>
      </c>
    </row>
    <row r="11" spans="1:20">
      <c r="A11" s="142">
        <v>1974</v>
      </c>
      <c r="B11" s="140">
        <v>10.9</v>
      </c>
      <c r="C11" s="140">
        <v>16</v>
      </c>
      <c r="D11" s="140">
        <v>101.7</v>
      </c>
      <c r="E11" s="140">
        <v>10.5</v>
      </c>
      <c r="F11" s="143"/>
      <c r="G11" s="143"/>
      <c r="H11" s="139">
        <v>0</v>
      </c>
      <c r="I11" s="138">
        <v>139.10000000000002</v>
      </c>
      <c r="J11" s="70" t="e">
        <v>#N/A</v>
      </c>
      <c r="K11" s="2"/>
      <c r="L11" s="2"/>
      <c r="M11" s="179"/>
      <c r="N11" s="179"/>
      <c r="O11" s="2"/>
      <c r="P11" s="2"/>
      <c r="Q11" s="2"/>
      <c r="R11" s="2"/>
      <c r="S11" s="2"/>
      <c r="T11" s="2"/>
    </row>
    <row r="12" spans="1:20">
      <c r="A12" s="142">
        <v>1975</v>
      </c>
      <c r="B12" s="140">
        <v>9.8000000000000007</v>
      </c>
      <c r="C12" s="140">
        <v>18.3</v>
      </c>
      <c r="D12" s="140">
        <v>93.6</v>
      </c>
      <c r="E12" s="140">
        <v>11.3</v>
      </c>
      <c r="F12" s="143"/>
      <c r="G12" s="143"/>
      <c r="H12" s="139">
        <v>0</v>
      </c>
      <c r="I12" s="138">
        <v>133</v>
      </c>
      <c r="J12" s="70" t="e">
        <v>#N/A</v>
      </c>
      <c r="K12" s="2"/>
      <c r="L12" s="2"/>
      <c r="M12" s="179"/>
      <c r="N12" s="179"/>
      <c r="O12" s="2"/>
      <c r="P12" s="2"/>
      <c r="Q12" s="2"/>
      <c r="R12" s="2"/>
      <c r="S12" s="2"/>
      <c r="T12" s="2"/>
    </row>
    <row r="13" spans="1:20">
      <c r="A13" s="142">
        <v>1976</v>
      </c>
      <c r="B13" s="140">
        <v>10.199999999999999</v>
      </c>
      <c r="C13" s="140">
        <v>22.1</v>
      </c>
      <c r="D13" s="140">
        <v>99.5</v>
      </c>
      <c r="E13" s="140">
        <v>10.6</v>
      </c>
      <c r="F13" s="143"/>
      <c r="G13" s="143"/>
      <c r="H13" s="139">
        <v>0</v>
      </c>
      <c r="I13" s="138">
        <v>142.39999999999998</v>
      </c>
      <c r="J13" s="70" t="e">
        <v>#N/A</v>
      </c>
      <c r="K13" s="2"/>
      <c r="L13" s="2"/>
      <c r="M13" s="179"/>
      <c r="N13" s="179"/>
      <c r="O13" s="2"/>
      <c r="P13" s="2"/>
      <c r="Q13" s="2"/>
      <c r="R13" s="2"/>
      <c r="S13" s="2"/>
      <c r="T13" s="2"/>
    </row>
    <row r="14" spans="1:20">
      <c r="A14" s="142">
        <v>1977</v>
      </c>
      <c r="B14" s="140">
        <v>10</v>
      </c>
      <c r="C14" s="140">
        <v>21.7</v>
      </c>
      <c r="D14" s="140">
        <v>95.4</v>
      </c>
      <c r="E14" s="140">
        <v>13.5</v>
      </c>
      <c r="F14" s="143"/>
      <c r="G14" s="143"/>
      <c r="H14" s="139">
        <v>0</v>
      </c>
      <c r="I14" s="138">
        <v>140.60000000000002</v>
      </c>
      <c r="J14" s="70" t="e">
        <v>#N/A</v>
      </c>
      <c r="K14" s="52"/>
      <c r="L14" s="2"/>
      <c r="M14" s="179"/>
      <c r="N14" s="179"/>
      <c r="O14" s="52"/>
      <c r="P14" s="52"/>
      <c r="Q14" s="52"/>
      <c r="R14" s="52"/>
      <c r="S14" s="52"/>
      <c r="T14" s="52"/>
    </row>
    <row r="15" spans="1:20">
      <c r="A15" s="142">
        <v>1978</v>
      </c>
      <c r="B15" s="140">
        <v>10</v>
      </c>
      <c r="C15" s="140">
        <v>22.5</v>
      </c>
      <c r="D15" s="140">
        <v>99.2</v>
      </c>
      <c r="E15" s="140">
        <v>12.4</v>
      </c>
      <c r="F15" s="143"/>
      <c r="G15" s="143"/>
      <c r="H15" s="139">
        <v>0</v>
      </c>
      <c r="I15" s="138">
        <v>144.10000000000002</v>
      </c>
      <c r="J15" s="70" t="e">
        <v>#N/A</v>
      </c>
      <c r="K15" s="52"/>
      <c r="L15" s="2"/>
      <c r="M15" s="179"/>
      <c r="N15" s="179"/>
      <c r="P15" s="52"/>
      <c r="Q15" s="52"/>
      <c r="R15" s="52"/>
      <c r="S15" s="52"/>
      <c r="T15" s="52"/>
    </row>
    <row r="16" spans="1:20">
      <c r="A16" s="142">
        <v>1979</v>
      </c>
      <c r="B16" s="140">
        <v>11.3</v>
      </c>
      <c r="C16" s="140">
        <v>22.9</v>
      </c>
      <c r="D16" s="140">
        <v>102.1</v>
      </c>
      <c r="E16" s="140">
        <v>12.9</v>
      </c>
      <c r="F16" s="143"/>
      <c r="G16" s="143"/>
      <c r="H16" s="139">
        <v>0</v>
      </c>
      <c r="I16" s="138">
        <v>149.19999999999999</v>
      </c>
      <c r="J16" s="70" t="e">
        <v>#N/A</v>
      </c>
      <c r="K16" s="52"/>
      <c r="L16" s="2"/>
      <c r="M16" s="179"/>
      <c r="N16" s="179"/>
      <c r="O16" s="52"/>
      <c r="P16" s="52"/>
      <c r="Q16" s="52"/>
      <c r="R16" s="52"/>
      <c r="S16" s="52"/>
      <c r="T16" s="52"/>
    </row>
    <row r="17" spans="1:20">
      <c r="A17" s="142">
        <v>1980</v>
      </c>
      <c r="B17" s="140">
        <v>12.54</v>
      </c>
      <c r="C17" s="140">
        <v>22.8</v>
      </c>
      <c r="D17" s="140">
        <v>98.83</v>
      </c>
      <c r="E17" s="140">
        <v>12.86</v>
      </c>
      <c r="F17" s="143"/>
      <c r="G17" s="143"/>
      <c r="H17" s="139">
        <v>0</v>
      </c>
      <c r="I17" s="138">
        <v>147.03000000000003</v>
      </c>
      <c r="J17" s="70" t="e">
        <v>#N/A</v>
      </c>
      <c r="K17" s="2"/>
      <c r="L17" s="52"/>
      <c r="M17" s="52"/>
      <c r="N17" s="2"/>
      <c r="O17" s="52"/>
      <c r="P17" s="52"/>
      <c r="Q17" s="52"/>
      <c r="R17" s="52"/>
      <c r="S17" s="52"/>
      <c r="T17" s="52"/>
    </row>
    <row r="18" spans="1:20">
      <c r="A18" s="142">
        <v>1981</v>
      </c>
      <c r="B18" s="140">
        <v>13.55</v>
      </c>
      <c r="C18" s="140">
        <v>22.09</v>
      </c>
      <c r="D18" s="140">
        <v>94.59</v>
      </c>
      <c r="E18" s="140">
        <v>13.36</v>
      </c>
      <c r="F18" s="143"/>
      <c r="G18" s="143"/>
      <c r="H18" s="139">
        <v>0</v>
      </c>
      <c r="I18" s="138">
        <v>143.59000000000003</v>
      </c>
      <c r="J18" s="70" t="e">
        <v>#N/A</v>
      </c>
      <c r="K18" s="2"/>
      <c r="L18" s="52"/>
      <c r="M18" s="52"/>
      <c r="N18" s="2"/>
      <c r="O18" s="52"/>
      <c r="P18" s="52"/>
      <c r="Q18" s="52"/>
      <c r="R18" s="52"/>
      <c r="S18" s="52"/>
      <c r="T18" s="52"/>
    </row>
    <row r="19" spans="1:20">
      <c r="A19" s="142">
        <v>1982</v>
      </c>
      <c r="B19" s="140">
        <v>14.13</v>
      </c>
      <c r="C19" s="140">
        <v>22.03</v>
      </c>
      <c r="D19" s="140">
        <v>90.45</v>
      </c>
      <c r="E19" s="140">
        <v>13.37</v>
      </c>
      <c r="F19" s="143"/>
      <c r="G19" s="143"/>
      <c r="H19" s="139">
        <v>0</v>
      </c>
      <c r="I19" s="138">
        <v>139.97999999999999</v>
      </c>
      <c r="J19" s="70" t="e">
        <v>#N/A</v>
      </c>
      <c r="K19" s="2"/>
      <c r="L19" s="52"/>
      <c r="M19" s="52"/>
      <c r="N19" s="2"/>
      <c r="O19" s="52"/>
      <c r="P19" s="52"/>
      <c r="Q19" s="52"/>
      <c r="R19" s="52"/>
      <c r="S19" s="52"/>
      <c r="T19" s="52"/>
    </row>
    <row r="20" spans="1:20">
      <c r="A20" s="142">
        <v>1983</v>
      </c>
      <c r="B20" s="140">
        <v>13.24</v>
      </c>
      <c r="C20" s="140">
        <v>22.59</v>
      </c>
      <c r="D20" s="140">
        <v>89.67</v>
      </c>
      <c r="E20" s="140">
        <v>14.03</v>
      </c>
      <c r="F20" s="143"/>
      <c r="G20" s="143"/>
      <c r="H20" s="139">
        <v>0</v>
      </c>
      <c r="I20" s="138">
        <v>139.53</v>
      </c>
      <c r="J20" s="70" t="e">
        <v>#N/A</v>
      </c>
    </row>
    <row r="21" spans="1:20">
      <c r="A21" s="142">
        <v>1984</v>
      </c>
      <c r="B21" s="140">
        <v>15.07</v>
      </c>
      <c r="C21" s="140">
        <v>26.58</v>
      </c>
      <c r="D21" s="140">
        <v>85.11</v>
      </c>
      <c r="E21" s="140">
        <v>16.73</v>
      </c>
      <c r="F21" s="143"/>
      <c r="G21" s="143"/>
      <c r="H21" s="139">
        <v>0</v>
      </c>
      <c r="I21" s="138">
        <v>143.48999999999998</v>
      </c>
      <c r="J21" s="70" t="e">
        <v>#N/A</v>
      </c>
    </row>
    <row r="22" spans="1:20">
      <c r="A22" s="142">
        <v>1985</v>
      </c>
      <c r="B22" s="140">
        <v>16.14</v>
      </c>
      <c r="C22" s="140">
        <v>27.27</v>
      </c>
      <c r="D22" s="140">
        <v>85.64</v>
      </c>
      <c r="E22" s="140">
        <v>17.149999999999999</v>
      </c>
      <c r="F22" s="143"/>
      <c r="G22" s="143"/>
      <c r="H22" s="139">
        <v>0</v>
      </c>
      <c r="I22" s="138">
        <v>146.20000000000002</v>
      </c>
      <c r="J22" s="70" t="e">
        <v>#N/A</v>
      </c>
    </row>
    <row r="23" spans="1:20">
      <c r="A23" s="142">
        <v>1986</v>
      </c>
      <c r="B23" s="140">
        <v>15.301</v>
      </c>
      <c r="C23" s="140">
        <v>28.882000000000001</v>
      </c>
      <c r="D23" s="140">
        <v>86.311999999999998</v>
      </c>
      <c r="E23" s="140">
        <v>17.196000000000002</v>
      </c>
      <c r="F23" s="143"/>
      <c r="G23" s="143"/>
      <c r="H23" s="139">
        <v>0</v>
      </c>
      <c r="I23" s="138">
        <v>147.69099999999997</v>
      </c>
      <c r="J23" s="70" t="e">
        <v>#N/A</v>
      </c>
    </row>
    <row r="24" spans="1:20">
      <c r="A24" s="142">
        <v>1987</v>
      </c>
      <c r="B24" s="140">
        <v>15.85</v>
      </c>
      <c r="C24" s="140">
        <v>32.143000000000001</v>
      </c>
      <c r="D24" s="140">
        <v>89.891999999999996</v>
      </c>
      <c r="E24" s="140">
        <v>15.156000000000001</v>
      </c>
      <c r="F24" s="143"/>
      <c r="G24" s="143"/>
      <c r="H24" s="139">
        <v>0</v>
      </c>
      <c r="I24" s="138">
        <v>153.041</v>
      </c>
      <c r="J24" s="70" t="e">
        <v>#N/A</v>
      </c>
    </row>
    <row r="25" spans="1:20">
      <c r="A25" s="142">
        <v>1988</v>
      </c>
      <c r="B25" s="140">
        <v>15.101000000000001</v>
      </c>
      <c r="C25" s="140">
        <v>34.152999999999999</v>
      </c>
      <c r="D25" s="140">
        <v>91.081000000000003</v>
      </c>
      <c r="E25" s="140">
        <v>17.134</v>
      </c>
      <c r="F25" s="143"/>
      <c r="G25" s="143"/>
      <c r="H25" s="139">
        <v>0</v>
      </c>
      <c r="I25" s="138">
        <v>157.46899999999999</v>
      </c>
      <c r="J25" s="70" t="e">
        <v>#N/A</v>
      </c>
    </row>
    <row r="26" spans="1:20">
      <c r="A26" s="142">
        <v>1989</v>
      </c>
      <c r="B26" s="140">
        <v>14.984</v>
      </c>
      <c r="C26" s="140">
        <v>36.866999999999997</v>
      </c>
      <c r="D26" s="140">
        <v>93.968000000000004</v>
      </c>
      <c r="E26" s="140">
        <v>16.361000000000001</v>
      </c>
      <c r="F26" s="143"/>
      <c r="G26" s="143"/>
      <c r="H26" s="139">
        <v>0</v>
      </c>
      <c r="I26" s="138">
        <v>162.178</v>
      </c>
      <c r="J26" s="70" t="e">
        <v>#N/A</v>
      </c>
    </row>
    <row r="27" spans="1:20">
      <c r="A27" s="142">
        <v>1990</v>
      </c>
      <c r="B27" s="140">
        <v>14.631290000000002</v>
      </c>
      <c r="C27" s="140">
        <v>39.001289999999997</v>
      </c>
      <c r="D27" s="140">
        <v>87.543165999999999</v>
      </c>
      <c r="E27" s="140">
        <v>2.9797940000000001</v>
      </c>
      <c r="F27" s="143">
        <v>6.4724179999999993</v>
      </c>
      <c r="G27" s="143">
        <v>0.16425399999999998</v>
      </c>
      <c r="H27" s="139">
        <v>0</v>
      </c>
      <c r="I27" s="138">
        <v>150.79221199999998</v>
      </c>
      <c r="J27" s="70" t="e">
        <v>#N/A</v>
      </c>
    </row>
    <row r="28" spans="1:20">
      <c r="A28" s="142">
        <v>1991</v>
      </c>
      <c r="B28" s="140">
        <v>13.796939</v>
      </c>
      <c r="C28" s="140">
        <v>41.475000000000001</v>
      </c>
      <c r="D28" s="140">
        <v>88.554640000000006</v>
      </c>
      <c r="E28" s="140">
        <v>3.0165090000000001</v>
      </c>
      <c r="F28" s="143">
        <v>7.5105620000000002</v>
      </c>
      <c r="G28" s="143">
        <v>0.14113399999999998</v>
      </c>
      <c r="H28" s="139">
        <v>0</v>
      </c>
      <c r="I28" s="138">
        <v>154.49478400000001</v>
      </c>
      <c r="J28" s="70" t="e">
        <v>#N/A</v>
      </c>
    </row>
    <row r="29" spans="1:20">
      <c r="A29" s="142">
        <v>1992</v>
      </c>
      <c r="B29" s="140">
        <v>12.191199000000001</v>
      </c>
      <c r="C29" s="140">
        <v>41.112166999999999</v>
      </c>
      <c r="D29" s="140">
        <v>89.096205999999995</v>
      </c>
      <c r="E29" s="140">
        <v>3.0352540000000001</v>
      </c>
      <c r="F29" s="143">
        <v>7.9216009999999999</v>
      </c>
      <c r="G29" s="143">
        <v>0.113452</v>
      </c>
      <c r="H29" s="139">
        <v>0</v>
      </c>
      <c r="I29" s="138">
        <v>153.46987799999999</v>
      </c>
      <c r="J29" s="70" t="e">
        <v>#N/A</v>
      </c>
    </row>
    <row r="30" spans="1:20">
      <c r="A30" s="142">
        <v>1993</v>
      </c>
      <c r="B30" s="140">
        <v>10.656065</v>
      </c>
      <c r="C30" s="140">
        <v>41.949871000000002</v>
      </c>
      <c r="D30" s="140">
        <v>88.645746000000003</v>
      </c>
      <c r="E30" s="140">
        <v>3.3905419999999999</v>
      </c>
      <c r="F30" s="143">
        <v>7.9753990000000003</v>
      </c>
      <c r="G30" s="143">
        <v>0.10798199999999999</v>
      </c>
      <c r="H30" s="139">
        <v>0</v>
      </c>
      <c r="I30" s="138">
        <v>152.72560500000003</v>
      </c>
      <c r="J30" s="70" t="e">
        <v>#N/A</v>
      </c>
    </row>
    <row r="31" spans="1:20">
      <c r="A31" s="142">
        <v>1994</v>
      </c>
      <c r="B31" s="140">
        <v>11.363899999999999</v>
      </c>
      <c r="C31" s="140">
        <v>40.536866000000003</v>
      </c>
      <c r="D31" s="140">
        <v>87.342076999999989</v>
      </c>
      <c r="E31" s="140">
        <v>3.2329319999999999</v>
      </c>
      <c r="F31" s="140">
        <v>8.2538359999999997</v>
      </c>
      <c r="G31" s="143">
        <v>0.10943899999999999</v>
      </c>
      <c r="H31" s="139">
        <v>0</v>
      </c>
      <c r="I31" s="138">
        <v>150.83904999999999</v>
      </c>
      <c r="J31" s="70" t="e">
        <v>#N/A</v>
      </c>
    </row>
    <row r="32" spans="1:20">
      <c r="A32" s="142">
        <v>1995</v>
      </c>
      <c r="B32" s="140">
        <v>12.280498</v>
      </c>
      <c r="C32" s="140">
        <v>44.652343000000002</v>
      </c>
      <c r="D32" s="140">
        <v>95.580077000000003</v>
      </c>
      <c r="E32" s="140">
        <v>3.218143</v>
      </c>
      <c r="F32" s="140">
        <v>7.7192460000000001</v>
      </c>
      <c r="G32" s="143">
        <v>0.162105</v>
      </c>
      <c r="H32" s="139">
        <v>0</v>
      </c>
      <c r="I32" s="138">
        <v>163.61241199999998</v>
      </c>
      <c r="J32" s="70" t="e">
        <v>#N/A</v>
      </c>
    </row>
    <row r="33" spans="1:11">
      <c r="A33" s="141">
        <v>1996</v>
      </c>
      <c r="B33" s="140">
        <v>11.241485000000001</v>
      </c>
      <c r="C33" s="140">
        <v>46.066809999999997</v>
      </c>
      <c r="D33" s="140">
        <v>94.132324999999994</v>
      </c>
      <c r="E33" s="140">
        <v>3.2148750000000001</v>
      </c>
      <c r="F33" s="140">
        <v>8.3548390000000001</v>
      </c>
      <c r="G33" s="143">
        <v>0.17196899999999998</v>
      </c>
      <c r="H33" s="139">
        <v>0</v>
      </c>
      <c r="I33" s="138">
        <v>163.18230300000002</v>
      </c>
      <c r="J33" s="70" t="e">
        <v>#N/A</v>
      </c>
    </row>
    <row r="34" spans="1:11">
      <c r="A34" s="141">
        <v>1997</v>
      </c>
      <c r="B34" s="140">
        <v>11.344121999999999</v>
      </c>
      <c r="C34" s="140">
        <v>47.485834000000004</v>
      </c>
      <c r="D34" s="140">
        <v>94.625892999999991</v>
      </c>
      <c r="E34" s="140">
        <v>3.3389510000000002</v>
      </c>
      <c r="F34" s="140">
        <v>8.6546669999999999</v>
      </c>
      <c r="G34" s="143">
        <v>0.191077</v>
      </c>
      <c r="H34" s="139">
        <v>0</v>
      </c>
      <c r="I34" s="138">
        <v>165.64054400000001</v>
      </c>
      <c r="J34" s="70" t="e">
        <v>#N/A</v>
      </c>
      <c r="K34" s="161"/>
    </row>
    <row r="35" spans="1:11">
      <c r="A35" s="142">
        <v>1998</v>
      </c>
      <c r="B35" s="140">
        <v>11.785086999999999</v>
      </c>
      <c r="C35" s="140">
        <v>51.126247000000006</v>
      </c>
      <c r="D35" s="140">
        <v>94.870854000000008</v>
      </c>
      <c r="E35" s="140">
        <v>3.5023219999999999</v>
      </c>
      <c r="F35" s="140">
        <v>9.0434269999999994</v>
      </c>
      <c r="G35" s="143">
        <v>0.24147300000000002</v>
      </c>
      <c r="H35" s="139">
        <v>0</v>
      </c>
      <c r="I35" s="138">
        <v>170.56940900000001</v>
      </c>
      <c r="J35" s="70" t="e">
        <v>#N/A</v>
      </c>
      <c r="K35" s="161"/>
    </row>
    <row r="36" spans="1:11">
      <c r="A36" s="142">
        <v>1999</v>
      </c>
      <c r="B36" s="140">
        <v>11.770298</v>
      </c>
      <c r="C36" s="140">
        <v>55.568722999999999</v>
      </c>
      <c r="D36" s="140">
        <v>91.502764000000013</v>
      </c>
      <c r="E36" s="140">
        <v>3.6122100000000001</v>
      </c>
      <c r="F36" s="140">
        <v>9.7734069999999988</v>
      </c>
      <c r="G36" s="143">
        <v>0.34675599999999995</v>
      </c>
      <c r="H36" s="139">
        <v>0</v>
      </c>
      <c r="I36" s="138">
        <v>172.57415900000001</v>
      </c>
      <c r="J36" s="70" t="e">
        <v>#N/A</v>
      </c>
      <c r="K36" s="161"/>
    </row>
    <row r="37" spans="1:11">
      <c r="A37" s="142">
        <v>2000</v>
      </c>
      <c r="B37" s="140">
        <v>12.560073000000001</v>
      </c>
      <c r="C37" s="140">
        <v>57.940283999999998</v>
      </c>
      <c r="D37" s="140">
        <v>91.500472000000002</v>
      </c>
      <c r="E37" s="140">
        <v>3.8131559999999998</v>
      </c>
      <c r="F37" s="140">
        <v>10.112825999999998</v>
      </c>
      <c r="G37" s="143">
        <v>0.25852700000000001</v>
      </c>
      <c r="H37" s="139">
        <v>0</v>
      </c>
      <c r="I37" s="138">
        <v>176.18533800000003</v>
      </c>
      <c r="J37" s="70" t="e">
        <v>#N/A</v>
      </c>
      <c r="K37" s="161"/>
    </row>
    <row r="38" spans="1:11">
      <c r="A38" s="142">
        <v>2001</v>
      </c>
      <c r="B38" s="140">
        <v>13.359992</v>
      </c>
      <c r="C38" s="140">
        <v>58.099205000000005</v>
      </c>
      <c r="D38" s="140">
        <v>90.385924000000003</v>
      </c>
      <c r="E38" s="140">
        <v>4.1596729999999997</v>
      </c>
      <c r="F38" s="140">
        <v>10.341081000000001</v>
      </c>
      <c r="G38" s="143">
        <v>0.29339800000000005</v>
      </c>
      <c r="H38" s="139">
        <v>0</v>
      </c>
      <c r="I38" s="138">
        <v>176.639274</v>
      </c>
      <c r="J38" s="70" t="e">
        <v>#N/A</v>
      </c>
      <c r="K38" s="161"/>
    </row>
    <row r="39" spans="1:11">
      <c r="A39" s="142">
        <v>2002</v>
      </c>
      <c r="B39" s="140">
        <v>13.729932000000002</v>
      </c>
      <c r="C39" s="140">
        <v>57.706125999999998</v>
      </c>
      <c r="D39" s="140">
        <v>91.057794999999999</v>
      </c>
      <c r="E39" s="140">
        <v>4.3505590000000005</v>
      </c>
      <c r="F39" s="140">
        <v>10.889378000000001</v>
      </c>
      <c r="G39" s="143">
        <v>0.29538099999999995</v>
      </c>
      <c r="H39" s="139">
        <v>0</v>
      </c>
      <c r="I39" s="138">
        <v>178.02917099999999</v>
      </c>
      <c r="J39" s="70" t="e">
        <v>#N/A</v>
      </c>
      <c r="K39" s="161"/>
    </row>
    <row r="40" spans="1:11">
      <c r="A40" s="142">
        <v>2003</v>
      </c>
      <c r="B40" s="140">
        <v>14.875923</v>
      </c>
      <c r="C40" s="140">
        <v>63.620958999999999</v>
      </c>
      <c r="D40" s="140">
        <v>90.538601999999997</v>
      </c>
      <c r="E40" s="140">
        <v>4.3824589999999999</v>
      </c>
      <c r="F40" s="140">
        <v>12.909269</v>
      </c>
      <c r="G40" s="143">
        <v>0.476211</v>
      </c>
      <c r="H40" s="139">
        <v>0</v>
      </c>
      <c r="I40" s="138">
        <v>186.80342199999998</v>
      </c>
      <c r="J40" s="70" t="e">
        <v>#N/A</v>
      </c>
      <c r="K40" s="161"/>
    </row>
    <row r="41" spans="1:11">
      <c r="A41" s="142">
        <v>2004</v>
      </c>
      <c r="B41" s="140">
        <v>16.595741999999998</v>
      </c>
      <c r="C41" s="140">
        <v>66.018980999999997</v>
      </c>
      <c r="D41" s="140">
        <v>88.000343000000001</v>
      </c>
      <c r="E41" s="140">
        <v>3.9239039999999998</v>
      </c>
      <c r="F41" s="140">
        <v>12.963412</v>
      </c>
      <c r="G41" s="143">
        <v>0.65608600000000006</v>
      </c>
      <c r="H41" s="139">
        <v>0</v>
      </c>
      <c r="I41" s="138">
        <v>188.158467</v>
      </c>
      <c r="J41" s="70" t="e">
        <v>#N/A</v>
      </c>
      <c r="K41" s="161"/>
    </row>
    <row r="42" spans="1:11">
      <c r="A42" s="142">
        <v>2005</v>
      </c>
      <c r="B42" s="140">
        <v>16.468919999999997</v>
      </c>
      <c r="C42" s="140">
        <v>70.651246999999998</v>
      </c>
      <c r="D42" s="140">
        <v>85.560320000000004</v>
      </c>
      <c r="E42" s="140">
        <v>4.2265690000000005</v>
      </c>
      <c r="F42" s="140">
        <v>14.106718000000001</v>
      </c>
      <c r="G42" s="143">
        <v>0.67275699999999994</v>
      </c>
      <c r="H42" s="139">
        <v>0</v>
      </c>
      <c r="I42" s="138">
        <v>191.686531</v>
      </c>
      <c r="J42" s="70" t="e">
        <v>#N/A</v>
      </c>
      <c r="K42" s="161"/>
    </row>
    <row r="43" spans="1:11">
      <c r="A43" s="142">
        <v>2006</v>
      </c>
      <c r="B43" s="140">
        <v>16.673366000000001</v>
      </c>
      <c r="C43" s="140">
        <v>69.191810000000004</v>
      </c>
      <c r="D43" s="140">
        <v>84.460210000000004</v>
      </c>
      <c r="E43" s="140">
        <v>3.8680140000000001</v>
      </c>
      <c r="F43" s="140">
        <v>15.326492</v>
      </c>
      <c r="G43" s="143">
        <v>0.76600299999999999</v>
      </c>
      <c r="H43" s="139">
        <v>0</v>
      </c>
      <c r="I43" s="138">
        <v>190.28589399999998</v>
      </c>
      <c r="J43" s="70" t="e">
        <v>#N/A</v>
      </c>
      <c r="K43" s="161"/>
    </row>
    <row r="44" spans="1:11">
      <c r="A44" s="142">
        <v>2007</v>
      </c>
      <c r="B44" s="140">
        <v>16.327822000000001</v>
      </c>
      <c r="C44" s="140">
        <v>69.530867999999998</v>
      </c>
      <c r="D44" s="140">
        <v>82.401354999999995</v>
      </c>
      <c r="E44" s="140">
        <v>3.979622</v>
      </c>
      <c r="F44" s="140">
        <v>16.945996000000001</v>
      </c>
      <c r="G44" s="143">
        <v>0.82571400000000006</v>
      </c>
      <c r="H44" s="139">
        <v>0</v>
      </c>
      <c r="I44" s="138">
        <v>190.01137599999998</v>
      </c>
      <c r="J44" s="70" t="e">
        <v>#N/A</v>
      </c>
      <c r="K44" s="161"/>
    </row>
    <row r="45" spans="1:11">
      <c r="A45" s="142">
        <v>2008</v>
      </c>
      <c r="B45" s="140">
        <v>15.798414000000001</v>
      </c>
      <c r="C45" s="140">
        <v>69.519410999999991</v>
      </c>
      <c r="D45" s="140">
        <v>78.329869000000016</v>
      </c>
      <c r="E45" s="140">
        <v>3.4423900000000001</v>
      </c>
      <c r="F45" s="140">
        <v>19.707179</v>
      </c>
      <c r="G45" s="143">
        <v>0.75195899999999993</v>
      </c>
      <c r="H45" s="139">
        <v>0</v>
      </c>
      <c r="I45" s="138">
        <v>187.54922199999999</v>
      </c>
      <c r="J45" s="70" t="e">
        <v>#N/A</v>
      </c>
      <c r="K45" s="161"/>
    </row>
    <row r="46" spans="1:11">
      <c r="A46" s="142">
        <v>2009</v>
      </c>
      <c r="B46" s="140">
        <v>12.368335999999999</v>
      </c>
      <c r="C46" s="140">
        <v>63.901913</v>
      </c>
      <c r="D46" s="140">
        <v>72.958590999999984</v>
      </c>
      <c r="E46" s="140">
        <v>3.8657779999999997</v>
      </c>
      <c r="F46" s="140">
        <v>21.026557</v>
      </c>
      <c r="G46" s="143">
        <v>0.80237900000000006</v>
      </c>
      <c r="H46" s="139">
        <v>0</v>
      </c>
      <c r="I46" s="138">
        <v>174.923554</v>
      </c>
      <c r="J46" s="70" t="e">
        <v>#N/A</v>
      </c>
      <c r="K46" s="161"/>
    </row>
    <row r="47" spans="1:11">
      <c r="A47" s="142">
        <v>2010</v>
      </c>
      <c r="B47" s="140">
        <v>13.673980999999999</v>
      </c>
      <c r="C47" s="140">
        <v>68.056663999999998</v>
      </c>
      <c r="D47" s="140">
        <v>71.386109000000005</v>
      </c>
      <c r="E47" s="140">
        <v>3.7970770000000003</v>
      </c>
      <c r="F47" s="140">
        <v>21.864301999999999</v>
      </c>
      <c r="G47" s="143">
        <v>1.041058</v>
      </c>
      <c r="H47" s="139">
        <v>0</v>
      </c>
      <c r="I47" s="138">
        <v>179.81919099999996</v>
      </c>
      <c r="J47" s="70" t="e">
        <v>#N/A</v>
      </c>
      <c r="K47" s="161"/>
    </row>
    <row r="48" spans="1:11">
      <c r="A48" s="142">
        <v>2011</v>
      </c>
      <c r="B48" s="140">
        <v>15.331374</v>
      </c>
      <c r="C48" s="140">
        <v>63.814143999999999</v>
      </c>
      <c r="D48" s="140">
        <v>68.449608000000012</v>
      </c>
      <c r="E48" s="140">
        <v>3.9322440000000003</v>
      </c>
      <c r="F48" s="140">
        <v>21.025852999999998</v>
      </c>
      <c r="G48" s="143">
        <v>1.1351389999999999</v>
      </c>
      <c r="H48" s="139">
        <v>0</v>
      </c>
      <c r="I48" s="138">
        <v>173.68836200000001</v>
      </c>
      <c r="J48" s="70" t="e">
        <v>#N/A</v>
      </c>
      <c r="K48" s="161"/>
    </row>
    <row r="49" spans="1:11">
      <c r="A49" s="142">
        <v>2012</v>
      </c>
      <c r="B49" s="140">
        <v>15.714641</v>
      </c>
      <c r="C49" s="140">
        <v>61.355609999999999</v>
      </c>
      <c r="D49" s="140">
        <v>61.114669999999997</v>
      </c>
      <c r="E49" s="140">
        <v>3.706191</v>
      </c>
      <c r="F49" s="140">
        <v>23.884740000000001</v>
      </c>
      <c r="G49" s="143">
        <v>1.1322729999999999</v>
      </c>
      <c r="H49" s="139">
        <v>0</v>
      </c>
      <c r="I49" s="138">
        <v>166.90812499999998</v>
      </c>
      <c r="J49" s="70" t="e">
        <v>#N/A</v>
      </c>
      <c r="K49" s="161"/>
    </row>
    <row r="50" spans="1:11">
      <c r="A50" s="142">
        <v>2013</v>
      </c>
      <c r="B50" s="140">
        <v>13.536181000000001</v>
      </c>
      <c r="C50" s="140">
        <v>57.386714999999995</v>
      </c>
      <c r="D50" s="140">
        <v>58.515656</v>
      </c>
      <c r="E50" s="140">
        <v>3.6232159999999998</v>
      </c>
      <c r="F50" s="140">
        <v>26.370626000000001</v>
      </c>
      <c r="G50" s="143">
        <v>1.1379809999999999</v>
      </c>
      <c r="H50" s="139">
        <v>0</v>
      </c>
      <c r="I50" s="138">
        <v>160.57037500000001</v>
      </c>
      <c r="J50" s="70" t="e">
        <v>#N/A</v>
      </c>
      <c r="K50" s="161"/>
    </row>
    <row r="51" spans="1:11">
      <c r="A51" s="142">
        <v>2014</v>
      </c>
      <c r="B51" s="140">
        <v>13.058828999999999</v>
      </c>
      <c r="C51" s="140">
        <v>50.706083</v>
      </c>
      <c r="D51" s="140">
        <v>56.564776999999999</v>
      </c>
      <c r="E51" s="140">
        <v>3.758899</v>
      </c>
      <c r="F51" s="140">
        <v>26.512291000000001</v>
      </c>
      <c r="G51" s="143">
        <v>1.1577580000000001</v>
      </c>
      <c r="H51" s="139">
        <v>0</v>
      </c>
      <c r="I51" s="138">
        <v>151.75863699999999</v>
      </c>
      <c r="J51" s="70" t="e">
        <v>#N/A</v>
      </c>
      <c r="K51" s="161"/>
    </row>
    <row r="52" spans="1:11">
      <c r="A52" s="142">
        <v>2015</v>
      </c>
      <c r="B52" s="140">
        <v>12.29968</v>
      </c>
      <c r="C52" s="140">
        <v>55.301504999999999</v>
      </c>
      <c r="D52" s="140">
        <v>58.622660000000003</v>
      </c>
      <c r="E52" s="140">
        <v>3.9877899999999999</v>
      </c>
      <c r="F52" s="140">
        <v>26.268705000000001</v>
      </c>
      <c r="G52" s="143">
        <v>1.1492070000000001</v>
      </c>
      <c r="H52" s="139">
        <v>0</v>
      </c>
      <c r="I52" s="138">
        <v>157.62954700000003</v>
      </c>
      <c r="J52" s="70" t="e">
        <v>#N/A</v>
      </c>
      <c r="K52" s="161"/>
    </row>
    <row r="53" spans="1:11">
      <c r="A53" s="142">
        <v>2016</v>
      </c>
      <c r="B53" s="140">
        <v>10.983003</v>
      </c>
      <c r="C53" s="140">
        <v>58.079578999999995</v>
      </c>
      <c r="D53" s="140">
        <v>57.042958000000006</v>
      </c>
      <c r="E53" s="140">
        <v>3.1837489999999997</v>
      </c>
      <c r="F53" s="140">
        <v>26.017920999999998</v>
      </c>
      <c r="G53" s="140">
        <v>1.1831230000000001</v>
      </c>
      <c r="H53" s="139">
        <v>0</v>
      </c>
      <c r="I53" s="138">
        <v>156.49033200000002</v>
      </c>
      <c r="J53" s="70" t="e">
        <v>#N/A</v>
      </c>
      <c r="K53" s="161"/>
    </row>
    <row r="54" spans="1:11">
      <c r="A54" s="141">
        <v>2017</v>
      </c>
      <c r="B54" s="140">
        <v>9.3417969999999997</v>
      </c>
      <c r="C54" s="140">
        <v>61.549022999999998</v>
      </c>
      <c r="D54" s="140">
        <v>57.722322000000005</v>
      </c>
      <c r="E54" s="140">
        <v>3.2468310000000002</v>
      </c>
      <c r="F54" s="140">
        <v>28.821095</v>
      </c>
      <c r="G54" s="140">
        <v>1.134201</v>
      </c>
      <c r="H54" s="139">
        <v>0</v>
      </c>
      <c r="I54" s="138">
        <v>161.81526899999997</v>
      </c>
      <c r="J54" s="70" t="e">
        <v>#N/A</v>
      </c>
      <c r="K54" s="161"/>
    </row>
    <row r="55" spans="1:11">
      <c r="A55" s="141">
        <v>2018</v>
      </c>
      <c r="B55" s="140">
        <v>8.5381610000000006</v>
      </c>
      <c r="C55" s="140">
        <v>59.513398000000002</v>
      </c>
      <c r="D55" s="140">
        <v>57.470009000000005</v>
      </c>
      <c r="E55" s="140">
        <v>3.774616</v>
      </c>
      <c r="F55" s="140">
        <v>29.28172</v>
      </c>
      <c r="G55" s="140">
        <v>1.132984</v>
      </c>
      <c r="H55" s="139">
        <v>0</v>
      </c>
      <c r="I55" s="138">
        <v>159.71088800000001</v>
      </c>
      <c r="J55" s="70" t="e">
        <v>#N/A</v>
      </c>
      <c r="K55" s="161"/>
    </row>
    <row r="56" spans="1:11">
      <c r="A56" s="141">
        <v>2019</v>
      </c>
      <c r="B56" s="140">
        <v>6.4803699999999997</v>
      </c>
      <c r="C56" s="140">
        <v>60.949061</v>
      </c>
      <c r="D56" s="140">
        <v>56.682993000000003</v>
      </c>
      <c r="E56" s="140">
        <v>3.2795559999999999</v>
      </c>
      <c r="F56" s="140">
        <v>29.512128000000001</v>
      </c>
      <c r="G56" s="140">
        <v>1.1823309999999998</v>
      </c>
      <c r="H56" s="139">
        <v>0</v>
      </c>
      <c r="I56" s="138">
        <v>158.08643799999999</v>
      </c>
      <c r="J56" s="70" t="e">
        <v>#N/A</v>
      </c>
      <c r="K56" s="161"/>
    </row>
    <row r="57" spans="1:11">
      <c r="A57" s="141">
        <v>2020</v>
      </c>
      <c r="B57" s="140">
        <v>5.0945489999999998</v>
      </c>
      <c r="C57" s="140">
        <v>58.285821000000006</v>
      </c>
      <c r="D57" s="140">
        <v>47.350988000000008</v>
      </c>
      <c r="E57" s="140">
        <v>2.7687349999999999</v>
      </c>
      <c r="F57" s="140">
        <v>29.344686000000003</v>
      </c>
      <c r="G57" s="140">
        <v>1.1901110000000001</v>
      </c>
      <c r="H57" s="139">
        <v>0</v>
      </c>
      <c r="I57" s="138">
        <v>144.03488899999999</v>
      </c>
      <c r="J57" s="70" t="e">
        <v>#N/A</v>
      </c>
      <c r="K57" s="161"/>
    </row>
    <row r="58" spans="1:11">
      <c r="A58" s="141">
        <v>2021</v>
      </c>
      <c r="B58" s="140">
        <v>5.5377330000000002</v>
      </c>
      <c r="C58" s="140">
        <v>62.430444999999999</v>
      </c>
      <c r="D58" s="140">
        <v>53.508275000000005</v>
      </c>
      <c r="E58" s="140">
        <v>3.6792609999999999</v>
      </c>
      <c r="F58" s="140">
        <v>30.119825000000002</v>
      </c>
      <c r="G58" s="140">
        <v>1.161537</v>
      </c>
      <c r="H58" s="139">
        <v>0</v>
      </c>
      <c r="I58" s="138">
        <v>156.43707599999999</v>
      </c>
      <c r="J58" s="70" t="e">
        <v>#N/A</v>
      </c>
      <c r="K58" s="161"/>
    </row>
    <row r="59" spans="1:11">
      <c r="A59" s="141">
        <v>2022</v>
      </c>
      <c r="B59" s="140">
        <v>7.4105339999999993</v>
      </c>
      <c r="C59" s="140">
        <v>56.103940000000001</v>
      </c>
      <c r="D59" s="140">
        <v>53.996428999999999</v>
      </c>
      <c r="E59" s="140">
        <v>3.6962020000000004</v>
      </c>
      <c r="F59" s="140">
        <v>27.541729</v>
      </c>
      <c r="G59" s="140">
        <v>1.165821</v>
      </c>
      <c r="H59" s="139">
        <v>0</v>
      </c>
      <c r="I59" s="138">
        <v>149.91465600000004</v>
      </c>
      <c r="J59" s="70" t="e">
        <v>#N/A</v>
      </c>
      <c r="K59" s="161"/>
    </row>
    <row r="60" spans="1:11">
      <c r="A60" s="141">
        <v>2023</v>
      </c>
      <c r="B60" s="140">
        <v>4.8163950000000009</v>
      </c>
      <c r="C60" s="140">
        <v>50.329516000000005</v>
      </c>
      <c r="D60" s="140">
        <v>54.489333999999999</v>
      </c>
      <c r="E60" s="140">
        <v>4.4068370000000003</v>
      </c>
      <c r="F60" s="140">
        <v>28.171827</v>
      </c>
      <c r="G60" s="140">
        <v>1.1773739999999999</v>
      </c>
      <c r="H60" s="139">
        <v>0</v>
      </c>
      <c r="I60" s="138">
        <v>143.39128299999999</v>
      </c>
      <c r="J60" s="70" t="e">
        <v>#N/A</v>
      </c>
      <c r="K60" s="161"/>
    </row>
    <row r="61" spans="1:11">
      <c r="A61" s="141">
        <v>2024</v>
      </c>
      <c r="B61" s="140">
        <v>2.3030270000000002</v>
      </c>
      <c r="C61" s="140">
        <v>50.628304999999997</v>
      </c>
      <c r="D61" s="140">
        <v>53.910073999999994</v>
      </c>
      <c r="E61" s="140">
        <v>4.3851760000000004</v>
      </c>
      <c r="F61" s="140">
        <v>29.756923</v>
      </c>
      <c r="G61" s="140">
        <v>1.1817460000000002</v>
      </c>
      <c r="H61" s="139">
        <v>0</v>
      </c>
      <c r="I61" s="138">
        <v>142.16525099999998</v>
      </c>
      <c r="J61" s="70" t="e">
        <v>#N/A</v>
      </c>
      <c r="K61" s="161"/>
    </row>
    <row r="63" spans="1:11" ht="13">
      <c r="A63" s="102" t="s">
        <v>138</v>
      </c>
    </row>
    <row r="64" spans="1:11">
      <c r="A64" s="169" t="s">
        <v>57</v>
      </c>
      <c r="B64" s="171" t="s">
        <v>58</v>
      </c>
      <c r="C64" s="171"/>
      <c r="D64" s="171"/>
      <c r="E64" s="171"/>
      <c r="F64" s="171"/>
      <c r="G64" s="171"/>
      <c r="H64" s="171"/>
      <c r="I64" s="171"/>
      <c r="J64" s="171"/>
    </row>
    <row r="65" spans="1:10">
      <c r="A65" s="170"/>
      <c r="B65" s="172" t="s">
        <v>59</v>
      </c>
      <c r="C65" s="53"/>
      <c r="D65" s="171" t="s">
        <v>60</v>
      </c>
      <c r="E65" s="171"/>
      <c r="F65" s="171"/>
      <c r="G65" s="171"/>
      <c r="H65" s="171"/>
      <c r="I65" s="171"/>
      <c r="J65" s="171"/>
    </row>
    <row r="66" spans="1:10" ht="23">
      <c r="A66" s="170"/>
      <c r="B66" s="173"/>
      <c r="C66" s="54"/>
      <c r="D66" s="55" t="s">
        <v>61</v>
      </c>
      <c r="E66" s="55" t="s">
        <v>62</v>
      </c>
      <c r="F66" s="55" t="s">
        <v>63</v>
      </c>
      <c r="G66" s="158" t="s">
        <v>64</v>
      </c>
      <c r="H66" s="55" t="s">
        <v>65</v>
      </c>
      <c r="I66" s="56" t="s">
        <v>66</v>
      </c>
      <c r="J66" s="55" t="s">
        <v>67</v>
      </c>
    </row>
    <row r="67" spans="1:10">
      <c r="A67" s="57" t="s">
        <v>19</v>
      </c>
      <c r="B67" s="6">
        <v>2.41</v>
      </c>
      <c r="C67" s="6"/>
      <c r="D67" s="58">
        <v>2</v>
      </c>
      <c r="E67" s="58">
        <v>38</v>
      </c>
      <c r="F67" s="58">
        <v>36</v>
      </c>
      <c r="G67" s="58">
        <v>1</v>
      </c>
      <c r="H67" s="58">
        <v>21</v>
      </c>
      <c r="I67" s="58">
        <v>0</v>
      </c>
      <c r="J67" s="58">
        <v>3</v>
      </c>
    </row>
    <row r="68" spans="1:10">
      <c r="A68" s="57" t="s">
        <v>17</v>
      </c>
      <c r="B68" s="6">
        <v>2.63</v>
      </c>
      <c r="C68" s="6"/>
      <c r="D68" s="58">
        <v>2</v>
      </c>
      <c r="E68" s="58">
        <v>50</v>
      </c>
      <c r="F68" s="58">
        <v>19</v>
      </c>
      <c r="G68" s="58">
        <v>0</v>
      </c>
      <c r="H68" s="58">
        <v>18</v>
      </c>
      <c r="I68" s="58">
        <v>11</v>
      </c>
      <c r="J68" s="58"/>
    </row>
    <row r="69" spans="1:10">
      <c r="A69" s="57" t="s">
        <v>16</v>
      </c>
      <c r="B69" s="6">
        <v>3.02</v>
      </c>
      <c r="C69" s="6"/>
      <c r="D69" s="58">
        <v>15</v>
      </c>
      <c r="E69" s="58">
        <v>37</v>
      </c>
      <c r="F69" s="58">
        <v>26</v>
      </c>
      <c r="G69" s="58">
        <v>2</v>
      </c>
      <c r="H69" s="58">
        <v>20</v>
      </c>
      <c r="I69" s="58">
        <v>0</v>
      </c>
      <c r="J69" s="58">
        <v>1</v>
      </c>
    </row>
    <row r="70" spans="1:10">
      <c r="A70" s="57" t="s">
        <v>18</v>
      </c>
      <c r="B70" s="6">
        <v>3.19</v>
      </c>
      <c r="C70" s="6"/>
      <c r="D70" s="58">
        <v>2</v>
      </c>
      <c r="E70" s="58">
        <v>31</v>
      </c>
      <c r="F70" s="58">
        <v>12</v>
      </c>
      <c r="G70" s="58">
        <v>1</v>
      </c>
      <c r="H70" s="58">
        <v>15</v>
      </c>
      <c r="I70" s="58">
        <v>38</v>
      </c>
      <c r="J70" s="58"/>
    </row>
    <row r="72" spans="1:10">
      <c r="A72" s="71" t="s">
        <v>135</v>
      </c>
      <c r="B72" s="6"/>
      <c r="C72" s="75"/>
      <c r="D72" s="75"/>
      <c r="E72" s="6"/>
      <c r="F72" s="6"/>
      <c r="G72" s="6"/>
      <c r="H72" s="6"/>
      <c r="I72" s="6"/>
      <c r="J72" s="6"/>
    </row>
    <row r="73" spans="1:10">
      <c r="A73" s="71" t="s">
        <v>137</v>
      </c>
      <c r="B73" s="155"/>
      <c r="C73" s="155"/>
      <c r="D73" s="155"/>
      <c r="E73" s="155"/>
      <c r="F73" s="155"/>
      <c r="G73" s="155"/>
      <c r="H73" s="155"/>
      <c r="I73" s="155"/>
      <c r="J73" s="155"/>
    </row>
  </sheetData>
  <mergeCells count="13">
    <mergeCell ref="M13:N13"/>
    <mergeCell ref="M14:N14"/>
    <mergeCell ref="M15:N15"/>
    <mergeCell ref="M16:N16"/>
    <mergeCell ref="M11:N11"/>
    <mergeCell ref="M12:N12"/>
    <mergeCell ref="A64:A66"/>
    <mergeCell ref="B64:J64"/>
    <mergeCell ref="B65:B66"/>
    <mergeCell ref="D65:J65"/>
    <mergeCell ref="I6:I7"/>
    <mergeCell ref="J6:J7"/>
    <mergeCell ref="B6:H6"/>
  </mergeCells>
  <hyperlinks>
    <hyperlink ref="A2" location="INDICE!A1" display="Vai all'indice"/>
  </hyperlink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showGridLines="0" zoomScale="130" zoomScaleNormal="130" workbookViewId="0"/>
  </sheetViews>
  <sheetFormatPr defaultRowHeight="12.5"/>
  <cols>
    <col min="1" max="1" width="12.1796875" customWidth="1"/>
  </cols>
  <sheetData>
    <row r="1" spans="1:10" s="3" customFormat="1" ht="34" customHeight="1">
      <c r="A1" s="71" t="e" vm="1">
        <v>#VALUE!</v>
      </c>
      <c r="B1" s="14" t="s">
        <v>1</v>
      </c>
      <c r="C1" s="14"/>
    </row>
    <row r="2" spans="1:10" s="3" customFormat="1" ht="12" customHeight="1">
      <c r="A2" s="10" t="s">
        <v>12</v>
      </c>
      <c r="B2"/>
      <c r="C2"/>
    </row>
    <row r="4" spans="1:10" ht="14.5">
      <c r="A4" s="137" t="s">
        <v>81</v>
      </c>
      <c r="B4" s="59"/>
      <c r="C4" s="59"/>
      <c r="D4" s="59"/>
      <c r="E4" s="18"/>
      <c r="F4" s="59"/>
      <c r="G4" s="59"/>
      <c r="H4" s="59"/>
      <c r="I4" s="59"/>
      <c r="J4" s="59"/>
    </row>
    <row r="5" spans="1:10">
      <c r="A5" s="180" t="s">
        <v>68</v>
      </c>
      <c r="B5" s="183" t="s">
        <v>69</v>
      </c>
      <c r="C5" s="186" t="s">
        <v>70</v>
      </c>
      <c r="D5" s="186"/>
      <c r="E5" s="186"/>
      <c r="F5" s="186"/>
      <c r="G5" s="186"/>
      <c r="H5" s="186"/>
      <c r="I5" s="186"/>
      <c r="J5" s="186"/>
    </row>
    <row r="6" spans="1:10">
      <c r="A6" s="181"/>
      <c r="B6" s="184"/>
      <c r="C6" s="186" t="s">
        <v>71</v>
      </c>
      <c r="D6" s="186"/>
      <c r="E6" s="186"/>
      <c r="F6" s="187" t="s">
        <v>66</v>
      </c>
      <c r="G6" s="187" t="s">
        <v>72</v>
      </c>
      <c r="H6" s="187" t="s">
        <v>73</v>
      </c>
      <c r="I6" s="187" t="s">
        <v>74</v>
      </c>
      <c r="J6" s="187" t="s">
        <v>75</v>
      </c>
    </row>
    <row r="7" spans="1:10" ht="46">
      <c r="A7" s="182"/>
      <c r="B7" s="185"/>
      <c r="C7" s="60" t="s">
        <v>63</v>
      </c>
      <c r="D7" s="60" t="s">
        <v>141</v>
      </c>
      <c r="E7" s="61" t="s">
        <v>76</v>
      </c>
      <c r="F7" s="188"/>
      <c r="G7" s="188"/>
      <c r="H7" s="188"/>
      <c r="I7" s="188"/>
      <c r="J7" s="188"/>
    </row>
    <row r="8" spans="1:10">
      <c r="A8" s="62">
        <v>1924</v>
      </c>
      <c r="B8" s="63">
        <v>554.60017196904528</v>
      </c>
      <c r="C8" s="63">
        <v>0</v>
      </c>
      <c r="D8" s="63">
        <v>24.333619948409275</v>
      </c>
      <c r="E8" s="63">
        <v>0</v>
      </c>
      <c r="F8" s="63">
        <v>0</v>
      </c>
      <c r="G8" s="63">
        <v>2.3215821152192597</v>
      </c>
      <c r="H8" s="63">
        <v>527.94496990541688</v>
      </c>
      <c r="I8" s="63">
        <v>0</v>
      </c>
      <c r="J8" s="63">
        <v>0</v>
      </c>
    </row>
    <row r="9" spans="1:10">
      <c r="A9" s="62">
        <v>1925</v>
      </c>
      <c r="B9" s="63">
        <v>624.24763542562312</v>
      </c>
      <c r="C9" s="63">
        <v>0</v>
      </c>
      <c r="D9" s="63">
        <v>30.868443680137563</v>
      </c>
      <c r="E9" s="63">
        <v>0</v>
      </c>
      <c r="F9" s="63">
        <v>0</v>
      </c>
      <c r="G9" s="63">
        <v>2.6655202063628534</v>
      </c>
      <c r="H9" s="63">
        <v>590.71367153912274</v>
      </c>
      <c r="I9" s="63">
        <v>0</v>
      </c>
      <c r="J9" s="63">
        <v>0</v>
      </c>
    </row>
    <row r="10" spans="1:10">
      <c r="A10" s="62">
        <v>1926</v>
      </c>
      <c r="B10" s="63">
        <v>721.41014617368853</v>
      </c>
      <c r="C10" s="63">
        <v>0</v>
      </c>
      <c r="D10" s="63">
        <v>29.92261392949268</v>
      </c>
      <c r="E10" s="63">
        <v>0</v>
      </c>
      <c r="F10" s="63">
        <v>0</v>
      </c>
      <c r="G10" s="63">
        <v>3.6113499570077376</v>
      </c>
      <c r="H10" s="63">
        <v>687.87618228718804</v>
      </c>
      <c r="I10" s="63">
        <v>0</v>
      </c>
      <c r="J10" s="63">
        <v>0</v>
      </c>
    </row>
    <row r="11" spans="1:10">
      <c r="A11" s="62">
        <v>1927</v>
      </c>
      <c r="B11" s="63">
        <v>751.50472914875297</v>
      </c>
      <c r="C11" s="63">
        <v>0</v>
      </c>
      <c r="D11" s="63">
        <v>22.269991401547713</v>
      </c>
      <c r="E11" s="63">
        <v>0</v>
      </c>
      <c r="F11" s="63">
        <v>0</v>
      </c>
      <c r="G11" s="63">
        <v>4.3852106620808238</v>
      </c>
      <c r="H11" s="63">
        <v>724.84952708512446</v>
      </c>
      <c r="I11" s="63">
        <v>0</v>
      </c>
      <c r="J11" s="63">
        <v>0</v>
      </c>
    </row>
    <row r="12" spans="1:10">
      <c r="A12" s="62">
        <v>1928</v>
      </c>
      <c r="B12" s="63">
        <v>828.03095442820256</v>
      </c>
      <c r="C12" s="63">
        <v>0</v>
      </c>
      <c r="D12" s="63">
        <v>16.423043852106613</v>
      </c>
      <c r="E12" s="63">
        <v>0</v>
      </c>
      <c r="F12" s="63">
        <v>0</v>
      </c>
      <c r="G12" s="63">
        <v>5.0730868443680119</v>
      </c>
      <c r="H12" s="63">
        <v>806.53482373172801</v>
      </c>
      <c r="I12" s="63">
        <v>0</v>
      </c>
      <c r="J12" s="63">
        <v>0</v>
      </c>
    </row>
    <row r="13" spans="1:10">
      <c r="A13" s="62">
        <v>1929</v>
      </c>
      <c r="B13" s="63">
        <v>892.51934651762645</v>
      </c>
      <c r="C13" s="63">
        <v>0</v>
      </c>
      <c r="D13" s="63">
        <v>30.094582975064476</v>
      </c>
      <c r="E13" s="63">
        <v>0</v>
      </c>
      <c r="F13" s="63">
        <v>0</v>
      </c>
      <c r="G13" s="63">
        <v>5.1590713671539108</v>
      </c>
      <c r="H13" s="63">
        <v>857.26569217540816</v>
      </c>
      <c r="I13" s="63">
        <v>0</v>
      </c>
      <c r="J13" s="63">
        <v>0</v>
      </c>
    </row>
    <row r="14" spans="1:10">
      <c r="A14" s="62">
        <v>1930</v>
      </c>
      <c r="B14" s="63">
        <v>917.45485812553704</v>
      </c>
      <c r="C14" s="63">
        <v>0</v>
      </c>
      <c r="D14" s="63">
        <v>25.193465176268262</v>
      </c>
      <c r="E14" s="63">
        <v>0</v>
      </c>
      <c r="F14" s="63">
        <v>0</v>
      </c>
      <c r="G14" s="63">
        <v>4.9011177987962151</v>
      </c>
      <c r="H14" s="63">
        <v>887.3602751504726</v>
      </c>
      <c r="I14" s="63">
        <v>0</v>
      </c>
      <c r="J14" s="63">
        <v>0</v>
      </c>
    </row>
    <row r="15" spans="1:10">
      <c r="A15" s="62">
        <v>1931</v>
      </c>
      <c r="B15" s="63">
        <v>900.25795356835738</v>
      </c>
      <c r="C15" s="63">
        <v>0</v>
      </c>
      <c r="D15" s="63">
        <v>20.378331900257944</v>
      </c>
      <c r="E15" s="63">
        <v>0</v>
      </c>
      <c r="F15" s="63">
        <v>0</v>
      </c>
      <c r="G15" s="63">
        <v>4.5571797076526206</v>
      </c>
      <c r="H15" s="63">
        <v>875.32244196044678</v>
      </c>
      <c r="I15" s="63">
        <v>0</v>
      </c>
      <c r="J15" s="63">
        <v>0</v>
      </c>
    </row>
    <row r="16" spans="1:10">
      <c r="A16" s="62">
        <v>1932</v>
      </c>
      <c r="B16" s="63">
        <v>910.57609630266518</v>
      </c>
      <c r="C16" s="63">
        <v>0</v>
      </c>
      <c r="D16" s="63">
        <v>24.075666380051583</v>
      </c>
      <c r="E16" s="63">
        <v>0</v>
      </c>
      <c r="F16" s="63">
        <v>0</v>
      </c>
      <c r="G16" s="63">
        <v>4.2992261392949249</v>
      </c>
      <c r="H16" s="63">
        <v>882.20120378331865</v>
      </c>
      <c r="I16" s="63">
        <v>0</v>
      </c>
      <c r="J16" s="63">
        <v>0</v>
      </c>
    </row>
    <row r="17" spans="1:10">
      <c r="A17" s="62">
        <v>1933</v>
      </c>
      <c r="B17" s="63">
        <v>1001.7196904557177</v>
      </c>
      <c r="C17" s="63">
        <v>0</v>
      </c>
      <c r="D17" s="63">
        <v>23.559759243336192</v>
      </c>
      <c r="E17" s="63">
        <v>0</v>
      </c>
      <c r="F17" s="63">
        <v>0</v>
      </c>
      <c r="G17" s="63">
        <v>6.5348237317282862</v>
      </c>
      <c r="H17" s="63">
        <v>971.62510748065313</v>
      </c>
      <c r="I17" s="63">
        <v>0</v>
      </c>
      <c r="J17" s="63">
        <v>0</v>
      </c>
    </row>
    <row r="18" spans="1:10">
      <c r="A18" s="62">
        <v>1934</v>
      </c>
      <c r="B18" s="63">
        <v>1083.4049871023212</v>
      </c>
      <c r="C18" s="63">
        <v>0</v>
      </c>
      <c r="D18" s="63">
        <v>22.098022355975914</v>
      </c>
      <c r="E18" s="63">
        <v>0</v>
      </c>
      <c r="F18" s="63">
        <v>0</v>
      </c>
      <c r="G18" s="63">
        <v>6.2768701633705906</v>
      </c>
      <c r="H18" s="63">
        <v>1055.0300945829747</v>
      </c>
      <c r="I18" s="63">
        <v>0</v>
      </c>
      <c r="J18" s="63">
        <v>0</v>
      </c>
    </row>
    <row r="19" spans="1:10">
      <c r="A19" s="62">
        <v>1935</v>
      </c>
      <c r="B19" s="63">
        <v>1186.5864144453994</v>
      </c>
      <c r="C19" s="63">
        <v>0</v>
      </c>
      <c r="D19" s="63">
        <v>25.623387790197754</v>
      </c>
      <c r="E19" s="63">
        <v>0</v>
      </c>
      <c r="F19" s="63">
        <v>0</v>
      </c>
      <c r="G19" s="63">
        <v>7.0507308684436776</v>
      </c>
      <c r="H19" s="63">
        <v>1153.912295786758</v>
      </c>
      <c r="I19" s="63">
        <v>0</v>
      </c>
      <c r="J19" s="63">
        <v>0</v>
      </c>
    </row>
    <row r="20" spans="1:10">
      <c r="A20" s="62">
        <v>1936</v>
      </c>
      <c r="B20" s="63">
        <v>1173.5167669819427</v>
      </c>
      <c r="C20" s="63">
        <v>0</v>
      </c>
      <c r="D20" s="63">
        <v>25.279449699054158</v>
      </c>
      <c r="E20" s="63">
        <v>0</v>
      </c>
      <c r="F20" s="63">
        <v>0</v>
      </c>
      <c r="G20" s="63">
        <v>7.9965606190885614</v>
      </c>
      <c r="H20" s="63">
        <v>1140.2407566638001</v>
      </c>
      <c r="I20" s="63">
        <v>0</v>
      </c>
      <c r="J20" s="63">
        <v>0</v>
      </c>
    </row>
    <row r="21" spans="1:10">
      <c r="A21" s="62">
        <v>1937</v>
      </c>
      <c r="B21" s="63">
        <v>1326.741186586414</v>
      </c>
      <c r="C21" s="63">
        <v>0</v>
      </c>
      <c r="D21" s="63">
        <v>38.177128116938931</v>
      </c>
      <c r="E21" s="63">
        <v>0</v>
      </c>
      <c r="F21" s="63">
        <v>0</v>
      </c>
      <c r="G21" s="63">
        <v>10.748065348237313</v>
      </c>
      <c r="H21" s="63">
        <v>1277.8159931212379</v>
      </c>
      <c r="I21" s="63">
        <v>0</v>
      </c>
      <c r="J21" s="63">
        <v>0</v>
      </c>
    </row>
    <row r="22" spans="1:10">
      <c r="A22" s="62">
        <v>1938</v>
      </c>
      <c r="B22" s="63">
        <v>1336.5434221840064</v>
      </c>
      <c r="C22" s="63">
        <v>0</v>
      </c>
      <c r="D22" s="63">
        <v>65.434221840068759</v>
      </c>
      <c r="E22" s="63">
        <v>0</v>
      </c>
      <c r="F22" s="63">
        <v>0</v>
      </c>
      <c r="G22" s="63">
        <v>17.454858125537399</v>
      </c>
      <c r="H22" s="63">
        <v>1253.6543422184002</v>
      </c>
      <c r="I22" s="63">
        <v>0</v>
      </c>
      <c r="J22" s="63">
        <v>0</v>
      </c>
    </row>
    <row r="23" spans="1:10">
      <c r="A23" s="62">
        <v>1939</v>
      </c>
      <c r="B23" s="63">
        <v>1583.5769561478928</v>
      </c>
      <c r="C23" s="63">
        <v>0</v>
      </c>
      <c r="D23" s="63">
        <v>79.363714531384318</v>
      </c>
      <c r="E23" s="63">
        <v>0</v>
      </c>
      <c r="F23" s="63">
        <v>0</v>
      </c>
      <c r="G23" s="63">
        <v>41.960447119518477</v>
      </c>
      <c r="H23" s="63">
        <v>1462.25279449699</v>
      </c>
      <c r="I23" s="63">
        <v>0</v>
      </c>
      <c r="J23" s="63">
        <v>0</v>
      </c>
    </row>
    <row r="24" spans="1:10">
      <c r="A24" s="62">
        <v>1940</v>
      </c>
      <c r="B24" s="63">
        <v>1670.6792777300079</v>
      </c>
      <c r="C24" s="63">
        <v>0</v>
      </c>
      <c r="D24" s="63">
        <v>85.640584694754921</v>
      </c>
      <c r="E24" s="63">
        <v>0</v>
      </c>
      <c r="F24" s="63">
        <v>0</v>
      </c>
      <c r="G24" s="63">
        <v>46.087704213241594</v>
      </c>
      <c r="H24" s="63">
        <v>1538.9509888220116</v>
      </c>
      <c r="I24" s="63">
        <v>0</v>
      </c>
      <c r="J24" s="63">
        <v>0</v>
      </c>
    </row>
    <row r="25" spans="1:10">
      <c r="A25" s="62">
        <v>1941</v>
      </c>
      <c r="B25" s="63">
        <v>1785.1246775580389</v>
      </c>
      <c r="C25" s="63">
        <v>0</v>
      </c>
      <c r="D25" s="63">
        <v>72.398968185726545</v>
      </c>
      <c r="E25" s="63">
        <v>0</v>
      </c>
      <c r="F25" s="63">
        <v>0</v>
      </c>
      <c r="G25" s="63">
        <v>55.80395528804813</v>
      </c>
      <c r="H25" s="63">
        <v>1656.9217540842642</v>
      </c>
      <c r="I25" s="63">
        <v>0</v>
      </c>
      <c r="J25" s="63">
        <v>0</v>
      </c>
    </row>
    <row r="26" spans="1:10">
      <c r="A26" s="62">
        <v>1942</v>
      </c>
      <c r="B26" s="63">
        <v>1739.7248495270846</v>
      </c>
      <c r="C26" s="63">
        <v>0</v>
      </c>
      <c r="D26" s="63">
        <v>78.589853826311227</v>
      </c>
      <c r="E26" s="63">
        <v>0</v>
      </c>
      <c r="F26" s="63">
        <v>0</v>
      </c>
      <c r="G26" s="63">
        <v>76.784178847807368</v>
      </c>
      <c r="H26" s="63">
        <v>1584.3508168529659</v>
      </c>
      <c r="I26" s="63">
        <v>0</v>
      </c>
      <c r="J26" s="63">
        <v>0</v>
      </c>
    </row>
    <row r="27" spans="1:10">
      <c r="A27" s="62">
        <v>1943</v>
      </c>
      <c r="B27" s="63">
        <v>1568.95958727429</v>
      </c>
      <c r="C27" s="63">
        <v>0</v>
      </c>
      <c r="D27" s="63">
        <v>46.775580395528785</v>
      </c>
      <c r="E27" s="63">
        <v>0</v>
      </c>
      <c r="F27" s="63">
        <v>0</v>
      </c>
      <c r="G27" s="63">
        <v>78.159931212381736</v>
      </c>
      <c r="H27" s="63">
        <v>1444.0240756663795</v>
      </c>
      <c r="I27" s="63">
        <v>0</v>
      </c>
      <c r="J27" s="63">
        <v>0</v>
      </c>
    </row>
    <row r="28" spans="1:10">
      <c r="A28" s="62">
        <v>1944</v>
      </c>
      <c r="B28" s="63">
        <v>1164.6603611349954</v>
      </c>
      <c r="C28" s="63">
        <v>0</v>
      </c>
      <c r="D28" s="63">
        <v>32.502149613069633</v>
      </c>
      <c r="E28" s="63">
        <v>0</v>
      </c>
      <c r="F28" s="63">
        <v>0</v>
      </c>
      <c r="G28" s="63">
        <v>23.989681857265687</v>
      </c>
      <c r="H28" s="63">
        <v>1108.1685296646599</v>
      </c>
      <c r="I28" s="63">
        <v>0</v>
      </c>
      <c r="J28" s="63">
        <v>0</v>
      </c>
    </row>
    <row r="29" spans="1:10">
      <c r="A29" s="62">
        <v>1945</v>
      </c>
      <c r="B29" s="63">
        <v>1087.5322441960443</v>
      </c>
      <c r="C29" s="63">
        <v>0</v>
      </c>
      <c r="D29" s="63">
        <v>24.075666380051583</v>
      </c>
      <c r="E29" s="63">
        <v>0</v>
      </c>
      <c r="F29" s="63">
        <v>0</v>
      </c>
      <c r="G29" s="63">
        <v>7.9105760963026626</v>
      </c>
      <c r="H29" s="63">
        <v>1055.5460017196901</v>
      </c>
      <c r="I29" s="63">
        <v>0</v>
      </c>
      <c r="J29" s="63">
        <v>0</v>
      </c>
    </row>
    <row r="30" spans="1:10">
      <c r="A30" s="62">
        <v>1946</v>
      </c>
      <c r="B30" s="63">
        <v>1503.4393809114356</v>
      </c>
      <c r="C30" s="63">
        <v>0</v>
      </c>
      <c r="D30" s="63">
        <v>56.405846947549421</v>
      </c>
      <c r="E30" s="63">
        <v>0</v>
      </c>
      <c r="F30" s="63">
        <v>0</v>
      </c>
      <c r="G30" s="63">
        <v>20.550300945829743</v>
      </c>
      <c r="H30" s="63">
        <v>1426.4832330180564</v>
      </c>
      <c r="I30" s="63">
        <v>0</v>
      </c>
      <c r="J30" s="63">
        <v>0</v>
      </c>
    </row>
    <row r="31" spans="1:10">
      <c r="A31" s="62">
        <v>1947</v>
      </c>
      <c r="B31" s="63">
        <v>1769.045571797076</v>
      </c>
      <c r="C31" s="63">
        <v>0</v>
      </c>
      <c r="D31" s="63">
        <v>85.812553740326706</v>
      </c>
      <c r="E31" s="63">
        <v>0</v>
      </c>
      <c r="F31" s="63">
        <v>0</v>
      </c>
      <c r="G31" s="63">
        <v>57.781599312123802</v>
      </c>
      <c r="H31" s="63">
        <v>1625.4514187446252</v>
      </c>
      <c r="I31" s="63">
        <v>0</v>
      </c>
      <c r="J31" s="63">
        <v>0</v>
      </c>
    </row>
    <row r="32" spans="1:10">
      <c r="A32" s="62">
        <v>1948</v>
      </c>
      <c r="B32" s="63">
        <v>1951.3327601031808</v>
      </c>
      <c r="C32" s="63">
        <v>0</v>
      </c>
      <c r="D32" s="63">
        <v>82.889079965606157</v>
      </c>
      <c r="E32" s="63">
        <v>0</v>
      </c>
      <c r="F32" s="63">
        <v>0</v>
      </c>
      <c r="G32" s="63">
        <v>75.408426483233001</v>
      </c>
      <c r="H32" s="63">
        <v>1793.0352536543414</v>
      </c>
      <c r="I32" s="63">
        <v>0</v>
      </c>
      <c r="J32" s="63">
        <v>0</v>
      </c>
    </row>
    <row r="33" spans="1:10">
      <c r="A33" s="62">
        <v>1949</v>
      </c>
      <c r="B33" s="63">
        <v>1786.9303525365428</v>
      </c>
      <c r="C33" s="63">
        <v>0</v>
      </c>
      <c r="D33" s="63">
        <v>201.46173688736019</v>
      </c>
      <c r="E33" s="63">
        <v>0</v>
      </c>
      <c r="F33" s="63">
        <v>0</v>
      </c>
      <c r="G33" s="63">
        <v>90.799656061908834</v>
      </c>
      <c r="H33" s="63">
        <v>1494.6689595872738</v>
      </c>
      <c r="I33" s="63">
        <v>0</v>
      </c>
      <c r="J33" s="63">
        <v>0</v>
      </c>
    </row>
    <row r="34" spans="1:10">
      <c r="A34" s="62">
        <v>1950</v>
      </c>
      <c r="B34" s="63">
        <v>2122.184006878761</v>
      </c>
      <c r="C34" s="63">
        <v>0</v>
      </c>
      <c r="D34" s="63">
        <v>154.6001719690455</v>
      </c>
      <c r="E34" s="63">
        <v>0</v>
      </c>
      <c r="F34" s="63">
        <v>0</v>
      </c>
      <c r="G34" s="63">
        <v>109.88822012037829</v>
      </c>
      <c r="H34" s="63">
        <v>1857.6956147893372</v>
      </c>
      <c r="I34" s="63">
        <v>0</v>
      </c>
      <c r="J34" s="63">
        <v>0</v>
      </c>
    </row>
    <row r="35" spans="1:10">
      <c r="A35" s="62">
        <v>1951</v>
      </c>
      <c r="B35" s="63">
        <v>2512.7257093723119</v>
      </c>
      <c r="C35" s="63">
        <v>0</v>
      </c>
      <c r="D35" s="63">
        <v>110.40412725709369</v>
      </c>
      <c r="E35" s="63">
        <v>0</v>
      </c>
      <c r="F35" s="63">
        <v>0</v>
      </c>
      <c r="G35" s="63">
        <v>136.28546861564914</v>
      </c>
      <c r="H35" s="63">
        <v>2266.0361134995692</v>
      </c>
      <c r="I35" s="63">
        <v>0</v>
      </c>
      <c r="J35" s="63">
        <v>0</v>
      </c>
    </row>
    <row r="36" spans="1:10">
      <c r="A36" s="62">
        <v>1952</v>
      </c>
      <c r="B36" s="63">
        <v>2652.0206362854674</v>
      </c>
      <c r="C36" s="63">
        <v>0</v>
      </c>
      <c r="D36" s="63">
        <v>163.28460877042127</v>
      </c>
      <c r="E36" s="63">
        <v>0</v>
      </c>
      <c r="F36" s="63">
        <v>0</v>
      </c>
      <c r="G36" s="63">
        <v>158.12553740326734</v>
      </c>
      <c r="H36" s="63">
        <v>2330.6104901117792</v>
      </c>
      <c r="I36" s="63">
        <v>0</v>
      </c>
      <c r="J36" s="63">
        <v>0</v>
      </c>
    </row>
    <row r="37" spans="1:10">
      <c r="A37" s="62">
        <v>1953</v>
      </c>
      <c r="B37" s="63">
        <v>2804.7291487532234</v>
      </c>
      <c r="C37" s="63">
        <v>0</v>
      </c>
      <c r="D37" s="63">
        <v>252.96646603611342</v>
      </c>
      <c r="E37" s="63">
        <v>0</v>
      </c>
      <c r="F37" s="63">
        <v>0</v>
      </c>
      <c r="G37" s="63">
        <v>161.65090283748918</v>
      </c>
      <c r="H37" s="63">
        <v>2390.1117798796208</v>
      </c>
      <c r="I37" s="63">
        <v>0</v>
      </c>
      <c r="J37" s="63">
        <v>0</v>
      </c>
    </row>
    <row r="38" spans="1:10">
      <c r="A38" s="62">
        <v>1954</v>
      </c>
      <c r="B38" s="63">
        <v>3058.8134135855535</v>
      </c>
      <c r="C38" s="63">
        <v>0</v>
      </c>
      <c r="D38" s="63">
        <v>384.8667239896817</v>
      </c>
      <c r="E38" s="63">
        <v>0</v>
      </c>
      <c r="F38" s="63">
        <v>0</v>
      </c>
      <c r="G38" s="63">
        <v>161.73688736027509</v>
      </c>
      <c r="H38" s="63">
        <v>2512.2098022355967</v>
      </c>
      <c r="I38" s="63">
        <v>0</v>
      </c>
      <c r="J38" s="63">
        <v>0</v>
      </c>
    </row>
    <row r="39" spans="1:10">
      <c r="A39" s="62">
        <v>1955</v>
      </c>
      <c r="B39" s="63">
        <v>3278.0739466895948</v>
      </c>
      <c r="C39" s="63">
        <v>0</v>
      </c>
      <c r="D39" s="63">
        <v>469.90541702493533</v>
      </c>
      <c r="E39" s="63">
        <v>0</v>
      </c>
      <c r="F39" s="63">
        <v>0</v>
      </c>
      <c r="G39" s="63">
        <v>159.84522785898531</v>
      </c>
      <c r="H39" s="63">
        <v>2648.323301805674</v>
      </c>
      <c r="I39" s="63">
        <v>0</v>
      </c>
      <c r="J39" s="63">
        <v>0</v>
      </c>
    </row>
    <row r="40" spans="1:10">
      <c r="A40" s="62">
        <v>1956</v>
      </c>
      <c r="B40" s="63">
        <v>3490.2837489251924</v>
      </c>
      <c r="C40" s="63">
        <v>0</v>
      </c>
      <c r="D40" s="63">
        <v>644.45399828030929</v>
      </c>
      <c r="E40" s="63">
        <v>0</v>
      </c>
      <c r="F40" s="63">
        <v>0</v>
      </c>
      <c r="G40" s="63">
        <v>152.96646603611345</v>
      </c>
      <c r="H40" s="63">
        <v>2692.8632846087694</v>
      </c>
      <c r="I40" s="63">
        <v>0</v>
      </c>
      <c r="J40" s="63">
        <v>0</v>
      </c>
    </row>
    <row r="41" spans="1:10">
      <c r="A41" s="62">
        <v>1957</v>
      </c>
      <c r="B41" s="63">
        <v>3673.7747205502997</v>
      </c>
      <c r="C41" s="63">
        <v>0</v>
      </c>
      <c r="D41" s="63">
        <v>779.53568357695588</v>
      </c>
      <c r="E41" s="63">
        <v>0</v>
      </c>
      <c r="F41" s="63">
        <v>0</v>
      </c>
      <c r="G41" s="63">
        <v>155.80395528804812</v>
      </c>
      <c r="H41" s="63">
        <v>2738.4350816852957</v>
      </c>
      <c r="I41" s="63">
        <v>0</v>
      </c>
      <c r="J41" s="63">
        <v>0</v>
      </c>
    </row>
    <row r="42" spans="1:10">
      <c r="A42" s="62">
        <v>1958</v>
      </c>
      <c r="B42" s="63">
        <v>3911.607910576095</v>
      </c>
      <c r="C42" s="63">
        <v>0</v>
      </c>
      <c r="D42" s="63">
        <v>654.25623387790165</v>
      </c>
      <c r="E42" s="63">
        <v>0</v>
      </c>
      <c r="F42" s="63">
        <v>0</v>
      </c>
      <c r="G42" s="63">
        <v>165.95012897678413</v>
      </c>
      <c r="H42" s="63">
        <v>3091.4015477214089</v>
      </c>
      <c r="I42" s="63">
        <v>0</v>
      </c>
      <c r="J42" s="63">
        <v>0</v>
      </c>
    </row>
    <row r="43" spans="1:10">
      <c r="A43" s="62">
        <v>1959</v>
      </c>
      <c r="B43" s="63">
        <v>4243.3361994840916</v>
      </c>
      <c r="C43" s="63">
        <v>0</v>
      </c>
      <c r="D43" s="63">
        <v>762.94067067927745</v>
      </c>
      <c r="E43" s="63">
        <v>0</v>
      </c>
      <c r="F43" s="63">
        <v>0</v>
      </c>
      <c r="G43" s="63">
        <v>178.761822871883</v>
      </c>
      <c r="H43" s="63">
        <v>3301.6337059329312</v>
      </c>
      <c r="I43" s="63">
        <v>0</v>
      </c>
      <c r="J43" s="63">
        <v>0</v>
      </c>
    </row>
    <row r="44" spans="1:10">
      <c r="A44" s="62">
        <v>1960</v>
      </c>
      <c r="B44" s="63">
        <v>4835.7695614789327</v>
      </c>
      <c r="C44" s="63">
        <v>0</v>
      </c>
      <c r="D44" s="63">
        <v>690.45571797076502</v>
      </c>
      <c r="E44" s="63">
        <v>0</v>
      </c>
      <c r="F44" s="63">
        <v>0</v>
      </c>
      <c r="G44" s="63">
        <v>180.91143594153044</v>
      </c>
      <c r="H44" s="63">
        <v>3964.4024075666366</v>
      </c>
      <c r="I44" s="63">
        <v>0</v>
      </c>
      <c r="J44" s="63">
        <v>0</v>
      </c>
    </row>
    <row r="45" spans="1:10">
      <c r="A45" s="62">
        <v>1961</v>
      </c>
      <c r="B45" s="63">
        <v>5207.6526225279431</v>
      </c>
      <c r="C45" s="63">
        <v>0</v>
      </c>
      <c r="D45" s="63">
        <v>1400.7738607050726</v>
      </c>
      <c r="E45" s="63">
        <v>0</v>
      </c>
      <c r="F45" s="63">
        <v>0</v>
      </c>
      <c r="G45" s="63">
        <v>197.07652622527939</v>
      </c>
      <c r="H45" s="63">
        <v>3609.8022355975909</v>
      </c>
      <c r="I45" s="63">
        <v>0</v>
      </c>
      <c r="J45" s="63">
        <v>0</v>
      </c>
    </row>
    <row r="46" spans="1:10">
      <c r="A46" s="62">
        <v>1962</v>
      </c>
      <c r="B46" s="63">
        <v>5576.8701633705914</v>
      </c>
      <c r="C46" s="63">
        <v>0</v>
      </c>
      <c r="D46" s="63">
        <v>1999.0541702493545</v>
      </c>
      <c r="E46" s="63">
        <v>0</v>
      </c>
      <c r="F46" s="63">
        <v>0</v>
      </c>
      <c r="G46" s="63">
        <v>201.71969045571791</v>
      </c>
      <c r="H46" s="63">
        <v>3376.096302665519</v>
      </c>
      <c r="I46" s="63">
        <v>0</v>
      </c>
      <c r="J46" s="63">
        <v>0</v>
      </c>
    </row>
    <row r="47" spans="1:10">
      <c r="A47" s="64">
        <v>1963</v>
      </c>
      <c r="B47" s="63">
        <v>6134.4797936371424</v>
      </c>
      <c r="C47" s="63">
        <v>211.00601891659494</v>
      </c>
      <c r="D47" s="63">
        <v>1722.5279449699049</v>
      </c>
      <c r="E47" s="63">
        <v>0</v>
      </c>
      <c r="F47" s="63">
        <v>27.773000859845219</v>
      </c>
      <c r="G47" s="63">
        <v>208.68443680137568</v>
      </c>
      <c r="H47" s="63">
        <v>3964.4883920894226</v>
      </c>
      <c r="I47" s="63">
        <v>0</v>
      </c>
      <c r="J47" s="63">
        <v>0</v>
      </c>
    </row>
    <row r="48" spans="1:10">
      <c r="A48" s="62">
        <v>1964</v>
      </c>
      <c r="B48" s="63">
        <v>6598.3662940670656</v>
      </c>
      <c r="C48" s="63">
        <v>234.39380911435933</v>
      </c>
      <c r="D48" s="63">
        <v>2558.5554600171959</v>
      </c>
      <c r="E48" s="63">
        <v>0</v>
      </c>
      <c r="F48" s="63">
        <v>206.53482373172821</v>
      </c>
      <c r="G48" s="63">
        <v>217.28288907996554</v>
      </c>
      <c r="H48" s="63">
        <v>3381.5993121238166</v>
      </c>
      <c r="I48" s="63">
        <v>0</v>
      </c>
      <c r="J48" s="63">
        <v>0</v>
      </c>
    </row>
    <row r="49" spans="1:10">
      <c r="A49" s="62">
        <v>1965</v>
      </c>
      <c r="B49" s="63">
        <v>7133.9638865004281</v>
      </c>
      <c r="C49" s="63">
        <v>220.63628546861557</v>
      </c>
      <c r="D49" s="63">
        <v>2692.0034393809101</v>
      </c>
      <c r="E49" s="63">
        <v>0</v>
      </c>
      <c r="F49" s="63">
        <v>301.80567497850382</v>
      </c>
      <c r="G49" s="63">
        <v>221.49613069647455</v>
      </c>
      <c r="H49" s="63">
        <v>3698.0223559759233</v>
      </c>
      <c r="I49" s="63">
        <v>0</v>
      </c>
      <c r="J49" s="63">
        <v>0</v>
      </c>
    </row>
    <row r="50" spans="1:10">
      <c r="A50" s="62">
        <v>1966</v>
      </c>
      <c r="B50" s="63">
        <v>7738.0051590713647</v>
      </c>
      <c r="C50" s="63">
        <v>323.55975924333609</v>
      </c>
      <c r="D50" s="63">
        <v>3044.9699054170237</v>
      </c>
      <c r="E50" s="63">
        <v>0</v>
      </c>
      <c r="F50" s="63">
        <v>332.15821152192592</v>
      </c>
      <c r="G50" s="63">
        <v>226.39724849527076</v>
      </c>
      <c r="H50" s="63">
        <v>3810.9200343938078</v>
      </c>
      <c r="I50" s="63">
        <v>0</v>
      </c>
      <c r="J50" s="63">
        <v>0</v>
      </c>
    </row>
    <row r="51" spans="1:10">
      <c r="A51" s="62">
        <v>1967</v>
      </c>
      <c r="B51" s="63">
        <v>8325.7953568357661</v>
      </c>
      <c r="C51" s="63">
        <v>355.88993981083388</v>
      </c>
      <c r="D51" s="63">
        <v>3781.5133276010306</v>
      </c>
      <c r="E51" s="63">
        <v>0</v>
      </c>
      <c r="F51" s="63">
        <v>271.02321582115212</v>
      </c>
      <c r="G51" s="63">
        <v>224.41960447119513</v>
      </c>
      <c r="H51" s="63">
        <v>3692.949269131555</v>
      </c>
      <c r="I51" s="63">
        <v>0</v>
      </c>
      <c r="J51" s="63">
        <v>0</v>
      </c>
    </row>
    <row r="52" spans="1:10">
      <c r="A52" s="62">
        <v>1968</v>
      </c>
      <c r="B52" s="63">
        <v>8943.3361994840889</v>
      </c>
      <c r="C52" s="63">
        <v>516.33705932932048</v>
      </c>
      <c r="D52" s="63">
        <v>4235.5116079105746</v>
      </c>
      <c r="E52" s="63">
        <v>0</v>
      </c>
      <c r="F52" s="63">
        <v>221.49613069647455</v>
      </c>
      <c r="G52" s="63">
        <v>231.64230438521056</v>
      </c>
      <c r="H52" s="63">
        <v>3738.3490971625092</v>
      </c>
      <c r="I52" s="63">
        <v>0</v>
      </c>
      <c r="J52" s="63">
        <v>0</v>
      </c>
    </row>
    <row r="53" spans="1:10">
      <c r="A53" s="62">
        <v>1969</v>
      </c>
      <c r="B53" s="63">
        <v>9496.732588134133</v>
      </c>
      <c r="C53" s="63">
        <v>498.79621668099725</v>
      </c>
      <c r="D53" s="63">
        <v>5004.3852106620789</v>
      </c>
      <c r="E53" s="63">
        <v>0</v>
      </c>
      <c r="F53" s="63">
        <v>144.36801375752358</v>
      </c>
      <c r="G53" s="63">
        <v>237.74720550300938</v>
      </c>
      <c r="H53" s="63">
        <v>3611.4359415305235</v>
      </c>
      <c r="I53" s="63">
        <v>0</v>
      </c>
      <c r="J53" s="63">
        <v>0</v>
      </c>
    </row>
    <row r="54" spans="1:10">
      <c r="A54" s="62">
        <v>1970</v>
      </c>
      <c r="B54" s="63">
        <v>10096.560619088561</v>
      </c>
      <c r="C54" s="63">
        <v>490.11177987962145</v>
      </c>
      <c r="D54" s="63">
        <v>5547.8933791917434</v>
      </c>
      <c r="E54" s="63">
        <v>0</v>
      </c>
      <c r="F54" s="63">
        <v>273.08684436801366</v>
      </c>
      <c r="G54" s="63">
        <v>234.30782459157342</v>
      </c>
      <c r="H54" s="63">
        <v>3551.1607910576081</v>
      </c>
      <c r="I54" s="63">
        <v>0</v>
      </c>
      <c r="J54" s="63">
        <v>0</v>
      </c>
    </row>
    <row r="55" spans="1:10">
      <c r="A55" s="62">
        <v>1971</v>
      </c>
      <c r="B55" s="63">
        <v>10736.027515047288</v>
      </c>
      <c r="C55" s="63">
        <v>236.71539122957859</v>
      </c>
      <c r="D55" s="63">
        <v>6539.8968185726544</v>
      </c>
      <c r="E55" s="63">
        <v>0</v>
      </c>
      <c r="F55" s="63">
        <v>289.33791917454846</v>
      </c>
      <c r="G55" s="63">
        <v>229.06276870163362</v>
      </c>
      <c r="H55" s="63">
        <v>3441.0146173688722</v>
      </c>
      <c r="I55" s="63">
        <v>0</v>
      </c>
      <c r="J55" s="63">
        <v>0</v>
      </c>
    </row>
    <row r="56" spans="1:10">
      <c r="A56" s="62">
        <v>1972</v>
      </c>
      <c r="B56" s="63">
        <v>11630.352536543418</v>
      </c>
      <c r="C56" s="63">
        <v>311.52192605331027</v>
      </c>
      <c r="D56" s="63">
        <v>7112.2098022355949</v>
      </c>
      <c r="E56" s="63">
        <v>0</v>
      </c>
      <c r="F56" s="63">
        <v>311.77987962166799</v>
      </c>
      <c r="G56" s="63">
        <v>222.01203783318994</v>
      </c>
      <c r="H56" s="63">
        <v>3672.8288907996548</v>
      </c>
      <c r="I56" s="63">
        <v>0</v>
      </c>
      <c r="J56" s="63">
        <v>0</v>
      </c>
    </row>
    <row r="57" spans="1:10">
      <c r="A57" s="62">
        <v>1973</v>
      </c>
      <c r="B57" s="63">
        <v>12512.295786758379</v>
      </c>
      <c r="C57" s="63">
        <v>386.84436801375739</v>
      </c>
      <c r="D57" s="63">
        <v>8277.90197764402</v>
      </c>
      <c r="E57" s="63">
        <v>0</v>
      </c>
      <c r="F57" s="63">
        <v>270.16337059329311</v>
      </c>
      <c r="G57" s="63">
        <v>213.24161650902832</v>
      </c>
      <c r="H57" s="63">
        <v>3364.144453998279</v>
      </c>
      <c r="I57" s="63">
        <v>0</v>
      </c>
      <c r="J57" s="63">
        <v>0</v>
      </c>
    </row>
    <row r="58" spans="1:10">
      <c r="A58" s="62">
        <v>1974</v>
      </c>
      <c r="B58" s="63">
        <v>12803.525365434216</v>
      </c>
      <c r="C58" s="63">
        <v>345.65778159931199</v>
      </c>
      <c r="D58" s="63">
        <v>8566.3800515907114</v>
      </c>
      <c r="E58" s="63">
        <v>0</v>
      </c>
      <c r="F58" s="63">
        <v>293.20722269991393</v>
      </c>
      <c r="G58" s="63">
        <v>215.13327601031804</v>
      </c>
      <c r="H58" s="63">
        <v>3383.1470335339627</v>
      </c>
      <c r="I58" s="63">
        <v>0</v>
      </c>
      <c r="J58" s="63">
        <v>0</v>
      </c>
    </row>
    <row r="59" spans="1:10">
      <c r="A59" s="62">
        <v>1975</v>
      </c>
      <c r="B59" s="63">
        <v>12668.357695614784</v>
      </c>
      <c r="C59" s="63">
        <v>659.75924333619923</v>
      </c>
      <c r="D59" s="63">
        <v>7807.4806534823701</v>
      </c>
      <c r="E59" s="63">
        <v>0</v>
      </c>
      <c r="F59" s="63">
        <v>326.74118658641436</v>
      </c>
      <c r="G59" s="63">
        <v>213.49957007738598</v>
      </c>
      <c r="H59" s="63">
        <v>3660.8770421324148</v>
      </c>
      <c r="I59" s="63">
        <v>0</v>
      </c>
      <c r="J59" s="63">
        <v>0</v>
      </c>
    </row>
    <row r="60" spans="1:10">
      <c r="A60" s="62">
        <v>1976</v>
      </c>
      <c r="B60" s="63">
        <v>14062.768701633702</v>
      </c>
      <c r="C60" s="63">
        <v>1202.7515047291483</v>
      </c>
      <c r="D60" s="63">
        <v>8795.2708512467725</v>
      </c>
      <c r="E60" s="63">
        <v>0</v>
      </c>
      <c r="F60" s="63">
        <v>327.34307824591559</v>
      </c>
      <c r="G60" s="63">
        <v>216.93895098882192</v>
      </c>
      <c r="H60" s="63">
        <v>3520.4643164230429</v>
      </c>
      <c r="I60" s="63">
        <v>0</v>
      </c>
      <c r="J60" s="63">
        <v>0</v>
      </c>
    </row>
    <row r="61" spans="1:10">
      <c r="A61" s="62">
        <v>1977</v>
      </c>
      <c r="B61" s="63">
        <v>14320.292347377466</v>
      </c>
      <c r="C61" s="63">
        <v>967.92777300085947</v>
      </c>
      <c r="D61" s="63">
        <v>8312.639724849525</v>
      </c>
      <c r="E61" s="63">
        <v>0</v>
      </c>
      <c r="F61" s="63">
        <v>291.05760963026643</v>
      </c>
      <c r="G61" s="63">
        <v>215.04729148753216</v>
      </c>
      <c r="H61" s="63">
        <v>4533.6199484092849</v>
      </c>
      <c r="I61" s="63">
        <v>0</v>
      </c>
      <c r="J61" s="63">
        <v>0</v>
      </c>
    </row>
    <row r="62" spans="1:10">
      <c r="A62" s="62">
        <v>1978</v>
      </c>
      <c r="B62" s="63">
        <v>15050.81685296646</v>
      </c>
      <c r="C62" s="63">
        <v>944.62596732588099</v>
      </c>
      <c r="D62" s="63">
        <v>9434.2218400687834</v>
      </c>
      <c r="E62" s="63">
        <v>0</v>
      </c>
      <c r="F62" s="63">
        <v>380.73946689595857</v>
      </c>
      <c r="G62" s="63">
        <v>214.44539982803087</v>
      </c>
      <c r="H62" s="63">
        <v>4076.7841788478063</v>
      </c>
      <c r="I62" s="63">
        <v>0</v>
      </c>
      <c r="J62" s="63">
        <v>0</v>
      </c>
    </row>
    <row r="63" spans="1:10">
      <c r="A63" s="62">
        <v>1979</v>
      </c>
      <c r="B63" s="63">
        <v>15585.898538263107</v>
      </c>
      <c r="C63" s="63">
        <v>953.39638865004258</v>
      </c>
      <c r="D63" s="63">
        <v>10046.087704213238</v>
      </c>
      <c r="E63" s="63">
        <v>0</v>
      </c>
      <c r="F63" s="63">
        <v>225.96732588134128</v>
      </c>
      <c r="G63" s="63">
        <v>214.96130696474629</v>
      </c>
      <c r="H63" s="63">
        <v>4145.4858125537385</v>
      </c>
      <c r="I63" s="63">
        <v>0</v>
      </c>
      <c r="J63" s="63">
        <v>0</v>
      </c>
    </row>
    <row r="64" spans="1:10">
      <c r="A64" s="62">
        <v>1980</v>
      </c>
      <c r="B64" s="63">
        <v>15970.851246775575</v>
      </c>
      <c r="C64" s="63">
        <v>793.29320722269972</v>
      </c>
      <c r="D64" s="63">
        <v>10672.742906276868</v>
      </c>
      <c r="E64" s="63">
        <v>0</v>
      </c>
      <c r="F64" s="63">
        <v>189.8538263112639</v>
      </c>
      <c r="G64" s="63">
        <v>229.75064488392081</v>
      </c>
      <c r="H64" s="63">
        <v>4085.210662080824</v>
      </c>
      <c r="I64" s="63">
        <v>0</v>
      </c>
      <c r="J64" s="63">
        <v>0</v>
      </c>
    </row>
    <row r="65" spans="1:10">
      <c r="A65" s="62">
        <v>1981</v>
      </c>
      <c r="B65" s="63">
        <v>15619.604471195178</v>
      </c>
      <c r="C65" s="63">
        <v>745.65778159931187</v>
      </c>
      <c r="D65" s="63">
        <v>10479.535683576953</v>
      </c>
      <c r="E65" s="63">
        <v>0</v>
      </c>
      <c r="F65" s="63">
        <v>232.76010318142727</v>
      </c>
      <c r="G65" s="63">
        <v>229.06276870163362</v>
      </c>
      <c r="H65" s="63">
        <v>3932.588134135854</v>
      </c>
      <c r="I65" s="63">
        <v>0</v>
      </c>
      <c r="J65" s="63">
        <v>0</v>
      </c>
    </row>
    <row r="66" spans="1:10">
      <c r="A66" s="62">
        <v>1982</v>
      </c>
      <c r="B66" s="63">
        <v>15859.329320722263</v>
      </c>
      <c r="C66" s="63">
        <v>1030.5245055889936</v>
      </c>
      <c r="D66" s="63">
        <v>10218.228718830605</v>
      </c>
      <c r="E66" s="63">
        <v>0</v>
      </c>
      <c r="F66" s="63">
        <v>585.03869303525346</v>
      </c>
      <c r="G66" s="63">
        <v>235.33963886500422</v>
      </c>
      <c r="H66" s="63">
        <v>3790.1977644024064</v>
      </c>
      <c r="I66" s="63">
        <v>0</v>
      </c>
      <c r="J66" s="63">
        <v>0</v>
      </c>
    </row>
    <row r="67" spans="1:10">
      <c r="A67" s="62">
        <v>1983</v>
      </c>
      <c r="B67" s="63">
        <v>15724.849527085118</v>
      </c>
      <c r="C67" s="63">
        <v>1174.118658641444</v>
      </c>
      <c r="D67" s="63">
        <v>10018.228718830605</v>
      </c>
      <c r="E67" s="63">
        <v>0</v>
      </c>
      <c r="F67" s="63">
        <v>497.24849527085109</v>
      </c>
      <c r="G67" s="63">
        <v>233.36199484092856</v>
      </c>
      <c r="H67" s="63">
        <v>3801.8916595012888</v>
      </c>
      <c r="I67" s="63">
        <v>0</v>
      </c>
      <c r="J67" s="63">
        <v>0</v>
      </c>
    </row>
    <row r="68" spans="1:10">
      <c r="A68" s="62">
        <v>1984</v>
      </c>
      <c r="B68" s="63">
        <v>15706.706792777295</v>
      </c>
      <c r="C68" s="63">
        <v>2138.7790197764393</v>
      </c>
      <c r="D68" s="63">
        <v>8824.9355116079078</v>
      </c>
      <c r="E68" s="63">
        <v>0</v>
      </c>
      <c r="F68" s="63">
        <v>592.17540842648305</v>
      </c>
      <c r="G68" s="63">
        <v>244.19604471195174</v>
      </c>
      <c r="H68" s="63">
        <v>3906.6208082545127</v>
      </c>
      <c r="I68" s="63">
        <v>0</v>
      </c>
      <c r="J68" s="63">
        <v>0</v>
      </c>
    </row>
    <row r="69" spans="1:10">
      <c r="A69" s="62">
        <v>1985</v>
      </c>
      <c r="B69" s="63">
        <v>15970.765262252789</v>
      </c>
      <c r="C69" s="63">
        <v>2124.849527085124</v>
      </c>
      <c r="D69" s="63">
        <v>9176.9561478933756</v>
      </c>
      <c r="E69" s="63">
        <v>0</v>
      </c>
      <c r="F69" s="63">
        <v>603.95528804815103</v>
      </c>
      <c r="G69" s="63">
        <v>230.52450558899389</v>
      </c>
      <c r="H69" s="63">
        <v>3834.4797936371442</v>
      </c>
      <c r="I69" s="63">
        <v>0</v>
      </c>
      <c r="J69" s="63">
        <v>0</v>
      </c>
    </row>
    <row r="70" spans="1:10">
      <c r="A70" s="65">
        <v>1986</v>
      </c>
      <c r="B70" s="63">
        <v>16537.403267411861</v>
      </c>
      <c r="C70" s="63">
        <v>2310.490111779879</v>
      </c>
      <c r="D70" s="63">
        <v>9407.5666380051571</v>
      </c>
      <c r="E70" s="63">
        <v>0</v>
      </c>
      <c r="F70" s="63">
        <v>753.05245055889907</v>
      </c>
      <c r="G70" s="63">
        <v>237.31728288907988</v>
      </c>
      <c r="H70" s="63">
        <v>3828.9767841788466</v>
      </c>
      <c r="I70" s="63">
        <v>0</v>
      </c>
      <c r="J70" s="63">
        <v>0</v>
      </c>
    </row>
    <row r="71" spans="1:10">
      <c r="A71" s="65">
        <v>1987</v>
      </c>
      <c r="B71" s="63">
        <v>17314.875322441956</v>
      </c>
      <c r="C71" s="63">
        <v>2728.4608770421314</v>
      </c>
      <c r="D71" s="63">
        <v>10653.052450558895</v>
      </c>
      <c r="E71" s="63">
        <v>0</v>
      </c>
      <c r="F71" s="63">
        <v>14.96130696474634</v>
      </c>
      <c r="G71" s="63">
        <v>256.74978503869295</v>
      </c>
      <c r="H71" s="63">
        <v>3661.650902837488</v>
      </c>
      <c r="I71" s="63">
        <v>0</v>
      </c>
      <c r="J71" s="63">
        <v>0</v>
      </c>
    </row>
    <row r="72" spans="1:10">
      <c r="A72" s="65">
        <v>1988</v>
      </c>
      <c r="B72" s="63">
        <v>17503.095442820286</v>
      </c>
      <c r="C72" s="63">
        <v>2787.6182287188294</v>
      </c>
      <c r="D72" s="63">
        <v>10706.104901117795</v>
      </c>
      <c r="E72" s="63">
        <v>0</v>
      </c>
      <c r="F72" s="63">
        <v>0</v>
      </c>
      <c r="G72" s="63">
        <v>265.00429922613921</v>
      </c>
      <c r="H72" s="63">
        <v>3744.3680137575225</v>
      </c>
      <c r="I72" s="63">
        <v>0</v>
      </c>
      <c r="J72" s="63">
        <v>0</v>
      </c>
    </row>
    <row r="73" spans="1:10">
      <c r="A73" s="65">
        <v>1989</v>
      </c>
      <c r="B73" s="63">
        <v>18121.238177128111</v>
      </c>
      <c r="C73" s="63">
        <v>2958.4694754944098</v>
      </c>
      <c r="D73" s="63">
        <v>11668.44368013757</v>
      </c>
      <c r="E73" s="63">
        <v>0</v>
      </c>
      <c r="F73" s="63">
        <v>0</v>
      </c>
      <c r="G73" s="63">
        <v>271.28116938950978</v>
      </c>
      <c r="H73" s="63">
        <v>3223.0438521066199</v>
      </c>
      <c r="I73" s="63">
        <v>0</v>
      </c>
      <c r="J73" s="63">
        <v>0</v>
      </c>
    </row>
    <row r="74" spans="1:10">
      <c r="A74" s="65">
        <v>1990</v>
      </c>
      <c r="B74" s="63">
        <v>18649.269131556313</v>
      </c>
      <c r="C74" s="63">
        <v>3414.3594153052441</v>
      </c>
      <c r="D74" s="63">
        <v>11941.61650902837</v>
      </c>
      <c r="E74" s="63">
        <v>0</v>
      </c>
      <c r="F74" s="63">
        <v>0</v>
      </c>
      <c r="G74" s="63">
        <v>277.04213241616497</v>
      </c>
      <c r="H74" s="63">
        <v>3016.2510748065338</v>
      </c>
      <c r="I74" s="63">
        <v>0</v>
      </c>
      <c r="J74" s="63">
        <v>0</v>
      </c>
    </row>
    <row r="75" spans="1:10">
      <c r="A75" s="65">
        <v>1991</v>
      </c>
      <c r="B75" s="63">
        <v>19092.08942390369</v>
      </c>
      <c r="C75" s="63">
        <v>3124.8495270851236</v>
      </c>
      <c r="D75" s="63">
        <v>11755.76956147893</v>
      </c>
      <c r="E75" s="63">
        <v>16.457437661220975</v>
      </c>
      <c r="F75" s="63">
        <v>0</v>
      </c>
      <c r="G75" s="63">
        <v>273.60275150472904</v>
      </c>
      <c r="H75" s="63">
        <v>3921.4101461736873</v>
      </c>
      <c r="I75" s="63">
        <v>0</v>
      </c>
      <c r="J75" s="63">
        <v>0</v>
      </c>
    </row>
    <row r="76" spans="1:10">
      <c r="A76" s="65">
        <v>1992</v>
      </c>
      <c r="B76" s="63">
        <v>19453.396388650039</v>
      </c>
      <c r="C76" s="63">
        <v>3050.3869303525357</v>
      </c>
      <c r="D76" s="63">
        <v>12152.820292347371</v>
      </c>
      <c r="E76" s="63">
        <v>15.795356835769555</v>
      </c>
      <c r="F76" s="63">
        <v>0</v>
      </c>
      <c r="G76" s="63">
        <v>297.42046431642297</v>
      </c>
      <c r="H76" s="63">
        <v>3936.8873602751491</v>
      </c>
      <c r="I76" s="63">
        <v>0.25795356835769556</v>
      </c>
      <c r="J76" s="63" t="s">
        <v>77</v>
      </c>
    </row>
    <row r="77" spans="1:10">
      <c r="A77" s="65">
        <v>1993</v>
      </c>
      <c r="B77" s="63">
        <v>19156.319862424756</v>
      </c>
      <c r="C77" s="63">
        <v>3436.1994840928619</v>
      </c>
      <c r="D77" s="63">
        <v>11562.046431642302</v>
      </c>
      <c r="E77" s="63">
        <v>17.91917454858125</v>
      </c>
      <c r="F77" s="63">
        <v>0</v>
      </c>
      <c r="G77" s="63">
        <v>315.30524505588983</v>
      </c>
      <c r="H77" s="63">
        <v>3824.7635425623371</v>
      </c>
      <c r="I77" s="63">
        <v>0.42992261392949255</v>
      </c>
      <c r="J77" s="63">
        <v>3.4393809114359408E-2</v>
      </c>
    </row>
    <row r="78" spans="1:10">
      <c r="A78" s="65">
        <v>1994</v>
      </c>
      <c r="B78" s="63">
        <v>19931.556319862419</v>
      </c>
      <c r="C78" s="63">
        <v>3508.5124677558024</v>
      </c>
      <c r="D78" s="63">
        <v>11999.939810834045</v>
      </c>
      <c r="E78" s="63">
        <v>24.479793637145303</v>
      </c>
      <c r="F78" s="63">
        <v>0</v>
      </c>
      <c r="G78" s="63">
        <v>293.80911435941522</v>
      </c>
      <c r="H78" s="63">
        <v>4104.1272570937217</v>
      </c>
      <c r="I78" s="63">
        <v>0.54170249355116062</v>
      </c>
      <c r="J78" s="63">
        <v>0.17196904557179701</v>
      </c>
    </row>
    <row r="79" spans="1:10">
      <c r="A79" s="65">
        <v>1995</v>
      </c>
      <c r="B79" s="63">
        <v>20763.542562338771</v>
      </c>
      <c r="C79" s="63">
        <v>4041.1006018916578</v>
      </c>
      <c r="D79" s="63">
        <v>12789.157351676693</v>
      </c>
      <c r="E79" s="63">
        <v>33.284608770421315</v>
      </c>
      <c r="F79" s="63">
        <v>0</v>
      </c>
      <c r="G79" s="63">
        <v>295.44282029234728</v>
      </c>
      <c r="H79" s="63">
        <v>3603.3533963886484</v>
      </c>
      <c r="I79" s="63">
        <v>0.8512467755803953</v>
      </c>
      <c r="J79" s="63">
        <v>0.36113499570077373</v>
      </c>
    </row>
    <row r="80" spans="1:10">
      <c r="A80" s="65">
        <v>1996</v>
      </c>
      <c r="B80" s="63">
        <v>21016.680997420455</v>
      </c>
      <c r="C80" s="63">
        <v>4315.6491831470321</v>
      </c>
      <c r="D80" s="63">
        <v>12274.789337919168</v>
      </c>
      <c r="E80" s="63">
        <v>51.951848667239879</v>
      </c>
      <c r="F80" s="63">
        <v>0</v>
      </c>
      <c r="G80" s="63">
        <v>323.47377472055018</v>
      </c>
      <c r="H80" s="63">
        <v>4047.4634565778147</v>
      </c>
      <c r="I80" s="63">
        <v>2.8116938950988817</v>
      </c>
      <c r="J80" s="63">
        <v>0.40412725709372305</v>
      </c>
    </row>
    <row r="81" spans="1:10">
      <c r="A81" s="65">
        <v>1997</v>
      </c>
      <c r="B81" s="63">
        <v>21621.840068787609</v>
      </c>
      <c r="C81" s="63">
        <v>5270.2493551160769</v>
      </c>
      <c r="D81" s="63">
        <v>11931.87446259673</v>
      </c>
      <c r="E81" s="63">
        <v>70.533104041272537</v>
      </c>
      <c r="F81" s="63">
        <v>0</v>
      </c>
      <c r="G81" s="63">
        <v>335.76956147893367</v>
      </c>
      <c r="H81" s="63">
        <v>4002.7515047291472</v>
      </c>
      <c r="I81" s="63">
        <v>10.128976784178844</v>
      </c>
      <c r="J81" s="63">
        <v>0.49871023215821136</v>
      </c>
    </row>
    <row r="82" spans="1:10">
      <c r="A82" s="65">
        <v>1998</v>
      </c>
      <c r="B82" s="63">
        <v>22337.575236457429</v>
      </c>
      <c r="C82" s="63">
        <v>6094.8409286328433</v>
      </c>
      <c r="D82" s="63">
        <v>11681.702493551158</v>
      </c>
      <c r="E82" s="63">
        <v>105.65778159931207</v>
      </c>
      <c r="F82" s="63">
        <v>0</v>
      </c>
      <c r="G82" s="63">
        <v>362.33877901977633</v>
      </c>
      <c r="H82" s="63">
        <v>4072.6569217540828</v>
      </c>
      <c r="I82" s="63">
        <v>19.922613929492684</v>
      </c>
      <c r="J82" s="63">
        <v>0.4815133276010316</v>
      </c>
    </row>
    <row r="83" spans="1:10">
      <c r="A83" s="65">
        <v>1999</v>
      </c>
      <c r="B83" s="63">
        <v>22842.390369733439</v>
      </c>
      <c r="C83" s="63">
        <v>7479.1917454858094</v>
      </c>
      <c r="D83" s="63">
        <v>10340.730868443676</v>
      </c>
      <c r="E83" s="63">
        <v>156.68959587274284</v>
      </c>
      <c r="F83" s="63">
        <v>0</v>
      </c>
      <c r="G83" s="63">
        <v>378.58985382631113</v>
      </c>
      <c r="H83" s="63">
        <v>4452.0206362854669</v>
      </c>
      <c r="I83" s="63">
        <v>34.608770421324145</v>
      </c>
      <c r="J83" s="63">
        <v>0.54170249355116062</v>
      </c>
    </row>
    <row r="84" spans="1:10">
      <c r="A84" s="65">
        <v>2000</v>
      </c>
      <c r="B84" s="63">
        <v>23785.812553740321</v>
      </c>
      <c r="C84" s="63">
        <v>8715.3912295786722</v>
      </c>
      <c r="D84" s="63">
        <v>10076.423043852104</v>
      </c>
      <c r="E84" s="63">
        <v>163.90369733447974</v>
      </c>
      <c r="F84" s="63">
        <v>0</v>
      </c>
      <c r="G84" s="63">
        <v>404.55717970765249</v>
      </c>
      <c r="H84" s="63">
        <v>4376.5808254514168</v>
      </c>
      <c r="I84" s="63">
        <v>48.417884780739449</v>
      </c>
      <c r="J84" s="63">
        <v>0.54170249355116062</v>
      </c>
    </row>
    <row r="85" spans="1:10">
      <c r="A85" s="65">
        <v>2001</v>
      </c>
      <c r="B85" s="63">
        <v>23989.20894239036</v>
      </c>
      <c r="C85" s="63">
        <v>8958.5554600171927</v>
      </c>
      <c r="D85" s="63">
        <v>9682.1582115219226</v>
      </c>
      <c r="E85" s="63">
        <v>222.46775580395524</v>
      </c>
      <c r="F85" s="63">
        <v>0</v>
      </c>
      <c r="G85" s="63">
        <v>387.49785038693022</v>
      </c>
      <c r="H85" s="63">
        <v>4636.7717970765243</v>
      </c>
      <c r="I85" s="63">
        <v>101.34135855545998</v>
      </c>
      <c r="J85" s="63">
        <v>0.41272570937231279</v>
      </c>
    </row>
    <row r="86" spans="1:10">
      <c r="A86" s="65">
        <v>2002</v>
      </c>
      <c r="B86" s="63">
        <v>24454.110060189156</v>
      </c>
      <c r="C86" s="63">
        <v>8548.0653482373127</v>
      </c>
      <c r="D86" s="63">
        <v>11087.368873602749</v>
      </c>
      <c r="E86" s="63">
        <v>232.89767841788469</v>
      </c>
      <c r="F86" s="63">
        <v>0</v>
      </c>
      <c r="G86" s="63">
        <v>400.88564058469461</v>
      </c>
      <c r="H86" s="63">
        <v>4063.8014617368858</v>
      </c>
      <c r="I86" s="63">
        <v>120.73946689595869</v>
      </c>
      <c r="J86" s="63">
        <v>0.35253654342218388</v>
      </c>
    </row>
    <row r="87" spans="1:10">
      <c r="A87" s="65">
        <v>2003</v>
      </c>
      <c r="B87" s="63">
        <v>25267.841788478065</v>
      </c>
      <c r="C87" s="63">
        <v>10085.984522785895</v>
      </c>
      <c r="D87" s="63">
        <v>10481.255374032671</v>
      </c>
      <c r="E87" s="63">
        <v>308.4350816852965</v>
      </c>
      <c r="F87" s="63">
        <v>0</v>
      </c>
      <c r="G87" s="63">
        <v>459.157351676698</v>
      </c>
      <c r="H87" s="63">
        <v>3807.1165090283735</v>
      </c>
      <c r="I87" s="63">
        <v>125.3998280309544</v>
      </c>
      <c r="J87" s="63">
        <v>0.42992261392949255</v>
      </c>
    </row>
    <row r="88" spans="1:10">
      <c r="A88" s="65">
        <v>2004</v>
      </c>
      <c r="B88" s="63">
        <v>26080.911435941522</v>
      </c>
      <c r="C88" s="63">
        <v>11158.383490971621</v>
      </c>
      <c r="D88" s="63">
        <v>9617.7214101461723</v>
      </c>
      <c r="E88" s="63">
        <v>386.83576956147874</v>
      </c>
      <c r="F88" s="63">
        <v>0</v>
      </c>
      <c r="G88" s="63">
        <v>467.523645743766</v>
      </c>
      <c r="H88" s="63">
        <v>4291.3160791057589</v>
      </c>
      <c r="I88" s="63">
        <v>158.77042132416159</v>
      </c>
      <c r="J88" s="63">
        <v>0.34393809114359403</v>
      </c>
    </row>
    <row r="89" spans="1:10">
      <c r="A89" s="65">
        <v>2005</v>
      </c>
      <c r="B89" s="63">
        <v>26111.092003439371</v>
      </c>
      <c r="C89" s="63">
        <v>12834.221840068783</v>
      </c>
      <c r="D89" s="63">
        <v>8509.5442820292319</v>
      </c>
      <c r="E89" s="63">
        <v>416.59501289767826</v>
      </c>
      <c r="F89" s="63">
        <v>0</v>
      </c>
      <c r="G89" s="63">
        <v>457.78159931212366</v>
      </c>
      <c r="H89" s="63">
        <v>3691.0490111779868</v>
      </c>
      <c r="I89" s="63">
        <v>201.49613069647458</v>
      </c>
      <c r="J89" s="63">
        <v>0.34393809114359403</v>
      </c>
    </row>
    <row r="90" spans="1:10">
      <c r="A90" s="65">
        <v>2006</v>
      </c>
      <c r="B90" s="63">
        <v>27006.87876182286</v>
      </c>
      <c r="C90" s="63">
        <v>13592.347377472051</v>
      </c>
      <c r="D90" s="63">
        <v>8495.219260533102</v>
      </c>
      <c r="E90" s="63">
        <v>454.53998280309531</v>
      </c>
      <c r="F90" s="63">
        <v>0</v>
      </c>
      <c r="G90" s="63">
        <v>475.27085124677535</v>
      </c>
      <c r="H90" s="63">
        <v>3733.8747205502996</v>
      </c>
      <c r="I90" s="63">
        <v>255.43422184006869</v>
      </c>
      <c r="J90" s="63">
        <v>0.19776440240756654</v>
      </c>
    </row>
    <row r="91" spans="1:10">
      <c r="A91" s="65">
        <v>2007</v>
      </c>
      <c r="B91" s="63">
        <v>26989.535683576945</v>
      </c>
      <c r="C91" s="63">
        <v>14844.883920894234</v>
      </c>
      <c r="D91" s="63">
        <v>7538.8736027515033</v>
      </c>
      <c r="E91" s="63">
        <v>467.85038693035239</v>
      </c>
      <c r="F91" s="63">
        <v>0</v>
      </c>
      <c r="G91" s="63">
        <v>478.85640584694738</v>
      </c>
      <c r="H91" s="63">
        <v>3308.8004299226127</v>
      </c>
      <c r="I91" s="63">
        <v>346.89595872742893</v>
      </c>
      <c r="J91" s="63">
        <v>3.353396388650042</v>
      </c>
    </row>
    <row r="92" spans="1:10">
      <c r="A92" s="65">
        <v>2008</v>
      </c>
      <c r="B92" s="63">
        <v>27440.206362854675</v>
      </c>
      <c r="C92" s="63">
        <v>14849.441100601885</v>
      </c>
      <c r="D92" s="63">
        <v>7107.7472055030057</v>
      </c>
      <c r="E92" s="63">
        <v>513.00945829750628</v>
      </c>
      <c r="F92" s="63">
        <v>0</v>
      </c>
      <c r="G92" s="63">
        <v>474.66036113499553</v>
      </c>
      <c r="H92" s="63">
        <v>4060.7513327601018</v>
      </c>
      <c r="I92" s="63">
        <v>417.99656061908843</v>
      </c>
      <c r="J92" s="63">
        <v>16.595012897678412</v>
      </c>
    </row>
    <row r="93" spans="1:10">
      <c r="A93" s="65">
        <v>2009</v>
      </c>
      <c r="B93" s="63">
        <v>25162.656921754078</v>
      </c>
      <c r="C93" s="63">
        <v>12662.854686156488</v>
      </c>
      <c r="D93" s="63">
        <v>6174.7377472055005</v>
      </c>
      <c r="E93" s="63">
        <v>649.75924333619923</v>
      </c>
      <c r="F93" s="63">
        <v>0</v>
      </c>
      <c r="G93" s="63">
        <v>459.31212381771269</v>
      </c>
      <c r="H93" s="63">
        <v>4595.2431642304373</v>
      </c>
      <c r="I93" s="63">
        <v>562.58813413585528</v>
      </c>
      <c r="J93" s="63">
        <v>58.16852966466034</v>
      </c>
    </row>
    <row r="94" spans="1:10">
      <c r="A94" s="65">
        <v>2010</v>
      </c>
      <c r="B94" s="63">
        <v>25972.656921754075</v>
      </c>
      <c r="C94" s="63">
        <v>13133.104041272565</v>
      </c>
      <c r="D94" s="63">
        <v>5938.9423903697307</v>
      </c>
      <c r="E94" s="63">
        <v>811.70249355116061</v>
      </c>
      <c r="F94" s="63">
        <v>0</v>
      </c>
      <c r="G94" s="63">
        <v>462.24419604471177</v>
      </c>
      <c r="H94" s="63">
        <v>4678.1309544282012</v>
      </c>
      <c r="I94" s="63">
        <v>784.68615649183118</v>
      </c>
      <c r="J94" s="63">
        <v>163.86070507308679</v>
      </c>
    </row>
    <row r="95" spans="1:10">
      <c r="A95" s="65">
        <v>2011</v>
      </c>
      <c r="B95" s="63">
        <v>26016.328549633698</v>
      </c>
      <c r="C95" s="63">
        <v>12428.890799656057</v>
      </c>
      <c r="D95" s="63">
        <v>6287.7258905683557</v>
      </c>
      <c r="E95" s="63">
        <v>931.41610378073915</v>
      </c>
      <c r="F95" s="63">
        <v>0</v>
      </c>
      <c r="G95" s="63">
        <v>486.1790995700772</v>
      </c>
      <c r="H95" s="63">
        <v>4106.3558039552863</v>
      </c>
      <c r="I95" s="63">
        <v>847.49572150902804</v>
      </c>
      <c r="J95" s="63">
        <v>928.26512889079925</v>
      </c>
    </row>
    <row r="96" spans="1:10">
      <c r="A96" s="65">
        <v>2012</v>
      </c>
      <c r="B96" s="63">
        <v>25733.018056749777</v>
      </c>
      <c r="C96" s="63">
        <v>11096.990541702489</v>
      </c>
      <c r="D96" s="63">
        <v>6536.2080825451403</v>
      </c>
      <c r="E96" s="63">
        <v>1073.6801375752359</v>
      </c>
      <c r="F96" s="63">
        <v>0</v>
      </c>
      <c r="G96" s="63">
        <v>480.73946689595851</v>
      </c>
      <c r="H96" s="63">
        <v>3770.7653482373157</v>
      </c>
      <c r="I96" s="63">
        <v>1152.80309544282</v>
      </c>
      <c r="J96" s="63">
        <v>1621.8142734307819</v>
      </c>
    </row>
    <row r="97" spans="1:12">
      <c r="A97" s="65">
        <v>2013</v>
      </c>
      <c r="B97" s="63">
        <v>24918.572656921744</v>
      </c>
      <c r="C97" s="63">
        <v>9361.5649183146998</v>
      </c>
      <c r="D97" s="63">
        <v>5762.824829492688</v>
      </c>
      <c r="E97" s="63">
        <v>1469.4840928632839</v>
      </c>
      <c r="F97" s="63">
        <v>0</v>
      </c>
      <c r="G97" s="63">
        <v>486.58641444539967</v>
      </c>
      <c r="H97" s="63">
        <v>4700.9110060189141</v>
      </c>
      <c r="I97" s="63">
        <v>1280.91143594153</v>
      </c>
      <c r="J97" s="63">
        <v>1856.2854686156484</v>
      </c>
    </row>
    <row r="98" spans="1:12">
      <c r="A98" s="65">
        <v>2014</v>
      </c>
      <c r="B98" s="63">
        <v>24060.980223559742</v>
      </c>
      <c r="C98" s="63">
        <v>8051.3327601031788</v>
      </c>
      <c r="D98" s="63">
        <v>5485.9672213241602</v>
      </c>
      <c r="E98" s="63">
        <v>1610.6964746345652</v>
      </c>
      <c r="F98" s="63">
        <v>0</v>
      </c>
      <c r="G98" s="63">
        <v>508.71023215821128</v>
      </c>
      <c r="H98" s="63">
        <v>5181.1128976784166</v>
      </c>
      <c r="I98" s="63">
        <v>1305.0988822012032</v>
      </c>
      <c r="J98" s="63">
        <v>1918.0051590713665</v>
      </c>
    </row>
    <row r="99" spans="1:12">
      <c r="A99" s="65">
        <v>2015</v>
      </c>
      <c r="B99" s="63">
        <v>24333.105791096292</v>
      </c>
      <c r="C99" s="63">
        <v>9532.2441960447086</v>
      </c>
      <c r="D99" s="63">
        <v>5313.654529148751</v>
      </c>
      <c r="E99" s="63">
        <v>1667.7304385210657</v>
      </c>
      <c r="F99" s="63">
        <v>0</v>
      </c>
      <c r="G99" s="63">
        <v>531.81177987962144</v>
      </c>
      <c r="H99" s="63">
        <v>4038.6472914875308</v>
      </c>
      <c r="I99" s="63">
        <v>1276.3441100601888</v>
      </c>
      <c r="J99" s="63">
        <v>1972.6734307824584</v>
      </c>
    </row>
    <row r="100" spans="1:12">
      <c r="A100" s="65">
        <v>2016</v>
      </c>
      <c r="B100" s="63">
        <v>24915.579923413574</v>
      </c>
      <c r="C100" s="63">
        <v>10846.775580395526</v>
      </c>
      <c r="D100" s="63">
        <v>4623.657648779018</v>
      </c>
      <c r="E100" s="63">
        <v>1677.4371453138428</v>
      </c>
      <c r="F100" s="63">
        <v>0</v>
      </c>
      <c r="G100" s="63">
        <v>540.71994840928608</v>
      </c>
      <c r="H100" s="63">
        <v>3805.4135855545987</v>
      </c>
      <c r="I100" s="63">
        <v>1520.9518486672391</v>
      </c>
      <c r="J100" s="63">
        <v>1900.6241616509019</v>
      </c>
    </row>
    <row r="101" spans="1:12">
      <c r="A101" s="65">
        <v>2017</v>
      </c>
      <c r="B101" s="63">
        <v>25436.80229630266</v>
      </c>
      <c r="C101" s="63">
        <v>12067.866208082542</v>
      </c>
      <c r="D101" s="63">
        <v>4276.929281857263</v>
      </c>
      <c r="E101" s="63">
        <v>1667.6344797936367</v>
      </c>
      <c r="F101" s="63">
        <v>0</v>
      </c>
      <c r="G101" s="63">
        <v>533.20369733447956</v>
      </c>
      <c r="H101" s="63">
        <v>3269.5331040412716</v>
      </c>
      <c r="I101" s="63">
        <v>1525.5295786758377</v>
      </c>
      <c r="J101" s="63">
        <v>2096.1058469475488</v>
      </c>
    </row>
    <row r="102" spans="1:12">
      <c r="A102" s="65">
        <v>2018</v>
      </c>
      <c r="B102" s="63">
        <v>24910.44137617368</v>
      </c>
      <c r="C102" s="63">
        <v>11052.240154772137</v>
      </c>
      <c r="D102" s="63">
        <v>3868.4374847807376</v>
      </c>
      <c r="E102" s="63">
        <v>1651.1211521926048</v>
      </c>
      <c r="F102" s="63">
        <v>0</v>
      </c>
      <c r="G102" s="63">
        <v>524.96904557179698</v>
      </c>
      <c r="H102" s="63">
        <v>4342.454944110058</v>
      </c>
      <c r="I102" s="63">
        <v>1523.3391229578672</v>
      </c>
      <c r="J102" s="63">
        <v>1947.8794496990533</v>
      </c>
    </row>
    <row r="103" spans="1:12">
      <c r="A103" s="65">
        <v>2019</v>
      </c>
      <c r="B103" s="63">
        <v>25266.827650773848</v>
      </c>
      <c r="C103" s="63">
        <v>12182.88933791917</v>
      </c>
      <c r="D103" s="63">
        <v>2956.9623835339626</v>
      </c>
      <c r="E103" s="63">
        <v>1690.2331900257948</v>
      </c>
      <c r="F103" s="63">
        <v>0</v>
      </c>
      <c r="G103" s="63">
        <v>522.3439380911434</v>
      </c>
      <c r="H103" s="63">
        <v>4140.4570937231283</v>
      </c>
      <c r="I103" s="63">
        <v>1737.0629406706787</v>
      </c>
      <c r="J103" s="63">
        <v>2036.8787618228712</v>
      </c>
    </row>
    <row r="104" spans="1:12">
      <c r="A104" s="65">
        <v>2020</v>
      </c>
      <c r="B104" s="63">
        <v>24121.325384047286</v>
      </c>
      <c r="C104" s="63">
        <v>11494.650386930351</v>
      </c>
      <c r="D104" s="63">
        <v>2390.5474547291478</v>
      </c>
      <c r="E104" s="63">
        <v>1704.3625107480648</v>
      </c>
      <c r="F104" s="63">
        <v>0</v>
      </c>
      <c r="G104" s="63">
        <v>518.15236457437641</v>
      </c>
      <c r="H104" s="63">
        <v>4255.8258813413568</v>
      </c>
      <c r="I104" s="63">
        <v>1613.2035253654337</v>
      </c>
      <c r="J104" s="63">
        <v>2144.5833190025792</v>
      </c>
    </row>
    <row r="105" spans="1:12">
      <c r="A105" s="65">
        <v>2021</v>
      </c>
      <c r="B105" s="63">
        <v>24855.505198991395</v>
      </c>
      <c r="C105" s="63">
        <v>12381.593293207217</v>
      </c>
      <c r="D105" s="63">
        <v>2263.8169760963019</v>
      </c>
      <c r="E105" s="63">
        <v>1666.8068787618222</v>
      </c>
      <c r="F105" s="63">
        <v>0</v>
      </c>
      <c r="G105" s="63">
        <v>508.49415305245043</v>
      </c>
      <c r="H105" s="63">
        <v>4082.4041272570926</v>
      </c>
      <c r="I105" s="63">
        <v>1799.4241616509021</v>
      </c>
      <c r="J105" s="63">
        <v>2152.965606190885</v>
      </c>
    </row>
    <row r="106" spans="1:12">
      <c r="A106" s="65">
        <v>2022</v>
      </c>
      <c r="B106" s="63">
        <v>24415.565831496981</v>
      </c>
      <c r="C106" s="63">
        <v>12162.107652622524</v>
      </c>
      <c r="D106" s="63">
        <v>3412.205227239896</v>
      </c>
      <c r="E106" s="63">
        <v>1554.6408426483229</v>
      </c>
      <c r="F106" s="63">
        <v>0</v>
      </c>
      <c r="G106" s="63">
        <v>501.88478073946675</v>
      </c>
      <c r="H106" s="63">
        <v>2604.5349957007729</v>
      </c>
      <c r="I106" s="63">
        <v>1762.1821152192599</v>
      </c>
      <c r="J106" s="63">
        <v>2418.010060189165</v>
      </c>
    </row>
    <row r="107" spans="1:12">
      <c r="A107" s="65">
        <v>2023</v>
      </c>
      <c r="B107" s="63">
        <v>22760.798969946678</v>
      </c>
      <c r="C107" s="63">
        <v>10230.998710232154</v>
      </c>
      <c r="D107" s="63">
        <v>2326.1845221917447</v>
      </c>
      <c r="E107" s="63">
        <v>1422.8447119518482</v>
      </c>
      <c r="F107" s="63">
        <v>0</v>
      </c>
      <c r="G107" s="63">
        <v>489.44058469475482</v>
      </c>
      <c r="H107" s="63">
        <v>3617.2192605331024</v>
      </c>
      <c r="I107" s="63">
        <v>2032.7147033533956</v>
      </c>
      <c r="J107" s="63">
        <v>2641.3965606190873</v>
      </c>
    </row>
    <row r="108" spans="1:12">
      <c r="A108" s="66">
        <v>2024</v>
      </c>
      <c r="B108" s="67">
        <v>23298.631795641435</v>
      </c>
      <c r="C108" s="67">
        <v>10193.787274290624</v>
      </c>
      <c r="D108" s="67">
        <v>1345.3072891341353</v>
      </c>
      <c r="E108" s="67">
        <v>1537.4509888220116</v>
      </c>
      <c r="F108" s="67">
        <v>0</v>
      </c>
      <c r="G108" s="67">
        <v>487.95924333619934</v>
      </c>
      <c r="H108" s="67">
        <v>4708.2509888220102</v>
      </c>
      <c r="I108" s="67">
        <v>1919.3374892519341</v>
      </c>
      <c r="J108" s="67">
        <v>3106.5376612209793</v>
      </c>
      <c r="L108" s="159"/>
    </row>
    <row r="109" spans="1:12">
      <c r="A109" s="62" t="s">
        <v>78</v>
      </c>
      <c r="B109" s="68"/>
      <c r="C109" s="68"/>
      <c r="D109" s="68"/>
      <c r="E109" s="21"/>
      <c r="F109" s="68"/>
      <c r="G109" s="68"/>
      <c r="H109" s="69"/>
      <c r="I109" s="68"/>
      <c r="J109" s="68"/>
    </row>
    <row r="110" spans="1:12">
      <c r="A110" s="62" t="s">
        <v>79</v>
      </c>
      <c r="B110" s="68"/>
      <c r="C110" s="69"/>
      <c r="D110" s="68"/>
      <c r="E110" s="21"/>
      <c r="F110" s="68"/>
      <c r="G110" s="68"/>
      <c r="H110" s="68"/>
      <c r="I110" s="68"/>
      <c r="J110" s="68"/>
    </row>
    <row r="111" spans="1:12">
      <c r="A111" s="62" t="s">
        <v>80</v>
      </c>
      <c r="B111" s="68"/>
      <c r="C111" s="68"/>
      <c r="D111" s="68"/>
      <c r="E111" s="21"/>
      <c r="F111" s="68"/>
      <c r="G111" s="68"/>
      <c r="H111" s="68"/>
      <c r="I111" s="68"/>
      <c r="J111" s="68"/>
    </row>
  </sheetData>
  <mergeCells count="9">
    <mergeCell ref="A5:A7"/>
    <mergeCell ref="B5:B7"/>
    <mergeCell ref="C5:J5"/>
    <mergeCell ref="C6:E6"/>
    <mergeCell ref="F6:F7"/>
    <mergeCell ref="G6:G7"/>
    <mergeCell ref="H6:H7"/>
    <mergeCell ref="I6:I7"/>
    <mergeCell ref="J6:J7"/>
  </mergeCells>
  <hyperlinks>
    <hyperlink ref="A2" location="INDICE!A1" display="Vai all'indice"/>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1ec7bf-c45c-4569-bf0a-110d9f6935f7">
      <Terms xmlns="http://schemas.microsoft.com/office/infopath/2007/PartnerControls"/>
    </lcf76f155ced4ddcb4097134ff3c332f>
    <TaxCatchAll xmlns="79139e93-d903-43aa-9bb7-88f4882c12f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16347B750D62349BF5356DBC32C0B80" ma:contentTypeVersion="10" ma:contentTypeDescription="Creare un nuovo documento." ma:contentTypeScope="" ma:versionID="dead51e0cc955e0cddbfc25d3f095b47">
  <xsd:schema xmlns:xsd="http://www.w3.org/2001/XMLSchema" xmlns:xs="http://www.w3.org/2001/XMLSchema" xmlns:p="http://schemas.microsoft.com/office/2006/metadata/properties" xmlns:ns2="6c1ec7bf-c45c-4569-bf0a-110d9f6935f7" xmlns:ns3="79139e93-d903-43aa-9bb7-88f4882c12f1" targetNamespace="http://schemas.microsoft.com/office/2006/metadata/properties" ma:root="true" ma:fieldsID="bbc3885d9753d755ece69e0e8cd1fae8" ns2:_="" ns3:_="">
    <xsd:import namespace="6c1ec7bf-c45c-4569-bf0a-110d9f6935f7"/>
    <xsd:import namespace="79139e93-d903-43aa-9bb7-88f4882c12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1ec7bf-c45c-4569-bf0a-110d9f693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187dd90-94de-4f52-8f02-9967864c599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139e93-d903-43aa-9bb7-88f4882c12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38d91a-4a36-42bf-b6bf-d3df9dd6c82b}" ma:internalName="TaxCatchAll" ma:showField="CatchAllData" ma:web="79139e93-d903-43aa-9bb7-88f4882c12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6DD11D-E167-4811-BA60-9FD064C663F9}">
  <ds:schemaRefs>
    <ds:schemaRef ds:uri="http://schemas.microsoft.com/sharepoint/v3/contenttype/forms"/>
  </ds:schemaRefs>
</ds:datastoreItem>
</file>

<file path=customXml/itemProps2.xml><?xml version="1.0" encoding="utf-8"?>
<ds:datastoreItem xmlns:ds="http://schemas.openxmlformats.org/officeDocument/2006/customXml" ds:itemID="{6AECA7E7-61A5-47E9-8D47-C0914B17BFD1}">
  <ds:schemaRefs>
    <ds:schemaRef ds:uri="http://purl.org/dc/elements/1.1/"/>
    <ds:schemaRef ds:uri="http://www.w3.org/XML/1998/namespace"/>
    <ds:schemaRef ds:uri="6c1ec7bf-c45c-4569-bf0a-110d9f6935f7"/>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79139e93-d903-43aa-9bb7-88f4882c12f1"/>
    <ds:schemaRef ds:uri="http://schemas.microsoft.com/office/2006/metadata/properties"/>
  </ds:schemaRefs>
</ds:datastoreItem>
</file>

<file path=customXml/itemProps3.xml><?xml version="1.0" encoding="utf-8"?>
<ds:datastoreItem xmlns:ds="http://schemas.openxmlformats.org/officeDocument/2006/customXml" ds:itemID="{B2FE53FF-86C4-4981-80B0-80AE183F9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1ec7bf-c45c-4569-bf0a-110d9f6935f7"/>
    <ds:schemaRef ds:uri="79139e93-d903-43aa-9bb7-88f4882c12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1</vt:i4>
      </vt:variant>
    </vt:vector>
  </HeadingPairs>
  <TitlesOfParts>
    <vt:vector size="11" baseType="lpstr">
      <vt:lpstr>INDICE</vt:lpstr>
      <vt:lpstr>1</vt:lpstr>
      <vt:lpstr>2</vt:lpstr>
      <vt:lpstr>3</vt:lpstr>
      <vt:lpstr>4</vt:lpstr>
      <vt:lpstr>5</vt:lpstr>
      <vt:lpstr>6</vt:lpstr>
      <vt:lpstr>7</vt:lpstr>
      <vt:lpstr>8</vt:lpstr>
      <vt:lpstr>9</vt:lpstr>
      <vt:lpstr>INDICE!_Hlk228375875</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dP</dc:creator>
  <cp:keywords/>
  <dc:description/>
  <cp:lastModifiedBy>Andrea dP</cp:lastModifiedBy>
  <cp:revision/>
  <dcterms:created xsi:type="dcterms:W3CDTF">2025-10-23T13:46:41Z</dcterms:created>
  <dcterms:modified xsi:type="dcterms:W3CDTF">2026-06-04T07:49:23Z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0x010100316347B750D62349BF5356DBC32C0B80</vt:lpwstr>
  </property>
  <property fmtid="{D5CDD505-2E9C-101B-9397-08002B2CF9AE}" pid="3" name="MediaServiceImageTags">
    <vt:lpwstr/>
  </property>
</Properties>
</file>