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Cartelle personali/2025/Istat_100/STORIE/3. Consumi/"/>
    </mc:Choice>
  </mc:AlternateContent>
  <xr:revisionPtr revIDLastSave="1" documentId="8_{86B0DCDC-7B98-43D5-9276-6F72E1417D54}" xr6:coauthVersionLast="47" xr6:coauthVersionMax="47" xr10:uidLastSave="{E117CB8D-999A-42A8-97AB-2738E8CDD5CC}"/>
  <bookViews>
    <workbookView xWindow="-120" yWindow="-120" windowWidth="29040" windowHeight="15720" activeTab="3" xr2:uid="{88736D67-9A80-483B-869E-C9297E82D3B3}"/>
  </bookViews>
  <sheets>
    <sheet name="INDICE" sheetId="6" r:id="rId1"/>
    <sheet name="1" sheetId="1" r:id="rId2"/>
    <sheet name="2" sheetId="2" r:id="rId3"/>
    <sheet name="3" sheetId="4" r:id="rId4"/>
    <sheet name="4" sheetId="3" r:id="rId5"/>
  </sheets>
  <externalReferences>
    <externalReference r:id="rId6"/>
    <externalReference r:id="rId7"/>
  </externalReferences>
  <definedNames>
    <definedName name="CoherenceInterval">[1]HiddenSettings!$B$4</definedName>
    <definedName name="Filters">[2]Filters!$A$2:$C$21</definedName>
    <definedName name="Structure">[2]Structure!$C$2:$L$108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2" l="1"/>
  <c r="B11" i="2"/>
  <c r="C10" i="2"/>
  <c r="B10" i="2"/>
  <c r="C8" i="2"/>
  <c r="B8" i="2"/>
  <c r="B9" i="2"/>
</calcChain>
</file>

<file path=xl/sharedStrings.xml><?xml version="1.0" encoding="utf-8"?>
<sst xmlns="http://schemas.openxmlformats.org/spreadsheetml/2006/main" count="85" uniqueCount="61">
  <si>
    <t>Pil procapite (ricostruzione Banca d'Italia - Istat)"</t>
  </si>
  <si>
    <t xml:space="preserve"> Pil procapite (elaborazione su dati della Contabilità nazionale)"</t>
  </si>
  <si>
    <t>Anno</t>
  </si>
  <si>
    <t>Fonte: ricostruzione Istat-Banca d’Italia; Istat, elaborazioni su dati della Contabilità Nazionale 1995-2025.</t>
  </si>
  <si>
    <t>1953-1954</t>
  </si>
  <si>
    <t>1963-1964</t>
  </si>
  <si>
    <t>Abbigliamento e calzature</t>
  </si>
  <si>
    <t>Mobili, articoli e servizi per la casa</t>
  </si>
  <si>
    <t>Abitazione, acqua, elettricità, gas e altri combustibili</t>
  </si>
  <si>
    <t>Prodotti alimentari e bevande analcoliche</t>
  </si>
  <si>
    <t>Trasporti</t>
  </si>
  <si>
    <t>Ricreazione, spettacoli e cultura</t>
  </si>
  <si>
    <t>Servizi ricettivi e di ristorazione</t>
  </si>
  <si>
    <t>Servizi sanitari e spese per la salute</t>
  </si>
  <si>
    <t>Comunicazioni</t>
  </si>
  <si>
    <t>Bevande alcoliche e tabacchi</t>
  </si>
  <si>
    <t>Istruzione</t>
  </si>
  <si>
    <t>Altri beni e servizi</t>
  </si>
  <si>
    <t>Italia</t>
  </si>
  <si>
    <t>Spagna</t>
  </si>
  <si>
    <t>Germania</t>
  </si>
  <si>
    <t>Fonte: Istat, Indagine statistica sui bilanci di famiglie non agricole negli anni 1953-1954 (1960); Istat, Indagine statistica sui bilanci delle famiglie italiane 1963-64 (1968); Istat, Indagine sui consumi delle famiglie 1994 (1996); Istat, Indagine sulle spese delle famiglie 2024.</t>
  </si>
  <si>
    <t>Fonte: Istat, Indagine statistica sui bilanci di famiglie non agricole negli anni 1953-1954 (1960); Istat, Indagine sulle spese delle famiglie 2024.</t>
  </si>
  <si>
    <t>Alimentari</t>
  </si>
  <si>
    <t>Abitazione e utenze</t>
  </si>
  <si>
    <t>Alimentari, bevande e tabacchi</t>
  </si>
  <si>
    <t>Salute, ricreazione, sport, cultura, istruzione, altri b. e s.</t>
  </si>
  <si>
    <t>Trasporti, informazione, comunicazione,  s. alloggio e rist.</t>
  </si>
  <si>
    <t>Mobili, articoli e serv. per la casa</t>
  </si>
  <si>
    <t xml:space="preserve">Mezzogiorno </t>
  </si>
  <si>
    <t xml:space="preserve">Centro </t>
  </si>
  <si>
    <t xml:space="preserve">Nord </t>
  </si>
  <si>
    <t xml:space="preserve"> </t>
  </si>
  <si>
    <t>Ricreazione, spettacoli e cult.</t>
  </si>
  <si>
    <t>S.ricettivi-ristor.</t>
  </si>
  <si>
    <t>Mobili e altre sp.casa</t>
  </si>
  <si>
    <t>Salute</t>
  </si>
  <si>
    <t>Alcol-tab.</t>
  </si>
  <si>
    <t>Altri b. e serv.</t>
  </si>
  <si>
    <t>Francia</t>
  </si>
  <si>
    <t>(a) Per la Francia, Stima Eurostat a partire dall'indagine 2015, con la struttura dei prezziz al consumo del 2020.</t>
  </si>
  <si>
    <t>fonte: Eurostat, Household Budget Survey.</t>
  </si>
  <si>
    <t>.</t>
  </si>
  <si>
    <t>Voci estese</t>
  </si>
  <si>
    <t>etichette</t>
  </si>
  <si>
    <t>Fonte: ricostruzione Istat-Banca d’Italia; Istat, elaborazioni su dati della Contabilità Nazionale 1995-2025</t>
  </si>
  <si>
    <r>
      <t xml:space="preserve">FIGURA 1. PRODOTTO INTERNO LORDO PRO CAPITE. </t>
    </r>
    <r>
      <rPr>
        <sz val="9"/>
        <color theme="1"/>
        <rFont val="Arial Narrow"/>
        <family val="2"/>
      </rPr>
      <t>ANNI 1861-2025. Migliaia di euro, scala logaritmica (valori concatenati con anno di riferimento 2010)</t>
    </r>
  </si>
  <si>
    <r>
      <t xml:space="preserve">AGGREGATI DI SPESA 
</t>
    </r>
    <r>
      <rPr>
        <i/>
        <sz val="9"/>
        <rFont val="Arial Narrow"/>
        <family val="2"/>
      </rPr>
      <t>(riaggregazioni)</t>
    </r>
  </si>
  <si>
    <r>
      <t>FIGURA 2. COMPOSIZIONE SPESA MEDIA MENSILE FAMILIARE PER PRINCIPALI AGGREGATI.</t>
    </r>
    <r>
      <rPr>
        <sz val="9"/>
        <rFont val="Arial Narrow"/>
        <family val="2"/>
      </rPr>
      <t xml:space="preserve"> ANNI 1953/54, 1963/64, 1994 E 2024. Composizione percentuale</t>
    </r>
  </si>
  <si>
    <r>
      <t xml:space="preserve">FIGURA 3. COMPOSIZIONE SPESA MEDIA MENSILE FAMILIARE PER PRINCIPALI AGGREGATI. NORD, CENTRO, MEZZOGIORNO. </t>
    </r>
    <r>
      <rPr>
        <sz val="9"/>
        <color rgb="FF44546A"/>
        <rFont val="Arial Narrow"/>
        <family val="2"/>
      </rPr>
      <t>ANNI 1953/54 E 2024. Composizione percentuale</t>
    </r>
  </si>
  <si>
    <r>
      <t xml:space="preserve">FIGURA 4. COMPOSIZIONE SPESA MEDIA MENSILE FAMILIARE PER PRINCIPALI AGGREGATI. FRANCIA, GERMANIA, SPAGNA E ITALIA. </t>
    </r>
    <r>
      <rPr>
        <sz val="9"/>
        <color theme="1"/>
        <rFont val="Arial Narrow"/>
        <family val="2"/>
      </rPr>
      <t>ANNO 2020. Composizione percentuale (a)</t>
    </r>
  </si>
  <si>
    <t xml:space="preserve">                                             Le trasformazioni dell'Italia</t>
  </si>
  <si>
    <t>Dati aggiornati al:</t>
  </si>
  <si>
    <t>09.04.2026</t>
  </si>
  <si>
    <t>vai al documento:</t>
  </si>
  <si>
    <t>I consumi cambiano insieme al Paese</t>
  </si>
  <si>
    <t>Prodotto interno lordo pro capite. anni 1861-2025</t>
  </si>
  <si>
    <t>Composizione spesa media mensile familiare per principali aggregati. anni 1953/54, 1963/64, 1994 e 2024</t>
  </si>
  <si>
    <t>Composizione spesa media mensile familiare per principali aggregati. Nord, Centro, Mezzogiorno. anni 1953/54 e 2024</t>
  </si>
  <si>
    <t>Composizione spesa media mensile familiare per principali aggregati. Francia, Germania, Spagna e Italia. anno 2020</t>
  </si>
  <si>
    <t>Vai all'indice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</si>
</sst>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i"/>
  </numFmts>
  <fonts count="26" x14ac:knownFonts="1">
    <font>
      <sz val="11"/>
      <color theme="1"/>
      <name val="Aptos Narrow"/>
      <family val="2"/>
      <scheme val="minor"/>
    </font>
    <font>
      <sz val="9"/>
      <color rgb="FF44546A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595959"/>
      <name val="Arial Narrow"/>
      <family val="2"/>
    </font>
    <font>
      <sz val="9"/>
      <name val="Arial Narrow"/>
      <family val="2"/>
    </font>
    <font>
      <b/>
      <sz val="9"/>
      <color rgb="FF44546A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14"/>
      <color rgb="FF5F5F5F"/>
      <name val="Arial"/>
      <family val="2"/>
    </font>
    <font>
      <sz val="11"/>
      <color indexed="8"/>
      <name val="Aptos Narrow"/>
      <family val="2"/>
      <scheme val="minor"/>
    </font>
    <font>
      <sz val="20"/>
      <color rgb="FFA5822A"/>
      <name val="Georgia"/>
      <family val="1"/>
    </font>
    <font>
      <sz val="12"/>
      <color rgb="FFA5822A"/>
      <name val="Georgia"/>
      <family val="1"/>
    </font>
    <font>
      <sz val="30"/>
      <color theme="1"/>
      <name val="Georgia"/>
      <family val="1"/>
    </font>
    <font>
      <sz val="10"/>
      <color rgb="FF0070C0"/>
      <name val="Arial"/>
      <family val="2"/>
    </font>
    <font>
      <u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0"/>
      <name val="Aptos"/>
      <family val="2"/>
    </font>
    <font>
      <sz val="10"/>
      <name val="Aptos"/>
      <family val="2"/>
    </font>
    <font>
      <u/>
      <sz val="10"/>
      <color rgb="FF0070C0"/>
      <name val="Arial"/>
      <family val="2"/>
    </font>
    <font>
      <b/>
      <u/>
      <sz val="9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3" fillId="0" borderId="0" applyFill="0" applyBorder="0" applyProtection="0">
      <alignment horizontal="right"/>
    </xf>
    <xf numFmtId="0" fontId="4" fillId="0" borderId="0" applyNumberFormat="0" applyFill="0" applyBorder="0" applyAlignment="0" applyProtection="0"/>
    <xf numFmtId="0" fontId="15" fillId="0" borderId="0"/>
  </cellStyleXfs>
  <cellXfs count="69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1" fillId="0" borderId="0" xfId="0" applyFont="1"/>
    <xf numFmtId="164" fontId="7" fillId="0" borderId="0" xfId="0" applyNumberFormat="1" applyFont="1" applyBorder="1"/>
    <xf numFmtId="0" fontId="9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left" vertical="center" readingOrder="1"/>
    </xf>
    <xf numFmtId="0" fontId="7" fillId="0" borderId="1" xfId="0" applyFont="1" applyBorder="1"/>
    <xf numFmtId="164" fontId="7" fillId="0" borderId="1" xfId="0" applyNumberFormat="1" applyFont="1" applyBorder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right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164" fontId="10" fillId="0" borderId="0" xfId="1" applyNumberFormat="1" applyFont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11" fillId="0" borderId="0" xfId="0" applyFont="1"/>
    <xf numFmtId="164" fontId="7" fillId="0" borderId="0" xfId="0" applyNumberFormat="1" applyFont="1"/>
    <xf numFmtId="0" fontId="8" fillId="0" borderId="0" xfId="0" applyFont="1"/>
    <xf numFmtId="0" fontId="10" fillId="0" borderId="1" xfId="1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10" fillId="0" borderId="1" xfId="0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/>
    <xf numFmtId="0" fontId="10" fillId="0" borderId="1" xfId="0" applyFont="1" applyBorder="1" applyAlignment="1">
      <alignment wrapText="1"/>
    </xf>
    <xf numFmtId="164" fontId="10" fillId="0" borderId="1" xfId="1" applyNumberFormat="1" applyFont="1" applyBorder="1" applyAlignment="1">
      <alignment horizontal="right"/>
    </xf>
    <xf numFmtId="0" fontId="12" fillId="0" borderId="1" xfId="1" applyFont="1" applyBorder="1"/>
    <xf numFmtId="0" fontId="10" fillId="0" borderId="1" xfId="1" applyFont="1" applyBorder="1" applyAlignment="1">
      <alignment horizontal="right"/>
    </xf>
    <xf numFmtId="0" fontId="10" fillId="0" borderId="1" xfId="1" applyFont="1" applyBorder="1" applyAlignment="1">
      <alignment horizontal="left"/>
    </xf>
    <xf numFmtId="0" fontId="10" fillId="0" borderId="1" xfId="1" applyFont="1" applyBorder="1" applyAlignment="1">
      <alignment horizontal="right" vertical="center" wrapText="1"/>
    </xf>
    <xf numFmtId="165" fontId="7" fillId="0" borderId="0" xfId="2" applyFont="1" applyFill="1" applyBorder="1">
      <alignment horizontal="right"/>
    </xf>
    <xf numFmtId="0" fontId="7" fillId="0" borderId="0" xfId="0" applyFont="1" applyFill="1" applyBorder="1"/>
    <xf numFmtId="0" fontId="12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/>
    </xf>
    <xf numFmtId="164" fontId="7" fillId="0" borderId="0" xfId="0" applyNumberFormat="1" applyFont="1" applyFill="1" applyBorder="1"/>
    <xf numFmtId="0" fontId="12" fillId="0" borderId="1" xfId="0" applyFont="1" applyFill="1" applyBorder="1" applyAlignment="1">
      <alignment horizontal="left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5" fontId="7" fillId="0" borderId="1" xfId="2" applyFont="1" applyFill="1" applyBorder="1">
      <alignment horizontal="right"/>
    </xf>
    <xf numFmtId="0" fontId="7" fillId="0" borderId="2" xfId="0" applyFont="1" applyFill="1" applyBorder="1"/>
    <xf numFmtId="0" fontId="10" fillId="0" borderId="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6" fillId="0" borderId="0" xfId="4" applyFont="1"/>
    <xf numFmtId="0" fontId="17" fillId="0" borderId="0" xfId="4" applyFont="1"/>
    <xf numFmtId="0" fontId="18" fillId="0" borderId="0" xfId="0" applyFont="1"/>
    <xf numFmtId="0" fontId="19" fillId="0" borderId="0" xfId="3" applyFont="1" applyFill="1" applyAlignment="1">
      <alignment horizontal="left"/>
    </xf>
    <xf numFmtId="0" fontId="20" fillId="0" borderId="0" xfId="3" applyFont="1" applyFill="1" applyAlignment="1"/>
    <xf numFmtId="0" fontId="20" fillId="0" borderId="0" xfId="3" applyFont="1" applyFill="1"/>
    <xf numFmtId="0" fontId="5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quotePrefix="1" applyFont="1" applyAlignment="1">
      <alignment horizontal="left"/>
    </xf>
    <xf numFmtId="0" fontId="24" fillId="0" borderId="0" xfId="3" applyFont="1"/>
    <xf numFmtId="0" fontId="20" fillId="0" borderId="0" xfId="3" applyFont="1"/>
    <xf numFmtId="0" fontId="25" fillId="0" borderId="0" xfId="3" applyFont="1" applyFill="1" applyBorder="1"/>
  </cellXfs>
  <cellStyles count="5">
    <cellStyle name="Collegamento ipertestuale" xfId="3" builtinId="8"/>
    <cellStyle name="Normale" xfId="0" builtinId="0"/>
    <cellStyle name="Normale 2" xfId="1" xr:uid="{4F170F7C-1506-4672-9D99-69A0FC9A2674}"/>
    <cellStyle name="Normale 2 2" xfId="4" xr:uid="{C0EF2A98-BC20-45A2-A992-6C48A78EB44E}"/>
    <cellStyle name="NumberCellStyle" xfId="2" xr:uid="{39DCDDDB-F4C5-46F3-9BE3-A3FF51F713BA}"/>
  </cellStyles>
  <dxfs count="0"/>
  <tableStyles count="0" defaultTableStyle="TableStyleMedium2" defaultPivotStyle="PivotStyleLight16"/>
  <colors>
    <mruColors>
      <color rgb="FFE5B946"/>
      <color rgb="FF41B39D"/>
      <color rgb="FF095CA1"/>
      <color rgb="FF887AC9"/>
      <color rgb="FF0E7863"/>
      <color rgb="FFA0D9CE"/>
      <color rgb="FF96B5DB"/>
      <color rgb="FFED6D4A"/>
      <color rgb="FF5183BF"/>
      <color rgb="FFCB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62254071307593E-2"/>
          <c:y val="0.12138467172461011"/>
          <c:w val="0.93893497590357922"/>
          <c:h val="0.74902426937131317"/>
        </c:manualLayout>
      </c:layout>
      <c:lineChart>
        <c:grouping val="standard"/>
        <c:varyColors val="0"/>
        <c:ser>
          <c:idx val="1"/>
          <c:order val="0"/>
          <c:tx>
            <c:v>Pil procapite (ricostruzione Banca d'Italia - Istat)</c:v>
          </c:tx>
          <c:spPr>
            <a:ln w="28575" cap="rnd">
              <a:solidFill>
                <a:srgbClr val="A0D9CE"/>
              </a:solidFill>
              <a:round/>
            </a:ln>
            <a:effectLst/>
          </c:spPr>
          <c:marker>
            <c:symbol val="none"/>
          </c:marker>
          <c:cat>
            <c:numRef>
              <c:f>'1'!$A$6:$A$170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'1'!$B$6:$B$162</c:f>
              <c:numCache>
                <c:formatCode>0.0</c:formatCode>
                <c:ptCount val="157"/>
                <c:pt idx="0">
                  <c:v>2.1308170552626824</c:v>
                </c:pt>
                <c:pt idx="1">
                  <c:v>2.1585272262579647</c:v>
                </c:pt>
                <c:pt idx="2">
                  <c:v>2.2103380442606659</c:v>
                </c:pt>
                <c:pt idx="3">
                  <c:v>2.2129083840943822</c:v>
                </c:pt>
                <c:pt idx="4">
                  <c:v>2.3466560953655948</c:v>
                </c:pt>
                <c:pt idx="5">
                  <c:v>2.3426515167463289</c:v>
                </c:pt>
                <c:pt idx="6">
                  <c:v>2.1393764990760653</c:v>
                </c:pt>
                <c:pt idx="7">
                  <c:v>2.1829711790709108</c:v>
                </c:pt>
                <c:pt idx="8">
                  <c:v>2.2110014818637147</c:v>
                </c:pt>
                <c:pt idx="9">
                  <c:v>2.2654149630847469</c:v>
                </c:pt>
                <c:pt idx="10">
                  <c:v>2.2150450932524457</c:v>
                </c:pt>
                <c:pt idx="11">
                  <c:v>2.166145047618885</c:v>
                </c:pt>
                <c:pt idx="12">
                  <c:v>2.1548882027250156</c:v>
                </c:pt>
                <c:pt idx="13">
                  <c:v>2.2667178957220169</c:v>
                </c:pt>
                <c:pt idx="14">
                  <c:v>2.2780124354718003</c:v>
                </c:pt>
                <c:pt idx="15">
                  <c:v>2.222516554142842</c:v>
                </c:pt>
                <c:pt idx="16">
                  <c:v>2.2366806113787736</c:v>
                </c:pt>
                <c:pt idx="17">
                  <c:v>2.2926478752784174</c:v>
                </c:pt>
                <c:pt idx="18">
                  <c:v>2.2992692088744593</c:v>
                </c:pt>
                <c:pt idx="19">
                  <c:v>2.3353318630182023</c:v>
                </c:pt>
                <c:pt idx="20">
                  <c:v>2.4057882715209797</c:v>
                </c:pt>
                <c:pt idx="21">
                  <c:v>2.4352376012041712</c:v>
                </c:pt>
                <c:pt idx="22">
                  <c:v>2.4573907301499824</c:v>
                </c:pt>
                <c:pt idx="23">
                  <c:v>2.42040664793163</c:v>
                </c:pt>
                <c:pt idx="24">
                  <c:v>2.455810539415328</c:v>
                </c:pt>
                <c:pt idx="25">
                  <c:v>2.5088556368747219</c:v>
                </c:pt>
                <c:pt idx="26">
                  <c:v>2.5733390218123953</c:v>
                </c:pt>
                <c:pt idx="27">
                  <c:v>2.5597952174899969</c:v>
                </c:pt>
                <c:pt idx="28">
                  <c:v>2.4818207395132412</c:v>
                </c:pt>
                <c:pt idx="29">
                  <c:v>2.4833252367410097</c:v>
                </c:pt>
                <c:pt idx="30">
                  <c:v>2.5164438103835942</c:v>
                </c:pt>
                <c:pt idx="31">
                  <c:v>2.5192880422150581</c:v>
                </c:pt>
                <c:pt idx="32">
                  <c:v>2.5591243250926583</c:v>
                </c:pt>
                <c:pt idx="33">
                  <c:v>2.5733373048273331</c:v>
                </c:pt>
                <c:pt idx="34">
                  <c:v>2.5939272788887484</c:v>
                </c:pt>
                <c:pt idx="35">
                  <c:v>2.6327958889849028</c:v>
                </c:pt>
                <c:pt idx="36">
                  <c:v>2.6372062335220532</c:v>
                </c:pt>
                <c:pt idx="37">
                  <c:v>2.6267265544876595</c:v>
                </c:pt>
                <c:pt idx="38">
                  <c:v>2.6557712690476927</c:v>
                </c:pt>
                <c:pt idx="39">
                  <c:v>2.7258507308350168</c:v>
                </c:pt>
                <c:pt idx="40">
                  <c:v>2.7706847984327183</c:v>
                </c:pt>
                <c:pt idx="41">
                  <c:v>2.8145534115976036</c:v>
                </c:pt>
                <c:pt idx="42">
                  <c:v>2.8401533202042981</c:v>
                </c:pt>
                <c:pt idx="43">
                  <c:v>2.8898522430120956</c:v>
                </c:pt>
                <c:pt idx="44">
                  <c:v>2.9491489125138135</c:v>
                </c:pt>
                <c:pt idx="45">
                  <c:v>3.0491268246852132</c:v>
                </c:pt>
                <c:pt idx="46">
                  <c:v>3.1032969571304601</c:v>
                </c:pt>
                <c:pt idx="47">
                  <c:v>3.1691042331354953</c:v>
                </c:pt>
                <c:pt idx="48">
                  <c:v>3.1943931400705803</c:v>
                </c:pt>
                <c:pt idx="49">
                  <c:v>3.1971600765674966</c:v>
                </c:pt>
                <c:pt idx="50">
                  <c:v>3.232089210370177</c:v>
                </c:pt>
                <c:pt idx="51">
                  <c:v>3.2353418128092373</c:v>
                </c:pt>
                <c:pt idx="52">
                  <c:v>3.3872483824322175</c:v>
                </c:pt>
                <c:pt idx="53">
                  <c:v>3.2026101073324913</c:v>
                </c:pt>
                <c:pt idx="54">
                  <c:v>3.0417915379271054</c:v>
                </c:pt>
                <c:pt idx="55">
                  <c:v>3.292399012641583</c:v>
                </c:pt>
                <c:pt idx="56">
                  <c:v>3.3027936651548511</c:v>
                </c:pt>
                <c:pt idx="57">
                  <c:v>3.2197324039408528</c:v>
                </c:pt>
                <c:pt idx="58">
                  <c:v>3.0907529664699513</c:v>
                </c:pt>
                <c:pt idx="59">
                  <c:v>3.1644543944897521</c:v>
                </c:pt>
                <c:pt idx="60">
                  <c:v>3.0566471674770188</c:v>
                </c:pt>
                <c:pt idx="61">
                  <c:v>3.2798443436767539</c:v>
                </c:pt>
                <c:pt idx="62">
                  <c:v>3.5481195916747819</c:v>
                </c:pt>
                <c:pt idx="63">
                  <c:v>3.6116014329034014</c:v>
                </c:pt>
                <c:pt idx="64">
                  <c:v>3.8250341082924262</c:v>
                </c:pt>
                <c:pt idx="65">
                  <c:v>3.8218604479794802</c:v>
                </c:pt>
                <c:pt idx="66">
                  <c:v>3.7201330542688122</c:v>
                </c:pt>
                <c:pt idx="67">
                  <c:v>3.9193323913431835</c:v>
                </c:pt>
                <c:pt idx="68">
                  <c:v>4.0834500508679339</c:v>
                </c:pt>
                <c:pt idx="69">
                  <c:v>3.867613452008396</c:v>
                </c:pt>
                <c:pt idx="70">
                  <c:v>3.7912174454401986</c:v>
                </c:pt>
                <c:pt idx="71">
                  <c:v>3.844638402318818</c:v>
                </c:pt>
                <c:pt idx="72">
                  <c:v>3.7710757202730192</c:v>
                </c:pt>
                <c:pt idx="73">
                  <c:v>3.7312159206066968</c:v>
                </c:pt>
                <c:pt idx="74">
                  <c:v>3.9018418544647497</c:v>
                </c:pt>
                <c:pt idx="75">
                  <c:v>3.7343575036912959</c:v>
                </c:pt>
                <c:pt idx="76">
                  <c:v>4.0752644019033504</c:v>
                </c:pt>
                <c:pt idx="77">
                  <c:v>4.1605863651967443</c:v>
                </c:pt>
                <c:pt idx="78">
                  <c:v>4.3822220825855549</c:v>
                </c:pt>
                <c:pt idx="79">
                  <c:v>4.2588905805548913</c:v>
                </c:pt>
                <c:pt idx="80">
                  <c:v>4.1488799003297911</c:v>
                </c:pt>
                <c:pt idx="81">
                  <c:v>3.8930029750860662</c:v>
                </c:pt>
                <c:pt idx="82">
                  <c:v>3.283572929115901</c:v>
                </c:pt>
                <c:pt idx="83">
                  <c:v>2.6414413175963416</c:v>
                </c:pt>
                <c:pt idx="84">
                  <c:v>2.3645290674185655</c:v>
                </c:pt>
                <c:pt idx="85">
                  <c:v>3.1756449269364251</c:v>
                </c:pt>
                <c:pt idx="86">
                  <c:v>3.7553793066039876</c:v>
                </c:pt>
                <c:pt idx="87">
                  <c:v>4.0194665997562407</c:v>
                </c:pt>
                <c:pt idx="88">
                  <c:v>4.33264345574724</c:v>
                </c:pt>
                <c:pt idx="89">
                  <c:v>4.6607324935290677</c:v>
                </c:pt>
                <c:pt idx="90">
                  <c:v>5.0708034954342569</c:v>
                </c:pt>
                <c:pt idx="91">
                  <c:v>5.2843786100473817</c:v>
                </c:pt>
                <c:pt idx="92">
                  <c:v>5.6428817179799324</c:v>
                </c:pt>
                <c:pt idx="93">
                  <c:v>5.8168400363167674</c:v>
                </c:pt>
                <c:pt idx="94">
                  <c:v>6.1770264886413608</c:v>
                </c:pt>
                <c:pt idx="95">
                  <c:v>6.4425657484821697</c:v>
                </c:pt>
                <c:pt idx="96">
                  <c:v>6.77443786297267</c:v>
                </c:pt>
                <c:pt idx="97">
                  <c:v>7.1392396863377865</c:v>
                </c:pt>
                <c:pt idx="98">
                  <c:v>7.5968793888549273</c:v>
                </c:pt>
                <c:pt idx="99">
                  <c:v>8.1193066908313991</c:v>
                </c:pt>
                <c:pt idx="100">
                  <c:v>8.7458503427240082</c:v>
                </c:pt>
                <c:pt idx="101">
                  <c:v>9.2965126781891545</c:v>
                </c:pt>
                <c:pt idx="102">
                  <c:v>9.8045911134740802</c:v>
                </c:pt>
                <c:pt idx="103">
                  <c:v>10.116759893535235</c:v>
                </c:pt>
                <c:pt idx="104">
                  <c:v>10.488184658540749</c:v>
                </c:pt>
                <c:pt idx="105">
                  <c:v>11.101190539822309</c:v>
                </c:pt>
                <c:pt idx="106">
                  <c:v>11.866352970643963</c:v>
                </c:pt>
                <c:pt idx="107">
                  <c:v>12.64837360778372</c:v>
                </c:pt>
                <c:pt idx="108">
                  <c:v>13.404240396392272</c:v>
                </c:pt>
                <c:pt idx="109">
                  <c:v>14.135246292707651</c:v>
                </c:pt>
                <c:pt idx="110">
                  <c:v>14.290809096203256</c:v>
                </c:pt>
                <c:pt idx="111">
                  <c:v>14.717554337825312</c:v>
                </c:pt>
                <c:pt idx="112">
                  <c:v>15.59556841830198</c:v>
                </c:pt>
                <c:pt idx="113">
                  <c:v>16.277325997410269</c:v>
                </c:pt>
                <c:pt idx="114">
                  <c:v>15.780026309918608</c:v>
                </c:pt>
                <c:pt idx="115">
                  <c:v>16.739738931123025</c:v>
                </c:pt>
                <c:pt idx="116">
                  <c:v>17.026955109095521</c:v>
                </c:pt>
                <c:pt idx="117">
                  <c:v>17.453109062623813</c:v>
                </c:pt>
                <c:pt idx="118">
                  <c:v>18.363023767648055</c:v>
                </c:pt>
                <c:pt idx="119">
                  <c:v>18.88463311860815</c:v>
                </c:pt>
                <c:pt idx="120">
                  <c:v>18.959240483554602</c:v>
                </c:pt>
                <c:pt idx="121">
                  <c:v>18.973723553995718</c:v>
                </c:pt>
                <c:pt idx="122">
                  <c:v>19.136049983415788</c:v>
                </c:pt>
                <c:pt idx="123">
                  <c:v>19.711834123192155</c:v>
                </c:pt>
                <c:pt idx="124">
                  <c:v>20.220189483337549</c:v>
                </c:pt>
                <c:pt idx="125">
                  <c:v>20.764644140051299</c:v>
                </c:pt>
                <c:pt idx="126">
                  <c:v>21.402754100001534</c:v>
                </c:pt>
                <c:pt idx="127">
                  <c:v>22.25922178940418</c:v>
                </c:pt>
                <c:pt idx="128">
                  <c:v>22.967022034142861</c:v>
                </c:pt>
                <c:pt idx="129">
                  <c:v>23.403675863572648</c:v>
                </c:pt>
                <c:pt idx="130">
                  <c:v>23.719632653924165</c:v>
                </c:pt>
                <c:pt idx="131">
                  <c:v>23.878969588474163</c:v>
                </c:pt>
                <c:pt idx="132">
                  <c:v>23.65943965743304</c:v>
                </c:pt>
                <c:pt idx="133">
                  <c:v>24.141214362413479</c:v>
                </c:pt>
                <c:pt idx="134">
                  <c:v>24.787991459071925</c:v>
                </c:pt>
                <c:pt idx="135">
                  <c:v>25.106949791198563</c:v>
                </c:pt>
                <c:pt idx="136">
                  <c:v>25.553293104320097</c:v>
                </c:pt>
                <c:pt idx="137">
                  <c:v>25.953470118705628</c:v>
                </c:pt>
                <c:pt idx="138">
                  <c:v>26.356114624813404</c:v>
                </c:pt>
                <c:pt idx="139">
                  <c:v>27.327032669305577</c:v>
                </c:pt>
                <c:pt idx="140">
                  <c:v>27.793171824527693</c:v>
                </c:pt>
                <c:pt idx="141">
                  <c:v>27.849140689730472</c:v>
                </c:pt>
                <c:pt idx="142">
                  <c:v>27.821468971410827</c:v>
                </c:pt>
                <c:pt idx="143">
                  <c:v>28.081981497811149</c:v>
                </c:pt>
                <c:pt idx="144">
                  <c:v>28.163093845083022</c:v>
                </c:pt>
                <c:pt idx="145">
                  <c:v>28.634471828035082</c:v>
                </c:pt>
                <c:pt idx="146">
                  <c:v>28.976893000903548</c:v>
                </c:pt>
                <c:pt idx="147">
                  <c:v>28.462737760084224</c:v>
                </c:pt>
                <c:pt idx="148">
                  <c:v>26.743849628883346</c:v>
                </c:pt>
                <c:pt idx="149">
                  <c:v>27.107799013089057</c:v>
                </c:pt>
                <c:pt idx="150">
                  <c:v>27.183945540690939</c:v>
                </c:pt>
                <c:pt idx="151">
                  <c:v>26.404497664225062</c:v>
                </c:pt>
                <c:pt idx="152">
                  <c:v>25.821664379361412</c:v>
                </c:pt>
                <c:pt idx="153">
                  <c:v>25.384272371854426</c:v>
                </c:pt>
                <c:pt idx="154">
                  <c:v>25.620464187448267</c:v>
                </c:pt>
                <c:pt idx="155">
                  <c:v>25.895754247744325</c:v>
                </c:pt>
                <c:pt idx="156">
                  <c:v>26.317800072273315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8-44E0-8531-E65A3F24706E}"/>
            </c:ext>
          </c:extLst>
        </c:ser>
        <c:ser>
          <c:idx val="0"/>
          <c:order val="1"/>
          <c:tx>
            <c:v>Pil procapite (elaborazione su dati della Contabilità nazionale)</c:v>
          </c:tx>
          <c:spPr>
            <a:ln w="28575" cap="rnd">
              <a:solidFill>
                <a:srgbClr val="887AC9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'1'!$C$6:$C$170</c:f>
              <c:numCache>
                <c:formatCode>General</c:formatCode>
                <c:ptCount val="165"/>
                <c:pt idx="134" formatCode="0.0">
                  <c:v>24.912178007266206</c:v>
                </c:pt>
                <c:pt idx="135" formatCode="0.0">
                  <c:v>25.247486237107907</c:v>
                </c:pt>
                <c:pt idx="136" formatCode="0.0">
                  <c:v>25.719127157425106</c:v>
                </c:pt>
                <c:pt idx="137" formatCode="0.0">
                  <c:v>26.17030718318864</c:v>
                </c:pt>
                <c:pt idx="138" formatCode="0.0">
                  <c:v>26.607231250899023</c:v>
                </c:pt>
                <c:pt idx="139" formatCode="0.0">
                  <c:v>27.633152109178951</c:v>
                </c:pt>
                <c:pt idx="140" formatCode="0.0">
                  <c:v>28.169200742444829</c:v>
                </c:pt>
                <c:pt idx="141" formatCode="0.0">
                  <c:v>28.229091140389365</c:v>
                </c:pt>
                <c:pt idx="142" formatCode="0.0">
                  <c:v>28.152491727960719</c:v>
                </c:pt>
                <c:pt idx="143" formatCode="0.0">
                  <c:v>28.356420651008133</c:v>
                </c:pt>
                <c:pt idx="144" formatCode="0.0">
                  <c:v>28.359772168029252</c:v>
                </c:pt>
                <c:pt idx="145" formatCode="0.0">
                  <c:v>28.748939686180563</c:v>
                </c:pt>
                <c:pt idx="146" formatCode="0.0">
                  <c:v>29.058795205119491</c:v>
                </c:pt>
                <c:pt idx="147" formatCode="0.0">
                  <c:v>28.522114911709416</c:v>
                </c:pt>
                <c:pt idx="148" formatCode="0.0">
                  <c:v>26.818601665375802</c:v>
                </c:pt>
                <c:pt idx="149" formatCode="0.0">
                  <c:v>27.105648092062371</c:v>
                </c:pt>
                <c:pt idx="150" formatCode="0.0">
                  <c:v>27.176607947318509</c:v>
                </c:pt>
                <c:pt idx="151" formatCode="0.0">
                  <c:v>26.258642004980189</c:v>
                </c:pt>
                <c:pt idx="152" formatCode="0.0">
                  <c:v>25.707634090090558</c:v>
                </c:pt>
                <c:pt idx="153" formatCode="0.0">
                  <c:v>25.678050403994121</c:v>
                </c:pt>
                <c:pt idx="154" formatCode="0.0">
                  <c:v>25.927135486881998</c:v>
                </c:pt>
                <c:pt idx="155" formatCode="0.0">
                  <c:v>26.305146271234037</c:v>
                </c:pt>
                <c:pt idx="156" formatCode="0.0">
                  <c:v>26.770152963821563</c:v>
                </c:pt>
                <c:pt idx="157" formatCode="0.0">
                  <c:v>27.049523747766326</c:v>
                </c:pt>
                <c:pt idx="158" formatCode="0.0">
                  <c:v>27.220605453836175</c:v>
                </c:pt>
                <c:pt idx="159" formatCode="0.0">
                  <c:v>24.879485472284955</c:v>
                </c:pt>
                <c:pt idx="160" formatCode="0.0">
                  <c:v>27.286907381027866</c:v>
                </c:pt>
                <c:pt idx="161" formatCode="0.0">
                  <c:v>28.702312323076015</c:v>
                </c:pt>
                <c:pt idx="162" formatCode="0.0">
                  <c:v>28.983344985035981</c:v>
                </c:pt>
                <c:pt idx="163" formatCode="0.0">
                  <c:v>29.223161152992358</c:v>
                </c:pt>
                <c:pt idx="164" formatCode="0.0">
                  <c:v>29.394683406989209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8-44E0-8531-E65A3F24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926767"/>
        <c:axId val="1081938831"/>
      </c:lineChart>
      <c:catAx>
        <c:axId val="1081926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193883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081938831"/>
        <c:scaling>
          <c:logBase val="2"/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192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5056185209000395E-3"/>
          <c:y val="3.7914673077994759E-2"/>
          <c:w val="0.94549430570116022"/>
          <c:h val="5.7133979110109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65992721413443E-2"/>
          <c:y val="0.14434656435007462"/>
          <c:w val="0.85267086200543996"/>
          <c:h val="0.771471489170759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'2'!$A$6</c:f>
              <c:strCache>
                <c:ptCount val="1"/>
                <c:pt idx="0">
                  <c:v>Alimentari, bevande e tabacchi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strRef>
              <c:f>'2'!$B$5:$E$5</c:f>
              <c:strCache>
                <c:ptCount val="4"/>
                <c:pt idx="0">
                  <c:v>1953-1954</c:v>
                </c:pt>
                <c:pt idx="1">
                  <c:v>1963-1964</c:v>
                </c:pt>
                <c:pt idx="2">
                  <c:v>1994</c:v>
                </c:pt>
                <c:pt idx="3">
                  <c:v>2024</c:v>
                </c:pt>
              </c:strCache>
            </c:strRef>
          </c:cat>
          <c:val>
            <c:numRef>
              <c:f>'2'!$B$6:$E$6</c:f>
              <c:numCache>
                <c:formatCode>0.0</c:formatCode>
                <c:ptCount val="4"/>
                <c:pt idx="0" formatCode="General">
                  <c:v>52.4</c:v>
                </c:pt>
                <c:pt idx="1">
                  <c:v>43.312624855174938</c:v>
                </c:pt>
                <c:pt idx="2">
                  <c:v>22.946060622976081</c:v>
                </c:pt>
                <c:pt idx="3">
                  <c:v>20.912202505181316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3-49CC-A9D8-C5D0A22354DB}"/>
            </c:ext>
          </c:extLst>
        </c:ser>
        <c:ser>
          <c:idx val="1"/>
          <c:order val="1"/>
          <c:tx>
            <c:strRef>
              <c:f>'2'!$A$7</c:f>
              <c:strCache>
                <c:ptCount val="1"/>
                <c:pt idx="0">
                  <c:v>Abbigliamento e calzature</c:v>
                </c:pt>
              </c:strCache>
            </c:strRef>
          </c:tx>
          <c:spPr>
            <a:solidFill>
              <a:srgbClr val="5183BF"/>
            </a:solidFill>
            <a:ln>
              <a:noFill/>
            </a:ln>
            <a:effectLst/>
          </c:spPr>
          <c:invertIfNegative val="0"/>
          <c:cat>
            <c:strRef>
              <c:f>'2'!$B$5:$E$5</c:f>
              <c:strCache>
                <c:ptCount val="4"/>
                <c:pt idx="0">
                  <c:v>1953-1954</c:v>
                </c:pt>
                <c:pt idx="1">
                  <c:v>1963-1964</c:v>
                </c:pt>
                <c:pt idx="2">
                  <c:v>1994</c:v>
                </c:pt>
                <c:pt idx="3">
                  <c:v>2024</c:v>
                </c:pt>
              </c:strCache>
            </c:strRef>
          </c:cat>
          <c:val>
            <c:numRef>
              <c:f>'2'!$B$7:$E$7</c:f>
              <c:numCache>
                <c:formatCode>0.0</c:formatCode>
                <c:ptCount val="4"/>
                <c:pt idx="0" formatCode="General">
                  <c:v>12.7</c:v>
                </c:pt>
                <c:pt idx="1">
                  <c:v>9.8401159156138771</c:v>
                </c:pt>
                <c:pt idx="2">
                  <c:v>6.9988907185793927</c:v>
                </c:pt>
                <c:pt idx="3">
                  <c:v>3.7222014525841258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73-49CC-A9D8-C5D0A22354DB}"/>
            </c:ext>
          </c:extLst>
        </c:ser>
        <c:ser>
          <c:idx val="3"/>
          <c:order val="2"/>
          <c:tx>
            <c:strRef>
              <c:f>'2'!$A$8</c:f>
              <c:strCache>
                <c:ptCount val="1"/>
                <c:pt idx="0">
                  <c:v>Abitazione e utenze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strRef>
              <c:f>'2'!$B$5:$E$5</c:f>
              <c:strCache>
                <c:ptCount val="4"/>
                <c:pt idx="0">
                  <c:v>1953-1954</c:v>
                </c:pt>
                <c:pt idx="1">
                  <c:v>1963-1964</c:v>
                </c:pt>
                <c:pt idx="2">
                  <c:v>1994</c:v>
                </c:pt>
                <c:pt idx="3">
                  <c:v>2024</c:v>
                </c:pt>
              </c:strCache>
            </c:strRef>
          </c:cat>
          <c:val>
            <c:numRef>
              <c:f>'2'!$B$8:$E$8</c:f>
              <c:numCache>
                <c:formatCode>0.0</c:formatCode>
                <c:ptCount val="4"/>
                <c:pt idx="0">
                  <c:v>12.5</c:v>
                </c:pt>
                <c:pt idx="1">
                  <c:v>16</c:v>
                </c:pt>
                <c:pt idx="2">
                  <c:v>24.346942206373079</c:v>
                </c:pt>
                <c:pt idx="3">
                  <c:v>35.730956157512097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73-49CC-A9D8-C5D0A22354DB}"/>
            </c:ext>
          </c:extLst>
        </c:ser>
        <c:ser>
          <c:idx val="2"/>
          <c:order val="3"/>
          <c:tx>
            <c:strRef>
              <c:f>'2'!$A$9</c:f>
              <c:strCache>
                <c:ptCount val="1"/>
                <c:pt idx="0">
                  <c:v>Mobili, articoli e servizi per la casa</c:v>
                </c:pt>
              </c:strCache>
            </c:strRef>
          </c:tx>
          <c:spPr>
            <a:solidFill>
              <a:srgbClr val="ED6D4A"/>
            </a:solidFill>
            <a:ln>
              <a:noFill/>
            </a:ln>
            <a:effectLst/>
          </c:spPr>
          <c:invertIfNegative val="0"/>
          <c:cat>
            <c:strRef>
              <c:f>'2'!$B$5:$E$5</c:f>
              <c:strCache>
                <c:ptCount val="4"/>
                <c:pt idx="0">
                  <c:v>1953-1954</c:v>
                </c:pt>
                <c:pt idx="1">
                  <c:v>1963-1964</c:v>
                </c:pt>
                <c:pt idx="2">
                  <c:v>1994</c:v>
                </c:pt>
                <c:pt idx="3">
                  <c:v>2024</c:v>
                </c:pt>
              </c:strCache>
            </c:strRef>
          </c:cat>
          <c:val>
            <c:numRef>
              <c:f>'2'!$B$9:$E$9</c:f>
              <c:numCache>
                <c:formatCode>0.0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6.2407302953258945</c:v>
                </c:pt>
                <c:pt idx="3">
                  <c:v>4.1777219618959816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73-49CC-A9D8-C5D0A22354DB}"/>
            </c:ext>
          </c:extLst>
        </c:ser>
        <c:ser>
          <c:idx val="4"/>
          <c:order val="4"/>
          <c:tx>
            <c:strRef>
              <c:f>'2'!$A$10</c:f>
              <c:strCache>
                <c:ptCount val="1"/>
                <c:pt idx="0">
                  <c:v>Trasporti, informazione, comunicazione,  s. alloggio e rist.</c:v>
                </c:pt>
              </c:strCache>
            </c:strRef>
          </c:tx>
          <c:spPr>
            <a:solidFill>
              <a:srgbClr val="887AC9"/>
            </a:solidFill>
            <a:ln>
              <a:noFill/>
            </a:ln>
            <a:effectLst/>
          </c:spPr>
          <c:invertIfNegative val="0"/>
          <c:cat>
            <c:strRef>
              <c:f>'2'!$B$5:$E$5</c:f>
              <c:strCache>
                <c:ptCount val="4"/>
                <c:pt idx="0">
                  <c:v>1953-1954</c:v>
                </c:pt>
                <c:pt idx="1">
                  <c:v>1963-1964</c:v>
                </c:pt>
                <c:pt idx="2">
                  <c:v>1994</c:v>
                </c:pt>
                <c:pt idx="3">
                  <c:v>2024</c:v>
                </c:pt>
              </c:strCache>
            </c:strRef>
          </c:cat>
          <c:val>
            <c:numRef>
              <c:f>'2'!$B$10:$E$10</c:f>
              <c:numCache>
                <c:formatCode>0.0</c:formatCode>
                <c:ptCount val="4"/>
                <c:pt idx="0">
                  <c:v>5.5</c:v>
                </c:pt>
                <c:pt idx="1">
                  <c:v>8.8000000000000007</c:v>
                </c:pt>
                <c:pt idx="2">
                  <c:v>21.697194082707348</c:v>
                </c:pt>
                <c:pt idx="3">
                  <c:v>19.279224998094435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73-49CC-A9D8-C5D0A22354DB}"/>
            </c:ext>
          </c:extLst>
        </c:ser>
        <c:ser>
          <c:idx val="5"/>
          <c:order val="5"/>
          <c:tx>
            <c:strRef>
              <c:f>'2'!$A$11</c:f>
              <c:strCache>
                <c:ptCount val="1"/>
                <c:pt idx="0">
                  <c:v>Salute, ricreazione, sport, cultura, istruzione, altri b. e s.</c:v>
                </c:pt>
              </c:strCache>
            </c:strRef>
          </c:tx>
          <c:spPr>
            <a:pattFill prst="dkVert">
              <a:fgClr>
                <a:srgbClr val="ED6D4A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'2'!$B$5:$E$5</c:f>
              <c:strCache>
                <c:ptCount val="4"/>
                <c:pt idx="0">
                  <c:v>1953-1954</c:v>
                </c:pt>
                <c:pt idx="1">
                  <c:v>1963-1964</c:v>
                </c:pt>
                <c:pt idx="2">
                  <c:v>1994</c:v>
                </c:pt>
                <c:pt idx="3">
                  <c:v>2024</c:v>
                </c:pt>
              </c:strCache>
            </c:strRef>
          </c:cat>
          <c:val>
            <c:numRef>
              <c:f>'2'!$B$11:$E$11</c:f>
              <c:numCache>
                <c:formatCode>0.0</c:formatCode>
                <c:ptCount val="4"/>
                <c:pt idx="0">
                  <c:v>12.4</c:v>
                </c:pt>
                <c:pt idx="1">
                  <c:v>17.5</c:v>
                </c:pt>
                <c:pt idx="2">
                  <c:v>17.770182074038207</c:v>
                </c:pt>
                <c:pt idx="3">
                  <c:v>16.176966995633535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73-49CC-A9D8-C5D0A2235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3188575"/>
        <c:axId val="513186911"/>
      </c:barChart>
      <c:catAx>
        <c:axId val="513188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3186911"/>
        <c:crosses val="autoZero"/>
        <c:auto val="1"/>
        <c:lblAlgn val="ctr"/>
        <c:lblOffset val="100"/>
        <c:noMultiLvlLbl val="0"/>
      </c:catAx>
      <c:valAx>
        <c:axId val="51318691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6656105569366579"/>
              <c:y val="0.91325131233595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318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8362023116138484E-2"/>
          <c:y val="2.5806451612903226E-2"/>
          <c:w val="0.94521397345924829"/>
          <c:h val="0.10981894769473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700458338302"/>
          <c:y val="0.14792060367454068"/>
          <c:w val="0.85791582209867157"/>
          <c:h val="0.72006050969266677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'3'!$A$7</c:f>
              <c:strCache>
                <c:ptCount val="1"/>
                <c:pt idx="0">
                  <c:v>Alimentari, bevande e tabacchi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multiLvlStrRef>
              <c:f>'3'!$B$5:$H$6</c:f>
              <c:multiLvlStrCache>
                <c:ptCount val="7"/>
                <c:lvl>
                  <c:pt idx="0">
                    <c:v>Mezzogiorno </c:v>
                  </c:pt>
                  <c:pt idx="1">
                    <c:v>Centro </c:v>
                  </c:pt>
                  <c:pt idx="2">
                    <c:v>Nord </c:v>
                  </c:pt>
                  <c:pt idx="4">
                    <c:v>Mezzogiorno </c:v>
                  </c:pt>
                  <c:pt idx="5">
                    <c:v>Centro </c:v>
                  </c:pt>
                  <c:pt idx="6">
                    <c:v>Nord </c:v>
                  </c:pt>
                </c:lvl>
                <c:lvl>
                  <c:pt idx="0">
                    <c:v>1953-1954</c:v>
                  </c:pt>
                  <c:pt idx="3">
                    <c:v> 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'3'!$B$7:$H$7</c:f>
              <c:numCache>
                <c:formatCode>0.0</c:formatCode>
                <c:ptCount val="7"/>
                <c:pt idx="0">
                  <c:v>53.2</c:v>
                </c:pt>
                <c:pt idx="1">
                  <c:v>52.6</c:v>
                </c:pt>
                <c:pt idx="2">
                  <c:v>51.9</c:v>
                </c:pt>
                <c:pt idx="4">
                  <c:v>26.366526464310908</c:v>
                </c:pt>
                <c:pt idx="5">
                  <c:v>19.443379334949338</c:v>
                </c:pt>
                <c:pt idx="6">
                  <c:v>18.800752657320729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4-4680-9BA5-F6A7D725178F}"/>
            </c:ext>
          </c:extLst>
        </c:ser>
        <c:ser>
          <c:idx val="2"/>
          <c:order val="1"/>
          <c:tx>
            <c:strRef>
              <c:f>'3'!$A$8</c:f>
              <c:strCache>
                <c:ptCount val="1"/>
                <c:pt idx="0">
                  <c:v>Abbigliamento e calzature</c:v>
                </c:pt>
              </c:strCache>
            </c:strRef>
          </c:tx>
          <c:spPr>
            <a:solidFill>
              <a:srgbClr val="5183BF"/>
            </a:solidFill>
            <a:ln>
              <a:noFill/>
            </a:ln>
            <a:effectLst/>
          </c:spPr>
          <c:invertIfNegative val="0"/>
          <c:cat>
            <c:multiLvlStrRef>
              <c:f>'3'!$B$5:$H$6</c:f>
              <c:multiLvlStrCache>
                <c:ptCount val="7"/>
                <c:lvl>
                  <c:pt idx="0">
                    <c:v>Mezzogiorno </c:v>
                  </c:pt>
                  <c:pt idx="1">
                    <c:v>Centro </c:v>
                  </c:pt>
                  <c:pt idx="2">
                    <c:v>Nord </c:v>
                  </c:pt>
                  <c:pt idx="4">
                    <c:v>Mezzogiorno </c:v>
                  </c:pt>
                  <c:pt idx="5">
                    <c:v>Centro </c:v>
                  </c:pt>
                  <c:pt idx="6">
                    <c:v>Nord </c:v>
                  </c:pt>
                </c:lvl>
                <c:lvl>
                  <c:pt idx="0">
                    <c:v>1953-1954</c:v>
                  </c:pt>
                  <c:pt idx="3">
                    <c:v> 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'3'!$B$8:$H$8</c:f>
              <c:numCache>
                <c:formatCode>0.0</c:formatCode>
                <c:ptCount val="7"/>
                <c:pt idx="0">
                  <c:v>13.3</c:v>
                </c:pt>
                <c:pt idx="1">
                  <c:v>12.3</c:v>
                </c:pt>
                <c:pt idx="2">
                  <c:v>12.5</c:v>
                </c:pt>
                <c:pt idx="4">
                  <c:v>4.6932068833105616</c:v>
                </c:pt>
                <c:pt idx="5">
                  <c:v>3.3099157433556616</c:v>
                </c:pt>
                <c:pt idx="6">
                  <c:v>3.41064529689262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E4-4680-9BA5-F6A7D725178F}"/>
            </c:ext>
          </c:extLst>
        </c:ser>
        <c:ser>
          <c:idx val="4"/>
          <c:order val="2"/>
          <c:tx>
            <c:strRef>
              <c:f>'3'!$A$9</c:f>
              <c:strCache>
                <c:ptCount val="1"/>
                <c:pt idx="0">
                  <c:v>Abitazione e utenze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multiLvlStrRef>
              <c:f>'3'!$B$5:$H$6</c:f>
              <c:multiLvlStrCache>
                <c:ptCount val="7"/>
                <c:lvl>
                  <c:pt idx="0">
                    <c:v>Mezzogiorno </c:v>
                  </c:pt>
                  <c:pt idx="1">
                    <c:v>Centro </c:v>
                  </c:pt>
                  <c:pt idx="2">
                    <c:v>Nord </c:v>
                  </c:pt>
                  <c:pt idx="4">
                    <c:v>Mezzogiorno </c:v>
                  </c:pt>
                  <c:pt idx="5">
                    <c:v>Centro </c:v>
                  </c:pt>
                  <c:pt idx="6">
                    <c:v>Nord </c:v>
                  </c:pt>
                </c:lvl>
                <c:lvl>
                  <c:pt idx="0">
                    <c:v>1953-1954</c:v>
                  </c:pt>
                  <c:pt idx="3">
                    <c:v> 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'3'!$B$9:$H$9</c:f>
              <c:numCache>
                <c:formatCode>0.0</c:formatCode>
                <c:ptCount val="7"/>
                <c:pt idx="0">
                  <c:v>13.2</c:v>
                </c:pt>
                <c:pt idx="1">
                  <c:v>13.1</c:v>
                </c:pt>
                <c:pt idx="2">
                  <c:v>12</c:v>
                </c:pt>
                <c:pt idx="4">
                  <c:v>34.244648645752406</c:v>
                </c:pt>
                <c:pt idx="5">
                  <c:v>36.881203799717923</c:v>
                </c:pt>
                <c:pt idx="6">
                  <c:v>35.986094522549692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E4-4680-9BA5-F6A7D725178F}"/>
            </c:ext>
          </c:extLst>
        </c:ser>
        <c:ser>
          <c:idx val="3"/>
          <c:order val="3"/>
          <c:tx>
            <c:strRef>
              <c:f>'3'!$A$10</c:f>
              <c:strCache>
                <c:ptCount val="1"/>
                <c:pt idx="0">
                  <c:v>Mobili, articoli e serv. per la casa</c:v>
                </c:pt>
              </c:strCache>
            </c:strRef>
          </c:tx>
          <c:spPr>
            <a:solidFill>
              <a:srgbClr val="ED6D4A"/>
            </a:solidFill>
            <a:ln>
              <a:noFill/>
            </a:ln>
            <a:effectLst/>
          </c:spPr>
          <c:invertIfNegative val="0"/>
          <c:cat>
            <c:multiLvlStrRef>
              <c:f>'3'!$B$5:$H$6</c:f>
              <c:multiLvlStrCache>
                <c:ptCount val="7"/>
                <c:lvl>
                  <c:pt idx="0">
                    <c:v>Mezzogiorno </c:v>
                  </c:pt>
                  <c:pt idx="1">
                    <c:v>Centro </c:v>
                  </c:pt>
                  <c:pt idx="2">
                    <c:v>Nord </c:v>
                  </c:pt>
                  <c:pt idx="4">
                    <c:v>Mezzogiorno </c:v>
                  </c:pt>
                  <c:pt idx="5">
                    <c:v>Centro </c:v>
                  </c:pt>
                  <c:pt idx="6">
                    <c:v>Nord </c:v>
                  </c:pt>
                </c:lvl>
                <c:lvl>
                  <c:pt idx="0">
                    <c:v>1953-1954</c:v>
                  </c:pt>
                  <c:pt idx="3">
                    <c:v> 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'3'!$B$10:$H$10</c:f>
              <c:numCache>
                <c:formatCode>0.0</c:formatCode>
                <c:ptCount val="7"/>
                <c:pt idx="0">
                  <c:v>4</c:v>
                </c:pt>
                <c:pt idx="1">
                  <c:v>4.4000000000000004</c:v>
                </c:pt>
                <c:pt idx="2">
                  <c:v>5</c:v>
                </c:pt>
                <c:pt idx="4">
                  <c:v>4.40476509407846</c:v>
                </c:pt>
                <c:pt idx="5">
                  <c:v>4.1851578936839191</c:v>
                </c:pt>
                <c:pt idx="6">
                  <c:v>4.0605462103570442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E4-4680-9BA5-F6A7D725178F}"/>
            </c:ext>
          </c:extLst>
        </c:ser>
        <c:ser>
          <c:idx val="5"/>
          <c:order val="4"/>
          <c:tx>
            <c:strRef>
              <c:f>'3'!$A$11</c:f>
              <c:strCache>
                <c:ptCount val="1"/>
                <c:pt idx="0">
                  <c:v>Trasporti, informazione, comunicazione,  s. alloggio e rist.</c:v>
                </c:pt>
              </c:strCache>
            </c:strRef>
          </c:tx>
          <c:spPr>
            <a:solidFill>
              <a:srgbClr val="887AC9"/>
            </a:solidFill>
            <a:ln>
              <a:noFill/>
            </a:ln>
            <a:effectLst/>
          </c:spPr>
          <c:invertIfNegative val="0"/>
          <c:cat>
            <c:multiLvlStrRef>
              <c:f>'3'!$B$5:$H$6</c:f>
              <c:multiLvlStrCache>
                <c:ptCount val="7"/>
                <c:lvl>
                  <c:pt idx="0">
                    <c:v>Mezzogiorno </c:v>
                  </c:pt>
                  <c:pt idx="1">
                    <c:v>Centro </c:v>
                  </c:pt>
                  <c:pt idx="2">
                    <c:v>Nord </c:v>
                  </c:pt>
                  <c:pt idx="4">
                    <c:v>Mezzogiorno </c:v>
                  </c:pt>
                  <c:pt idx="5">
                    <c:v>Centro </c:v>
                  </c:pt>
                  <c:pt idx="6">
                    <c:v>Nord </c:v>
                  </c:pt>
                </c:lvl>
                <c:lvl>
                  <c:pt idx="0">
                    <c:v>1953-1954</c:v>
                  </c:pt>
                  <c:pt idx="3">
                    <c:v> 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'3'!$B$11:$H$11</c:f>
              <c:numCache>
                <c:formatCode>0.0</c:formatCode>
                <c:ptCount val="7"/>
                <c:pt idx="0">
                  <c:v>4.5999999999999996</c:v>
                </c:pt>
                <c:pt idx="1">
                  <c:v>5.5</c:v>
                </c:pt>
                <c:pt idx="2">
                  <c:v>5.8000000000000007</c:v>
                </c:pt>
                <c:pt idx="4">
                  <c:v>15.959403827435013</c:v>
                </c:pt>
                <c:pt idx="5">
                  <c:v>19.307341697869745</c:v>
                </c:pt>
                <c:pt idx="6">
                  <c:v>20.935283480906659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E4-4680-9BA5-F6A7D725178F}"/>
            </c:ext>
          </c:extLst>
        </c:ser>
        <c:ser>
          <c:idx val="6"/>
          <c:order val="5"/>
          <c:tx>
            <c:strRef>
              <c:f>'3'!$A$12</c:f>
              <c:strCache>
                <c:ptCount val="1"/>
                <c:pt idx="0">
                  <c:v>Salute, ricreazione, sport, cultura, istruzione, altri b. e s.</c:v>
                </c:pt>
              </c:strCache>
            </c:strRef>
          </c:tx>
          <c:spPr>
            <a:pattFill prst="dkVert">
              <a:fgClr>
                <a:srgbClr val="ED6D4A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'3'!$B$5:$H$6</c:f>
              <c:multiLvlStrCache>
                <c:ptCount val="7"/>
                <c:lvl>
                  <c:pt idx="0">
                    <c:v>Mezzogiorno </c:v>
                  </c:pt>
                  <c:pt idx="1">
                    <c:v>Centro </c:v>
                  </c:pt>
                  <c:pt idx="2">
                    <c:v>Nord </c:v>
                  </c:pt>
                  <c:pt idx="4">
                    <c:v>Mezzogiorno </c:v>
                  </c:pt>
                  <c:pt idx="5">
                    <c:v>Centro </c:v>
                  </c:pt>
                  <c:pt idx="6">
                    <c:v>Nord </c:v>
                  </c:pt>
                </c:lvl>
                <c:lvl>
                  <c:pt idx="0">
                    <c:v>1953-1954</c:v>
                  </c:pt>
                  <c:pt idx="3">
                    <c:v> 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'3'!$B$12:$H$12</c:f>
              <c:numCache>
                <c:formatCode>0.0</c:formatCode>
                <c:ptCount val="7"/>
                <c:pt idx="0">
                  <c:v>11.7</c:v>
                </c:pt>
                <c:pt idx="1">
                  <c:v>12.100000000000001</c:v>
                </c:pt>
                <c:pt idx="2">
                  <c:v>12.8</c:v>
                </c:pt>
                <c:pt idx="4">
                  <c:v>14.331449085112652</c:v>
                </c:pt>
                <c:pt idx="5">
                  <c:v>16.873001530423416</c:v>
                </c:pt>
                <c:pt idx="6">
                  <c:v>16.807011456672157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E4-4680-9BA5-F6A7D7251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13188575"/>
        <c:axId val="513186911"/>
      </c:barChart>
      <c:catAx>
        <c:axId val="513188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13186911"/>
        <c:crosses val="autoZero"/>
        <c:auto val="1"/>
        <c:lblAlgn val="ctr"/>
        <c:lblOffset val="100"/>
        <c:noMultiLvlLbl val="0"/>
      </c:catAx>
      <c:valAx>
        <c:axId val="51318691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776867072152069"/>
              <c:y val="0.94925000000000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1318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526633986928105E-2"/>
          <c:y val="5.4870068573586216E-3"/>
          <c:w val="0.9822688676464979"/>
          <c:h val="0.14846517402587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449440340466755E-2"/>
          <c:y val="0.19852711293292111"/>
          <c:w val="0.88653114890230611"/>
          <c:h val="0.734358912008893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Abitazione e utenze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'4'!$B$7:$B$10</c:f>
              <c:numCache>
                <c:formatCode>General</c:formatCode>
                <c:ptCount val="4"/>
                <c:pt idx="0" formatCode="#,##0.0_i">
                  <c:v>37.700000000000003</c:v>
                </c:pt>
                <c:pt idx="1">
                  <c:v>35.6</c:v>
                </c:pt>
                <c:pt idx="2">
                  <c:v>31.4</c:v>
                </c:pt>
                <c:pt idx="3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5-43B7-BB4A-C19C6DDC6C3B}"/>
            </c:ext>
          </c:extLst>
        </c:ser>
        <c:ser>
          <c:idx val="1"/>
          <c:order val="1"/>
          <c:tx>
            <c:strRef>
              <c:f>'4'!$C$6</c:f>
              <c:strCache>
                <c:ptCount val="1"/>
                <c:pt idx="0">
                  <c:v>Alimentari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'4'!$C$7:$C$10</c:f>
              <c:numCache>
                <c:formatCode>0.0</c:formatCode>
                <c:ptCount val="4"/>
                <c:pt idx="0" formatCode="#,##0.0_i">
                  <c:v>20.3</c:v>
                </c:pt>
                <c:pt idx="1">
                  <c:v>17</c:v>
                </c:pt>
                <c:pt idx="2" formatCode="General">
                  <c:v>11.2</c:v>
                </c:pt>
                <c:pt idx="3" formatCode="General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5-43B7-BB4A-C19C6DDC6C3B}"/>
            </c:ext>
          </c:extLst>
        </c:ser>
        <c:ser>
          <c:idx val="2"/>
          <c:order val="2"/>
          <c:tx>
            <c:strRef>
              <c:f>'4'!$D$6</c:f>
              <c:strCache>
                <c:ptCount val="1"/>
                <c:pt idx="0">
                  <c:v>Trasporti</c:v>
                </c:pt>
              </c:strCache>
            </c:strRef>
          </c:tx>
          <c:spPr>
            <a:solidFill>
              <a:srgbClr val="887AC9"/>
            </a:solid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'4'!$D$7:$D$10</c:f>
              <c:numCache>
                <c:formatCode>General</c:formatCode>
                <c:ptCount val="4"/>
                <c:pt idx="0" formatCode="#,##0.0_i">
                  <c:v>9.4</c:v>
                </c:pt>
                <c:pt idx="1">
                  <c:v>10.199999999999999</c:v>
                </c:pt>
                <c:pt idx="2" formatCode="#,##0.0_i">
                  <c:v>13.5</c:v>
                </c:pt>
                <c:pt idx="3" formatCode="0.0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5-43B7-BB4A-C19C6DDC6C3B}"/>
            </c:ext>
          </c:extLst>
        </c:ser>
        <c:ser>
          <c:idx val="3"/>
          <c:order val="3"/>
          <c:tx>
            <c:strRef>
              <c:f>'4'!$E$6</c:f>
              <c:strCache>
                <c:ptCount val="1"/>
                <c:pt idx="0">
                  <c:v>Ricreazione, spettacoli e cult.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'4'!$E$7:$E$10</c:f>
              <c:numCache>
                <c:formatCode>#,##0.0_i</c:formatCode>
                <c:ptCount val="4"/>
                <c:pt idx="0">
                  <c:v>4.0999999999999996</c:v>
                </c:pt>
                <c:pt idx="1">
                  <c:v>4.2</c:v>
                </c:pt>
                <c:pt idx="2" formatCode="General">
                  <c:v>10.8</c:v>
                </c:pt>
                <c:pt idx="3" formatCode="General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25-43B7-BB4A-C19C6DDC6C3B}"/>
            </c:ext>
          </c:extLst>
        </c:ser>
        <c:ser>
          <c:idx val="4"/>
          <c:order val="4"/>
          <c:tx>
            <c:strRef>
              <c:f>'4'!$F$6</c:f>
              <c:strCache>
                <c:ptCount val="1"/>
                <c:pt idx="0">
                  <c:v>S.ricettivi-ristor.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'4'!$F$7:$F$10</c:f>
              <c:numCache>
                <c:formatCode>General</c:formatCode>
                <c:ptCount val="4"/>
                <c:pt idx="0" formatCode="#,##0.0_i">
                  <c:v>3.4</c:v>
                </c:pt>
                <c:pt idx="1">
                  <c:v>6.5</c:v>
                </c:pt>
                <c:pt idx="2">
                  <c:v>6</c:v>
                </c:pt>
                <c:pt idx="3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25-43B7-BB4A-C19C6DDC6C3B}"/>
            </c:ext>
          </c:extLst>
        </c:ser>
        <c:ser>
          <c:idx val="5"/>
          <c:order val="5"/>
          <c:tx>
            <c:strRef>
              <c:f>'4'!$G$6</c:f>
              <c:strCache>
                <c:ptCount val="1"/>
                <c:pt idx="0">
                  <c:v>Mobili e altre sp.casa</c:v>
                </c:pt>
              </c:strCache>
            </c:strRef>
          </c:tx>
          <c:spPr>
            <a:pattFill prst="dkVert">
              <a:fgClr>
                <a:srgbClr val="5183BF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'4'!$G$7:$G$10</c:f>
              <c:numCache>
                <c:formatCode>General</c:formatCode>
                <c:ptCount val="4"/>
                <c:pt idx="0" formatCode="#,##0.0_i">
                  <c:v>4.5</c:v>
                </c:pt>
                <c:pt idx="1">
                  <c:v>4.3</c:v>
                </c:pt>
                <c:pt idx="2">
                  <c:v>4.9000000000000004</c:v>
                </c:pt>
                <c:pt idx="3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25-43B7-BB4A-C19C6DDC6C3B}"/>
            </c:ext>
          </c:extLst>
        </c:ser>
        <c:ser>
          <c:idx val="6"/>
          <c:order val="6"/>
          <c:tx>
            <c:strRef>
              <c:f>'4'!$H$6</c:f>
              <c:strCache>
                <c:ptCount val="1"/>
                <c:pt idx="0">
                  <c:v>Abbigliamento e calzature</c:v>
                </c:pt>
              </c:strCache>
            </c:strRef>
          </c:tx>
          <c:spPr>
            <a:pattFill prst="lgCheck">
              <a:fgClr>
                <a:srgbClr val="E5B94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'4'!$H$7:$H$10</c:f>
              <c:numCache>
                <c:formatCode>General</c:formatCode>
                <c:ptCount val="4"/>
                <c:pt idx="0" formatCode="#,##0.0_i">
                  <c:v>3.8</c:v>
                </c:pt>
                <c:pt idx="1">
                  <c:v>3.7</c:v>
                </c:pt>
                <c:pt idx="2">
                  <c:v>4.3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25-43B7-BB4A-C19C6DDC6C3B}"/>
            </c:ext>
          </c:extLst>
        </c:ser>
        <c:ser>
          <c:idx val="7"/>
          <c:order val="7"/>
          <c:tx>
            <c:strRef>
              <c:f>'4'!$I$6</c:f>
              <c:strCache>
                <c:ptCount val="1"/>
                <c:pt idx="0">
                  <c:v>Salute</c:v>
                </c:pt>
              </c:strCache>
            </c:strRef>
          </c:tx>
          <c:spPr>
            <a:pattFill prst="ltHorz">
              <a:fgClr>
                <a:srgbClr val="ED6D4A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'4'!$I$7:$I$10</c:f>
              <c:numCache>
                <c:formatCode>General</c:formatCode>
                <c:ptCount val="4"/>
                <c:pt idx="0" formatCode="#,##0.0_i">
                  <c:v>4.7</c:v>
                </c:pt>
                <c:pt idx="1">
                  <c:v>3.7</c:v>
                </c:pt>
                <c:pt idx="2" formatCode="#,##0.0_i">
                  <c:v>4.0999999999999996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25-43B7-BB4A-C19C6DDC6C3B}"/>
            </c:ext>
          </c:extLst>
        </c:ser>
        <c:ser>
          <c:idx val="8"/>
          <c:order val="8"/>
          <c:tx>
            <c:strRef>
              <c:f>'4'!$J$6</c:f>
              <c:strCache>
                <c:ptCount val="1"/>
                <c:pt idx="0">
                  <c:v>Comunicazioni</c:v>
                </c:pt>
              </c:strCache>
            </c:strRef>
          </c:tx>
          <c:spPr>
            <a:pattFill prst="pct90">
              <a:fgClr>
                <a:srgbClr val="41B39D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'4'!$J$7:$J$10</c:f>
              <c:numCache>
                <c:formatCode>#,##0.0_i</c:formatCode>
                <c:ptCount val="4"/>
                <c:pt idx="0">
                  <c:v>2.4</c:v>
                </c:pt>
                <c:pt idx="1">
                  <c:v>3.5</c:v>
                </c:pt>
                <c:pt idx="2" formatCode="General">
                  <c:v>2.5</c:v>
                </c:pt>
                <c:pt idx="3" formatCode="General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25-43B7-BB4A-C19C6DDC6C3B}"/>
            </c:ext>
          </c:extLst>
        </c:ser>
        <c:ser>
          <c:idx val="9"/>
          <c:order val="9"/>
          <c:tx>
            <c:strRef>
              <c:f>'4'!$K$6</c:f>
              <c:strCache>
                <c:ptCount val="1"/>
                <c:pt idx="0">
                  <c:v>Alcol-tab.</c:v>
                </c:pt>
              </c:strCache>
            </c:strRef>
          </c:tx>
          <c:spPr>
            <a:pattFill prst="wdUpDiag">
              <a:fgClr>
                <a:srgbClr val="887AC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'4'!$K$7:$K$10</c:f>
              <c:numCache>
                <c:formatCode>General</c:formatCode>
                <c:ptCount val="4"/>
                <c:pt idx="0" formatCode="#,##0.0_i">
                  <c:v>1.8</c:v>
                </c:pt>
                <c:pt idx="1">
                  <c:v>1.9</c:v>
                </c:pt>
                <c:pt idx="2">
                  <c:v>1.6</c:v>
                </c:pt>
                <c:pt idx="3" formatCode="#,##0.0_i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25-43B7-BB4A-C19C6DDC6C3B}"/>
            </c:ext>
          </c:extLst>
        </c:ser>
        <c:ser>
          <c:idx val="10"/>
          <c:order val="10"/>
          <c:tx>
            <c:strRef>
              <c:f>'4'!$L$6</c:f>
              <c:strCache>
                <c:ptCount val="1"/>
                <c:pt idx="0">
                  <c:v>Istruzione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'4'!$L$7:$L$10</c:f>
              <c:numCache>
                <c:formatCode>#,##0.0_i</c:formatCode>
                <c:ptCount val="4"/>
                <c:pt idx="0">
                  <c:v>0.6</c:v>
                </c:pt>
                <c:pt idx="1">
                  <c:v>1.6</c:v>
                </c:pt>
                <c:pt idx="2" formatCode="0.0">
                  <c:v>1</c:v>
                </c:pt>
                <c:pt idx="3" formatCode="General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25-43B7-BB4A-C19C6DDC6C3B}"/>
            </c:ext>
          </c:extLst>
        </c:ser>
        <c:ser>
          <c:idx val="11"/>
          <c:order val="11"/>
          <c:tx>
            <c:strRef>
              <c:f>'4'!$M$6</c:f>
              <c:strCache>
                <c:ptCount val="1"/>
                <c:pt idx="0">
                  <c:v>Altri b. e serv.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1"/>
          <c:cat>
            <c:strRef>
              <c:f>'4'!$A$7:$A$10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'4'!$M$7:$M$10</c:f>
              <c:numCache>
                <c:formatCode>General</c:formatCode>
                <c:ptCount val="4"/>
                <c:pt idx="0" formatCode="#,##0.0_i">
                  <c:v>7.3</c:v>
                </c:pt>
                <c:pt idx="1">
                  <c:v>7.8</c:v>
                </c:pt>
                <c:pt idx="2">
                  <c:v>8.6999999999999993</c:v>
                </c:pt>
                <c:pt idx="3" formatCode="#,##0.0_i">
                  <c:v>14.7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B-5B25-43B7-BB4A-C19C6DDC6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52872208"/>
        <c:axId val="1952846288"/>
      </c:barChart>
      <c:catAx>
        <c:axId val="1952872208"/>
        <c:scaling>
          <c:orientation val="maxMin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952846288"/>
        <c:crosses val="autoZero"/>
        <c:auto val="1"/>
        <c:lblAlgn val="ctr"/>
        <c:lblOffset val="100"/>
        <c:tickLblSkip val="1"/>
        <c:noMultiLvlLbl val="0"/>
      </c:catAx>
      <c:valAx>
        <c:axId val="1952846288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.97112606612113561"/>
              <c:y val="0.89505297530135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952872208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1.764685448292632E-2"/>
          <c:w val="1"/>
          <c:h val="0.14978149859311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2209799</xdr:colOff>
      <xdr:row>3</xdr:row>
      <xdr:rowOff>38161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AC9DB5F5-C6D2-4002-86FC-2B9BB16F37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0" y="0"/>
          <a:ext cx="4048124" cy="6477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133348</xdr:rowOff>
    </xdr:from>
    <xdr:to>
      <xdr:col>15</xdr:col>
      <xdr:colOff>62441</xdr:colOff>
      <xdr:row>25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1FFB6-195A-454D-8516-FF7356256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804770</xdr:colOff>
      <xdr:row>0</xdr:row>
      <xdr:rowOff>384517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833041EC-D280-4344-B583-6AC11C6F96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804770" cy="384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251237</xdr:colOff>
      <xdr:row>4</xdr:row>
      <xdr:rowOff>65943</xdr:rowOff>
    </xdr:from>
    <xdr:to>
      <xdr:col>20</xdr:col>
      <xdr:colOff>329756</xdr:colOff>
      <xdr:row>14</xdr:row>
      <xdr:rowOff>62308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CAB6F64-86C9-4C43-94C2-E2589A409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937846</xdr:colOff>
      <xdr:row>0</xdr:row>
      <xdr:rowOff>448100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B4AD99E5-9DFB-4C96-B41D-7D17DF4418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937846" cy="448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203269</xdr:colOff>
      <xdr:row>5</xdr:row>
      <xdr:rowOff>45860</xdr:rowOff>
    </xdr:from>
    <xdr:to>
      <xdr:col>19</xdr:col>
      <xdr:colOff>214131</xdr:colOff>
      <xdr:row>16</xdr:row>
      <xdr:rowOff>154845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BF586AF-292D-4C47-92B4-ACA3D2A4B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804770</xdr:colOff>
      <xdr:row>0</xdr:row>
      <xdr:rowOff>384517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FCE371C2-84F1-41B5-977E-8053DF3073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804770" cy="384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298033</xdr:colOff>
      <xdr:row>4</xdr:row>
      <xdr:rowOff>265169</xdr:rowOff>
    </xdr:from>
    <xdr:to>
      <xdr:col>25</xdr:col>
      <xdr:colOff>8753</xdr:colOff>
      <xdr:row>14</xdr:row>
      <xdr:rowOff>73456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BE3489D-D730-486E-B99F-12F40FB15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1136308</xdr:colOff>
      <xdr:row>0</xdr:row>
      <xdr:rowOff>542925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A52CE2C2-8484-4C60-B9D4-19DE339E28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1136308" cy="542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entenario\Storie%20di%20dati\Innovazione\CIS2006_pr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F2020\ENT2%202020%20TF%20draft%20-%20v0.9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S 2006 implementation"/>
      <sheetName val="CIS 2006 information"/>
      <sheetName val="Exchange rates &amp; flags"/>
      <sheetName val="INN_BASIC1"/>
      <sheetName val="INN_BASIC2"/>
      <sheetName val="INN_GEN"/>
      <sheetName val="INN_ENTER"/>
      <sheetName val="INN_TYPES"/>
      <sheetName val="INN_DEVELOP"/>
      <sheetName val="INN_DEVELOP_RD"/>
      <sheetName val="INN_NEWPROD"/>
      <sheetName val="INN_EXPEND"/>
      <sheetName val="INN_FUNDING"/>
      <sheetName val="INN_SOURCES"/>
      <sheetName val="INN_COOP"/>
      <sheetName val="INN_EFFECTS"/>
      <sheetName val="INN_DELAY"/>
      <sheetName val="INN_HAMP1"/>
      <sheetName val="INN_HAMP2"/>
      <sheetName val="INN_HAMP3"/>
      <sheetName val="INN_PATENT"/>
      <sheetName val="INN_ORGMKT"/>
      <sheetName val="INN_EFFORG"/>
      <sheetName val="Pilot studies"/>
      <sheetName val="INN_ORGMKT_pilot"/>
      <sheetName val="INN_ORG-type"/>
      <sheetName val="INN_ORGMKT_DEVELOP"/>
      <sheetName val="INN_MKT-type"/>
      <sheetName val="INN_EFFORG_pilot"/>
      <sheetName val="INN_EFFMKT"/>
      <sheetName val="INN_ORGMKTlink_pilot"/>
      <sheetName val="INN_HAM_ORGMKT"/>
      <sheetName val="HiddenSettings"/>
      <sheetName val="Hidden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B4">
            <v>0.03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ion 5"/>
      <sheetName val="Structure"/>
      <sheetName val="Filters"/>
      <sheetName val="Annex 1"/>
      <sheetName val="Feedback CNECT Mar 5"/>
      <sheetName val="Feuil1"/>
      <sheetName val="VarVal"/>
      <sheetName val="Ratios % emp"/>
      <sheetName val="Ratios % ent"/>
      <sheetName val="Ratios others"/>
      <sheetName val="Annex 1 to MS 2019"/>
      <sheetName val="Section 5 2019"/>
      <sheetName val="Structure 2019"/>
      <sheetName val="Filters 2019"/>
      <sheetName val="Annex 1 2019"/>
      <sheetName val="Section 5 2018"/>
      <sheetName val="Structure 2018"/>
      <sheetName val="Filters 2018"/>
      <sheetName val="Annex 1 to MS 2018"/>
      <sheetName val="Annex 1 2018"/>
      <sheetName val="Section 5 2017"/>
      <sheetName val="Structure 2017"/>
      <sheetName val="Filters 2017"/>
      <sheetName val="Annex 1 2017"/>
      <sheetName val="Section 5 2016"/>
      <sheetName val="Structure 2016"/>
      <sheetName val="Filters 2016"/>
      <sheetName val="Section 5 2015"/>
      <sheetName val="Structure 2015"/>
      <sheetName val="Filters 2015"/>
      <sheetName val="Annex 1 (deleted)"/>
      <sheetName val="VarVal v3"/>
      <sheetName val="VarVal v2"/>
      <sheetName val="VarVal v1"/>
      <sheetName val="Countries"/>
      <sheetName val="Exchange Rates"/>
      <sheetName val="kkk"/>
      <sheetName val="Annex 1 2016"/>
      <sheetName val="Annex 1 2015"/>
      <sheetName val="VarVal 2015"/>
      <sheetName val="3Y comparison"/>
      <sheetName val="Annex 1 Stefano"/>
      <sheetName val="Annex 1 MS"/>
      <sheetName val="Section 5 of 2014"/>
      <sheetName val="Annex 1 of 2014"/>
      <sheetName val="Annex 1 of 2013"/>
      <sheetName val="Sheet1"/>
    </sheetNames>
    <sheetDataSet>
      <sheetData sheetId="0" refreshError="1"/>
      <sheetData sheetId="1">
        <row r="2">
          <cell r="C2" t="str">
            <v>ENT_ID</v>
          </cell>
          <cell r="D2" t="b">
            <v>0</v>
          </cell>
          <cell r="E2" t="str">
            <v>Text</v>
          </cell>
          <cell r="F2">
            <v>24</v>
          </cell>
          <cell r="G2">
            <v>10</v>
          </cell>
          <cell r="H2" t="b">
            <v>0</v>
          </cell>
          <cell r="I2" t="str">
            <v/>
          </cell>
          <cell r="J2" t="str">
            <v/>
          </cell>
          <cell r="K2" t="str">
            <v/>
          </cell>
          <cell r="L2">
            <v>2019</v>
          </cell>
        </row>
        <row r="3">
          <cell r="C3" t="str">
            <v>NACE2</v>
          </cell>
          <cell r="D3" t="b">
            <v>0</v>
          </cell>
          <cell r="E3" t="str">
            <v>Integer</v>
          </cell>
          <cell r="F3">
            <v>4</v>
          </cell>
          <cell r="G3">
            <v>20</v>
          </cell>
          <cell r="H3" t="b">
            <v>0</v>
          </cell>
          <cell r="I3" t="str">
            <v/>
          </cell>
          <cell r="J3" t="str">
            <v/>
          </cell>
          <cell r="K3" t="str">
            <v/>
          </cell>
          <cell r="L3">
            <v>2019</v>
          </cell>
        </row>
        <row r="4">
          <cell r="C4" t="str">
            <v>EMP</v>
          </cell>
          <cell r="D4" t="b">
            <v>0</v>
          </cell>
          <cell r="E4" t="str">
            <v>Integer</v>
          </cell>
          <cell r="G4">
            <v>30</v>
          </cell>
          <cell r="H4" t="b">
            <v>0</v>
          </cell>
          <cell r="I4" t="str">
            <v/>
          </cell>
          <cell r="J4" t="str">
            <v/>
          </cell>
          <cell r="K4" t="str">
            <v/>
          </cell>
          <cell r="L4">
            <v>2019</v>
          </cell>
        </row>
        <row r="5">
          <cell r="C5" t="str">
            <v>TURN</v>
          </cell>
          <cell r="D5" t="b">
            <v>0</v>
          </cell>
          <cell r="E5" t="str">
            <v>Double</v>
          </cell>
          <cell r="G5">
            <v>40</v>
          </cell>
          <cell r="H5" t="b">
            <v>1</v>
          </cell>
          <cell r="I5" t="str">
            <v/>
          </cell>
          <cell r="J5" t="str">
            <v/>
          </cell>
          <cell r="K5" t="str">
            <v/>
          </cell>
          <cell r="L5">
            <v>2019</v>
          </cell>
        </row>
        <row r="6">
          <cell r="C6" t="str">
            <v>ENT_WGHT</v>
          </cell>
          <cell r="D6" t="b">
            <v>0</v>
          </cell>
          <cell r="E6" t="str">
            <v>Double</v>
          </cell>
          <cell r="G6">
            <v>50</v>
          </cell>
          <cell r="H6" t="b">
            <v>0</v>
          </cell>
          <cell r="I6" t="str">
            <v/>
          </cell>
          <cell r="J6" t="str">
            <v/>
          </cell>
          <cell r="K6" t="str">
            <v/>
          </cell>
          <cell r="L6">
            <v>2019</v>
          </cell>
        </row>
        <row r="7">
          <cell r="C7" t="str">
            <v>EMPIUSEVAL</v>
          </cell>
          <cell r="D7" t="b">
            <v>0</v>
          </cell>
          <cell r="E7" t="str">
            <v>Integer</v>
          </cell>
          <cell r="G7">
            <v>60</v>
          </cell>
          <cell r="H7" t="b">
            <v>1</v>
          </cell>
          <cell r="I7" t="str">
            <v/>
          </cell>
          <cell r="J7" t="str">
            <v/>
          </cell>
          <cell r="K7" t="str">
            <v/>
          </cell>
          <cell r="L7">
            <v>2019</v>
          </cell>
        </row>
        <row r="8">
          <cell r="C8" t="str">
            <v>EMPIUSEPCT</v>
          </cell>
          <cell r="D8" t="b">
            <v>0</v>
          </cell>
          <cell r="E8" t="str">
            <v>Integer</v>
          </cell>
          <cell r="F8">
            <v>3</v>
          </cell>
          <cell r="G8">
            <v>70</v>
          </cell>
          <cell r="H8" t="b">
            <v>1</v>
          </cell>
          <cell r="I8" t="str">
            <v/>
          </cell>
          <cell r="J8" t="str">
            <v/>
          </cell>
          <cell r="K8" t="str">
            <v/>
          </cell>
          <cell r="L8">
            <v>2019</v>
          </cell>
        </row>
        <row r="9">
          <cell r="C9" t="str">
            <v>EMPIUSE</v>
          </cell>
          <cell r="D9" t="b">
            <v>0</v>
          </cell>
          <cell r="E9" t="str">
            <v>Integer</v>
          </cell>
          <cell r="G9">
            <v>80</v>
          </cell>
          <cell r="H9" t="b">
            <v>1</v>
          </cell>
          <cell r="I9" t="str">
            <v/>
          </cell>
          <cell r="J9" t="str">
            <v/>
          </cell>
          <cell r="K9" t="str">
            <v/>
          </cell>
          <cell r="L9">
            <v>2019</v>
          </cell>
        </row>
        <row r="10">
          <cell r="C10" t="str">
            <v>FIXBB</v>
          </cell>
          <cell r="D10" t="b">
            <v>0</v>
          </cell>
          <cell r="E10" t="str">
            <v>Byte</v>
          </cell>
          <cell r="G10">
            <v>90</v>
          </cell>
          <cell r="H10" t="b">
            <v>1</v>
          </cell>
          <cell r="I10" t="str">
            <v>0,1</v>
          </cell>
          <cell r="J10" t="str">
            <v>EMPIUSE is not NULL and EMPIUSE &gt; 0</v>
          </cell>
          <cell r="K10" t="str">
            <v>9</v>
          </cell>
          <cell r="L10">
            <v>2019</v>
          </cell>
        </row>
        <row r="11">
          <cell r="C11" t="str">
            <v>ISPDF</v>
          </cell>
          <cell r="D11" t="b">
            <v>0</v>
          </cell>
          <cell r="E11" t="str">
            <v>Byte</v>
          </cell>
          <cell r="G11">
            <v>100</v>
          </cell>
          <cell r="H11" t="b">
            <v>1</v>
          </cell>
          <cell r="I11" t="str">
            <v>1,2,3,4,5</v>
          </cell>
          <cell r="J11" t="str">
            <v>FIXBB is not NULL and FIXBB=1</v>
          </cell>
          <cell r="K11" t="str">
            <v>9</v>
          </cell>
          <cell r="L11">
            <v>2019</v>
          </cell>
        </row>
        <row r="12">
          <cell r="C12" t="str">
            <v>ISPDFOK</v>
          </cell>
          <cell r="D12" t="b">
            <v>0</v>
          </cell>
          <cell r="E12" t="str">
            <v>Byte</v>
          </cell>
          <cell r="G12">
            <v>110</v>
          </cell>
          <cell r="H12" t="b">
            <v>1</v>
          </cell>
          <cell r="I12" t="str">
            <v>0,1</v>
          </cell>
          <cell r="J12" t="str">
            <v>FIXBB is not NULL and FIXBB=1</v>
          </cell>
          <cell r="K12" t="str">
            <v>9</v>
          </cell>
          <cell r="L12">
            <v>2017</v>
          </cell>
        </row>
        <row r="13">
          <cell r="C13" t="str">
            <v>PMD</v>
          </cell>
          <cell r="D13" t="b">
            <v>1</v>
          </cell>
          <cell r="E13" t="str">
            <v>Byte</v>
          </cell>
          <cell r="G13">
            <v>120</v>
          </cell>
          <cell r="H13" t="b">
            <v>1</v>
          </cell>
          <cell r="I13" t="str">
            <v>0,1</v>
          </cell>
          <cell r="J13" t="str">
            <v>EMPIUSE is not NULL and EMPIUSE &gt; 0</v>
          </cell>
          <cell r="K13" t="str">
            <v>9</v>
          </cell>
          <cell r="L13">
            <v>2019</v>
          </cell>
        </row>
        <row r="14">
          <cell r="C14" t="str">
            <v>EMPMD2VAL</v>
          </cell>
          <cell r="D14" t="b">
            <v>1</v>
          </cell>
          <cell r="E14" t="str">
            <v>Integer</v>
          </cell>
          <cell r="G14">
            <v>130</v>
          </cell>
          <cell r="H14" t="b">
            <v>1</v>
          </cell>
          <cell r="I14" t="str">
            <v/>
          </cell>
          <cell r="J14" t="str">
            <v>PMD is not NULL and PMD=1</v>
          </cell>
          <cell r="K14" t="str">
            <v>-1</v>
          </cell>
          <cell r="L14">
            <v>2019</v>
          </cell>
        </row>
        <row r="15">
          <cell r="C15" t="str">
            <v>EMPMD2PCT</v>
          </cell>
          <cell r="D15" t="b">
            <v>1</v>
          </cell>
          <cell r="E15" t="str">
            <v>Integer</v>
          </cell>
          <cell r="F15">
            <v>3</v>
          </cell>
          <cell r="G15">
            <v>140</v>
          </cell>
          <cell r="H15" t="b">
            <v>1</v>
          </cell>
          <cell r="I15" t="str">
            <v/>
          </cell>
          <cell r="J15" t="str">
            <v>PMD is not NULL and PMD=1</v>
          </cell>
          <cell r="K15" t="str">
            <v>-1</v>
          </cell>
          <cell r="L15">
            <v>2019</v>
          </cell>
        </row>
        <row r="16">
          <cell r="C16" t="str">
            <v>EMPMD2</v>
          </cell>
          <cell r="D16" t="b">
            <v>1</v>
          </cell>
          <cell r="E16" t="str">
            <v>Integer</v>
          </cell>
          <cell r="G16">
            <v>150</v>
          </cell>
          <cell r="H16" t="b">
            <v>1</v>
          </cell>
          <cell r="I16" t="str">
            <v/>
          </cell>
          <cell r="J16" t="str">
            <v>PMD is not NULL and PMD=1</v>
          </cell>
          <cell r="K16" t="str">
            <v>-1</v>
          </cell>
          <cell r="L16">
            <v>2019</v>
          </cell>
        </row>
        <row r="17">
          <cell r="C17" t="str">
            <v>WEB</v>
          </cell>
          <cell r="D17" t="b">
            <v>0</v>
          </cell>
          <cell r="E17" t="str">
            <v>Byte</v>
          </cell>
          <cell r="G17">
            <v>160</v>
          </cell>
          <cell r="H17" t="b">
            <v>1</v>
          </cell>
          <cell r="I17" t="str">
            <v>0,1</v>
          </cell>
          <cell r="J17" t="str">
            <v>EMPIUSE is not NULL and EMPIUSE &gt; 0</v>
          </cell>
          <cell r="K17" t="str">
            <v>9</v>
          </cell>
          <cell r="L17">
            <v>2019</v>
          </cell>
        </row>
        <row r="18">
          <cell r="C18" t="str">
            <v>WEBACC</v>
          </cell>
          <cell r="D18" t="b">
            <v>0</v>
          </cell>
          <cell r="E18" t="str">
            <v>Byte</v>
          </cell>
          <cell r="G18">
            <v>170</v>
          </cell>
          <cell r="H18" t="b">
            <v>1</v>
          </cell>
          <cell r="I18" t="str">
            <v>0,1</v>
          </cell>
          <cell r="J18" t="str">
            <v>WEB is not NULL and WEB=1</v>
          </cell>
          <cell r="K18" t="str">
            <v>9</v>
          </cell>
          <cell r="L18">
            <v>2019</v>
          </cell>
        </row>
        <row r="19">
          <cell r="C19" t="str">
            <v>WEBORD</v>
          </cell>
          <cell r="D19" t="b">
            <v>0</v>
          </cell>
          <cell r="E19" t="str">
            <v>Byte</v>
          </cell>
          <cell r="G19">
            <v>180</v>
          </cell>
          <cell r="H19" t="b">
            <v>1</v>
          </cell>
          <cell r="I19" t="str">
            <v>0,1</v>
          </cell>
          <cell r="J19" t="str">
            <v>WEB is not NULL and WEB=1</v>
          </cell>
          <cell r="K19" t="str">
            <v>9</v>
          </cell>
          <cell r="L19">
            <v>2019</v>
          </cell>
        </row>
        <row r="20">
          <cell r="C20" t="str">
            <v>WEBCTM</v>
          </cell>
          <cell r="D20" t="b">
            <v>0</v>
          </cell>
          <cell r="E20" t="str">
            <v>Byte</v>
          </cell>
          <cell r="G20">
            <v>190</v>
          </cell>
          <cell r="H20" t="b">
            <v>1</v>
          </cell>
          <cell r="I20" t="str">
            <v>0,1</v>
          </cell>
          <cell r="J20" t="str">
            <v>WEB is not NULL and WEB=1</v>
          </cell>
          <cell r="K20" t="str">
            <v>9</v>
          </cell>
          <cell r="L20">
            <v>2019</v>
          </cell>
        </row>
        <row r="21">
          <cell r="C21" t="str">
            <v>WEBOT</v>
          </cell>
          <cell r="D21" t="b">
            <v>0</v>
          </cell>
          <cell r="E21" t="str">
            <v>Byte</v>
          </cell>
          <cell r="G21">
            <v>200</v>
          </cell>
          <cell r="H21" t="b">
            <v>1</v>
          </cell>
          <cell r="I21" t="str">
            <v>0,1</v>
          </cell>
          <cell r="J21" t="str">
            <v>WEB is not NULL and WEB=1</v>
          </cell>
          <cell r="K21" t="str">
            <v>9</v>
          </cell>
          <cell r="L21">
            <v>2019</v>
          </cell>
        </row>
        <row r="22">
          <cell r="C22" t="str">
            <v>WEBPER</v>
          </cell>
          <cell r="D22" t="b">
            <v>0</v>
          </cell>
          <cell r="E22" t="str">
            <v>Byte</v>
          </cell>
          <cell r="G22">
            <v>210</v>
          </cell>
          <cell r="H22" t="b">
            <v>1</v>
          </cell>
          <cell r="I22" t="str">
            <v>0,1</v>
          </cell>
          <cell r="J22" t="str">
            <v>WEB is not NULL and WEB=1</v>
          </cell>
          <cell r="K22" t="str">
            <v>9</v>
          </cell>
          <cell r="L22">
            <v>2019</v>
          </cell>
        </row>
        <row r="23">
          <cell r="C23" t="str">
            <v>WEBSM</v>
          </cell>
          <cell r="D23" t="b">
            <v>0</v>
          </cell>
          <cell r="E23" t="str">
            <v>Byte</v>
          </cell>
          <cell r="G23">
            <v>220</v>
          </cell>
          <cell r="H23" t="b">
            <v>1</v>
          </cell>
          <cell r="I23" t="str">
            <v>0,1</v>
          </cell>
          <cell r="J23" t="str">
            <v>WEB is not NULL and WEB=1</v>
          </cell>
          <cell r="K23" t="str">
            <v>9</v>
          </cell>
          <cell r="L23">
            <v>2019</v>
          </cell>
        </row>
        <row r="24">
          <cell r="C24" t="str">
            <v>CHTP</v>
          </cell>
          <cell r="D24" t="b">
            <v>0</v>
          </cell>
          <cell r="E24" t="str">
            <v>Byte</v>
          </cell>
          <cell r="G24">
            <v>230</v>
          </cell>
          <cell r="H24" t="b">
            <v>1</v>
          </cell>
          <cell r="I24" t="str">
            <v>0,1</v>
          </cell>
          <cell r="J24" t="str">
            <v>EMPIUSE is not NULL and EMPIUSE &gt; 0</v>
          </cell>
          <cell r="K24" t="str">
            <v>9</v>
          </cell>
          <cell r="L24" t="str">
            <v>new</v>
          </cell>
        </row>
        <row r="25">
          <cell r="C25" t="str">
            <v>CHTB</v>
          </cell>
          <cell r="D25" t="b">
            <v>0</v>
          </cell>
          <cell r="E25" t="str">
            <v>Byte</v>
          </cell>
          <cell r="G25">
            <v>240</v>
          </cell>
          <cell r="H25" t="b">
            <v>1</v>
          </cell>
          <cell r="I25" t="str">
            <v>0,1</v>
          </cell>
          <cell r="J25" t="str">
            <v>EMPIUSE is not NULL and EMPIUSE &gt; 0</v>
          </cell>
          <cell r="K25" t="str">
            <v>9</v>
          </cell>
          <cell r="L25" t="str">
            <v>new</v>
          </cell>
        </row>
        <row r="26">
          <cell r="C26" t="str">
            <v>AWS_COWN</v>
          </cell>
          <cell r="D26" t="b">
            <v>0</v>
          </cell>
          <cell r="E26" t="str">
            <v>Byte</v>
          </cell>
          <cell r="G26">
            <v>250</v>
          </cell>
          <cell r="H26" t="b">
            <v>1</v>
          </cell>
          <cell r="I26" t="str">
            <v>0,1</v>
          </cell>
          <cell r="J26" t="str">
            <v>EMPIUSE is not NULL and EMPIUSE &gt; 0</v>
          </cell>
          <cell r="K26" t="str">
            <v>9</v>
          </cell>
          <cell r="L26">
            <v>2019</v>
          </cell>
        </row>
        <row r="27">
          <cell r="C27" t="str">
            <v>AWS_CMP</v>
          </cell>
          <cell r="D27" t="b">
            <v>0</v>
          </cell>
          <cell r="E27" t="str">
            <v>Byte</v>
          </cell>
          <cell r="G27">
            <v>260</v>
          </cell>
          <cell r="H27" t="b">
            <v>1</v>
          </cell>
          <cell r="I27" t="str">
            <v>0,1</v>
          </cell>
          <cell r="J27" t="str">
            <v>EMPIUSE is not NULL and EMPIUSE &gt; 0</v>
          </cell>
          <cell r="K27" t="str">
            <v>9</v>
          </cell>
          <cell r="L27">
            <v>2019</v>
          </cell>
        </row>
        <row r="28">
          <cell r="C28" t="str">
            <v>AWSVALVAL</v>
          </cell>
          <cell r="D28" t="b">
            <v>0</v>
          </cell>
          <cell r="E28" t="str">
            <v>Double</v>
          </cell>
          <cell r="G28">
            <v>270</v>
          </cell>
          <cell r="H28" t="b">
            <v>1</v>
          </cell>
          <cell r="I28" t="str">
            <v/>
          </cell>
          <cell r="J28" t="str">
            <v>(AWS_COWN is not NULL and AWS_COWN=1) or (AWS_CMP is not NULL and AWS_CMP=1)</v>
          </cell>
          <cell r="K28" t="str">
            <v>-1</v>
          </cell>
          <cell r="L28">
            <v>2019</v>
          </cell>
        </row>
        <row r="29">
          <cell r="C29" t="str">
            <v>AWSVALPCT</v>
          </cell>
          <cell r="D29" t="b">
            <v>0</v>
          </cell>
          <cell r="E29" t="str">
            <v>Integer</v>
          </cell>
          <cell r="F29">
            <v>3</v>
          </cell>
          <cell r="G29">
            <v>280</v>
          </cell>
          <cell r="H29" t="b">
            <v>1</v>
          </cell>
          <cell r="I29" t="str">
            <v/>
          </cell>
          <cell r="J29" t="str">
            <v>(AWS_COWN is not NULL and AWS_COWN=1) or (AWS_CMP is not NULL and AWS_CMP=1)</v>
          </cell>
          <cell r="K29" t="str">
            <v>-1</v>
          </cell>
          <cell r="L29">
            <v>2019</v>
          </cell>
        </row>
        <row r="30">
          <cell r="C30" t="str">
            <v>AWSVAL</v>
          </cell>
          <cell r="D30" t="b">
            <v>0</v>
          </cell>
          <cell r="E30" t="str">
            <v>Double</v>
          </cell>
          <cell r="G30">
            <v>290</v>
          </cell>
          <cell r="H30" t="b">
            <v>1</v>
          </cell>
          <cell r="I30" t="str">
            <v/>
          </cell>
          <cell r="J30" t="str">
            <v>(AWS_COWN is not NULL and AWS_COWN=1) or (AWS_CMP is not NULL and AWS_CMP=1)</v>
          </cell>
          <cell r="K30" t="str">
            <v>-1</v>
          </cell>
          <cell r="L30">
            <v>2019</v>
          </cell>
        </row>
        <row r="31">
          <cell r="C31" t="str">
            <v>AWS_COWNPCT</v>
          </cell>
          <cell r="D31" t="b">
            <v>0</v>
          </cell>
          <cell r="E31" t="str">
            <v>Integer</v>
          </cell>
          <cell r="F31">
            <v>3</v>
          </cell>
          <cell r="G31">
            <v>300</v>
          </cell>
          <cell r="H31" t="b">
            <v>1</v>
          </cell>
          <cell r="I31" t="str">
            <v/>
          </cell>
          <cell r="J31" t="str">
            <v>(AWS_COWN is not NULL and AWS_COWN=1) and (AWS_CMP is not NULL and AWS_CMP=1)</v>
          </cell>
          <cell r="K31" t="str">
            <v>-1</v>
          </cell>
          <cell r="L31">
            <v>2019</v>
          </cell>
        </row>
        <row r="32">
          <cell r="C32" t="str">
            <v>AWS_CMPPCT</v>
          </cell>
          <cell r="D32" t="b">
            <v>0</v>
          </cell>
          <cell r="E32" t="str">
            <v>Integer</v>
          </cell>
          <cell r="F32">
            <v>3</v>
          </cell>
          <cell r="G32">
            <v>310</v>
          </cell>
          <cell r="H32" t="b">
            <v>1</v>
          </cell>
          <cell r="I32" t="str">
            <v/>
          </cell>
          <cell r="J32" t="str">
            <v>(AWS_COWN is not NULL and AWS_COWN=1) and (AWS_CMP is not NULL and AWS_CMP=1)</v>
          </cell>
          <cell r="K32" t="str">
            <v>-1</v>
          </cell>
          <cell r="L32">
            <v>2019</v>
          </cell>
        </row>
        <row r="33">
          <cell r="C33" t="str">
            <v>AWSVAL_COWN</v>
          </cell>
          <cell r="D33" t="b">
            <v>0</v>
          </cell>
          <cell r="E33" t="str">
            <v>Double</v>
          </cell>
          <cell r="G33">
            <v>320</v>
          </cell>
          <cell r="H33" t="b">
            <v>1</v>
          </cell>
          <cell r="I33" t="str">
            <v/>
          </cell>
          <cell r="J33" t="str">
            <v>(AWS_COWN is not NULL and AWS_COWN=1) or (AWS_CMP is not NULL and AWS_CMP=1)</v>
          </cell>
          <cell r="K33" t="str">
            <v>-1</v>
          </cell>
          <cell r="L33">
            <v>2019</v>
          </cell>
        </row>
        <row r="34">
          <cell r="C34" t="str">
            <v>AWSVAL_CMP</v>
          </cell>
          <cell r="D34" t="b">
            <v>0</v>
          </cell>
          <cell r="E34" t="str">
            <v>Double</v>
          </cell>
          <cell r="G34">
            <v>330</v>
          </cell>
          <cell r="H34" t="b">
            <v>1</v>
          </cell>
          <cell r="I34" t="str">
            <v/>
          </cell>
          <cell r="J34" t="str">
            <v>(AWS_COWN is not NULL and AWS_COWN=1) or (AWS_CMP is not NULL and AWS_CMP=1)</v>
          </cell>
          <cell r="K34" t="str">
            <v>-1</v>
          </cell>
          <cell r="L34">
            <v>2019</v>
          </cell>
        </row>
        <row r="35">
          <cell r="C35" t="str">
            <v>AWS_CMPCNT</v>
          </cell>
          <cell r="D35" t="b">
            <v>1</v>
          </cell>
          <cell r="E35" t="str">
            <v>Byte</v>
          </cell>
          <cell r="G35">
            <v>340</v>
          </cell>
          <cell r="H35" t="b">
            <v>1</v>
          </cell>
          <cell r="I35" t="str">
            <v>1,2,3</v>
          </cell>
          <cell r="J35" t="str">
            <v>AWS_CMP is not NULL and AWS_CMP=1</v>
          </cell>
          <cell r="K35" t="str">
            <v>9</v>
          </cell>
          <cell r="L35" t="str">
            <v>new</v>
          </cell>
        </row>
        <row r="36">
          <cell r="C36" t="str">
            <v>AWS_CMPDM</v>
          </cell>
          <cell r="D36" t="b">
            <v>1</v>
          </cell>
          <cell r="E36" t="str">
            <v>Byte</v>
          </cell>
          <cell r="G36">
            <v>350</v>
          </cell>
          <cell r="H36" t="b">
            <v>1</v>
          </cell>
          <cell r="I36" t="str">
            <v>0,1</v>
          </cell>
          <cell r="J36" t="str">
            <v>AWS_CMPCNT is not NULL and (AWS_CMPCNT=2 or AWS_CMPCNT=3)</v>
          </cell>
          <cell r="K36" t="str">
            <v>9</v>
          </cell>
          <cell r="L36" t="str">
            <v>new</v>
          </cell>
        </row>
        <row r="37">
          <cell r="C37" t="str">
            <v>AWSVALCPCT</v>
          </cell>
          <cell r="D37" t="b">
            <v>0</v>
          </cell>
          <cell r="E37" t="str">
            <v>Integer</v>
          </cell>
          <cell r="F37">
            <v>3</v>
          </cell>
          <cell r="G37">
            <v>360</v>
          </cell>
          <cell r="H37" t="b">
            <v>1</v>
          </cell>
          <cell r="I37" t="str">
            <v/>
          </cell>
          <cell r="J37" t="str">
            <v>(AWS_COWN is not NULL and AWS_COWN=1) or (AWS_CMP is not NULL and AWS_CMP=1)</v>
          </cell>
          <cell r="K37" t="str">
            <v>-1</v>
          </cell>
          <cell r="L37">
            <v>2019</v>
          </cell>
        </row>
        <row r="38">
          <cell r="C38" t="str">
            <v>AWSVALBGPCT</v>
          </cell>
          <cell r="D38" t="b">
            <v>0</v>
          </cell>
          <cell r="E38" t="str">
            <v>Integer</v>
          </cell>
          <cell r="F38">
            <v>3</v>
          </cell>
          <cell r="G38">
            <v>370</v>
          </cell>
          <cell r="H38" t="b">
            <v>1</v>
          </cell>
          <cell r="I38" t="str">
            <v/>
          </cell>
          <cell r="J38" t="str">
            <v>(AWS_COWN is not NULL and AWS_COWN=1) or (AWS_CMP is not NULL and AWS_CMP=1)</v>
          </cell>
          <cell r="K38" t="str">
            <v>-1</v>
          </cell>
          <cell r="L38">
            <v>2019</v>
          </cell>
        </row>
        <row r="39">
          <cell r="C39" t="str">
            <v>AWSVALC</v>
          </cell>
          <cell r="D39" t="b">
            <v>0</v>
          </cell>
          <cell r="E39" t="str">
            <v>Double</v>
          </cell>
          <cell r="G39">
            <v>380</v>
          </cell>
          <cell r="H39" t="b">
            <v>1</v>
          </cell>
          <cell r="I39" t="str">
            <v/>
          </cell>
          <cell r="J39" t="str">
            <v>(AWS_COWN is not NULL and AWS_COWN=1) or (AWS_CMP is not NULL and AWS_CMP=1)</v>
          </cell>
          <cell r="K39" t="str">
            <v>-1</v>
          </cell>
          <cell r="L39">
            <v>2019</v>
          </cell>
        </row>
        <row r="40">
          <cell r="C40" t="str">
            <v>AWSVALBG</v>
          </cell>
          <cell r="D40" t="b">
            <v>0</v>
          </cell>
          <cell r="E40" t="str">
            <v>Double</v>
          </cell>
          <cell r="G40">
            <v>390</v>
          </cell>
          <cell r="H40" t="b">
            <v>1</v>
          </cell>
          <cell r="I40" t="str">
            <v/>
          </cell>
          <cell r="J40" t="str">
            <v>(AWS_COWN is not NULL and AWS_COWN=1) or (AWS_CMP is not NULL and AWS_CMP=1)</v>
          </cell>
          <cell r="K40" t="str">
            <v>-1</v>
          </cell>
          <cell r="L40">
            <v>2019</v>
          </cell>
        </row>
        <row r="41">
          <cell r="C41" t="str">
            <v>AXSELL</v>
          </cell>
          <cell r="D41" t="b">
            <v>0</v>
          </cell>
          <cell r="E41" t="str">
            <v>Byte</v>
          </cell>
          <cell r="G41">
            <v>400</v>
          </cell>
          <cell r="H41" t="b">
            <v>1</v>
          </cell>
          <cell r="I41" t="str">
            <v>0,1</v>
          </cell>
          <cell r="J41" t="str">
            <v>EMPIUSE is not NULL and EMPIUSE &gt; 0</v>
          </cell>
          <cell r="K41" t="str">
            <v>9</v>
          </cell>
          <cell r="L41">
            <v>2019</v>
          </cell>
        </row>
        <row r="42">
          <cell r="C42" t="str">
            <v>AXSVALVAL</v>
          </cell>
          <cell r="D42" t="b">
            <v>0</v>
          </cell>
          <cell r="E42" t="str">
            <v>Double</v>
          </cell>
          <cell r="G42">
            <v>410</v>
          </cell>
          <cell r="H42" t="b">
            <v>1</v>
          </cell>
          <cell r="I42" t="str">
            <v/>
          </cell>
          <cell r="J42" t="str">
            <v>AXSELL is not NULL and AXSELL=1</v>
          </cell>
          <cell r="K42" t="str">
            <v>-1</v>
          </cell>
          <cell r="L42">
            <v>2019</v>
          </cell>
        </row>
        <row r="43">
          <cell r="C43" t="str">
            <v>AXSVALPCT</v>
          </cell>
          <cell r="D43" t="b">
            <v>0</v>
          </cell>
          <cell r="E43" t="str">
            <v>Integer</v>
          </cell>
          <cell r="F43">
            <v>3</v>
          </cell>
          <cell r="G43">
            <v>420</v>
          </cell>
          <cell r="H43" t="b">
            <v>1</v>
          </cell>
          <cell r="I43" t="str">
            <v/>
          </cell>
          <cell r="J43" t="str">
            <v>AXSELL is not NULL and AXSELL=1</v>
          </cell>
          <cell r="K43" t="str">
            <v>-1</v>
          </cell>
          <cell r="L43">
            <v>2019</v>
          </cell>
        </row>
        <row r="44">
          <cell r="C44" t="str">
            <v>AXSVAL</v>
          </cell>
          <cell r="D44" t="b">
            <v>0</v>
          </cell>
          <cell r="E44" t="str">
            <v>Double</v>
          </cell>
          <cell r="G44">
            <v>430</v>
          </cell>
          <cell r="H44" t="b">
            <v>1</v>
          </cell>
          <cell r="I44" t="str">
            <v/>
          </cell>
          <cell r="J44" t="str">
            <v>AXSELL is not NULL and AXSELL=1</v>
          </cell>
          <cell r="K44" t="str">
            <v>-1</v>
          </cell>
          <cell r="L44">
            <v>2019</v>
          </cell>
        </row>
        <row r="45">
          <cell r="C45" t="str">
            <v>INV4S_AP</v>
          </cell>
          <cell r="D45" t="b">
            <v>0</v>
          </cell>
          <cell r="E45" t="str">
            <v>Byte</v>
          </cell>
          <cell r="G45">
            <v>440</v>
          </cell>
          <cell r="H45" t="b">
            <v>1</v>
          </cell>
          <cell r="I45" t="str">
            <v>0,1</v>
          </cell>
          <cell r="J45" t="str">
            <v>EMPIUSE is not NULL and EMPIUSE &gt; 0</v>
          </cell>
          <cell r="K45" t="str">
            <v>9</v>
          </cell>
          <cell r="L45">
            <v>2018</v>
          </cell>
        </row>
        <row r="46">
          <cell r="C46" t="str">
            <v>INV4S_EMP</v>
          </cell>
          <cell r="D46" t="b">
            <v>0</v>
          </cell>
          <cell r="E46" t="str">
            <v>Byte</v>
          </cell>
          <cell r="G46">
            <v>450</v>
          </cell>
          <cell r="H46" t="b">
            <v>1</v>
          </cell>
          <cell r="I46" t="str">
            <v>0,1</v>
          </cell>
          <cell r="J46" t="str">
            <v>EMPIUSE is not NULL and EMPIUSE &gt; 0</v>
          </cell>
          <cell r="K46" t="str">
            <v>9</v>
          </cell>
          <cell r="L46">
            <v>2018</v>
          </cell>
        </row>
        <row r="47">
          <cell r="C47" t="str">
            <v>INV4S_PMP</v>
          </cell>
          <cell r="D47" t="b">
            <v>0</v>
          </cell>
          <cell r="E47" t="str">
            <v>Byte</v>
          </cell>
          <cell r="G47">
            <v>460</v>
          </cell>
          <cell r="H47" t="b">
            <v>1</v>
          </cell>
          <cell r="I47" t="str">
            <v>0,1</v>
          </cell>
          <cell r="J47" t="str">
            <v>EMPIUSE is not NULL and EMPIUSE &gt; 0</v>
          </cell>
          <cell r="K47" t="str">
            <v>9</v>
          </cell>
          <cell r="L47">
            <v>2018</v>
          </cell>
        </row>
        <row r="48">
          <cell r="C48" t="str">
            <v>INV4S_AP_P</v>
          </cell>
          <cell r="D48" t="b">
            <v>1</v>
          </cell>
          <cell r="E48" t="str">
            <v>Byte</v>
          </cell>
          <cell r="G48">
            <v>470</v>
          </cell>
          <cell r="H48" t="b">
            <v>1</v>
          </cell>
          <cell r="I48" t="str">
            <v>1,2,3,4,5</v>
          </cell>
          <cell r="J48" t="str">
            <v>INV4S_AP is not NULL and INV4S_AP=1</v>
          </cell>
          <cell r="K48" t="str">
            <v>9</v>
          </cell>
          <cell r="L48">
            <v>2018</v>
          </cell>
        </row>
        <row r="49">
          <cell r="C49" t="str">
            <v>CC</v>
          </cell>
          <cell r="D49" t="b">
            <v>0</v>
          </cell>
          <cell r="E49" t="str">
            <v>Byte</v>
          </cell>
          <cell r="G49">
            <v>480</v>
          </cell>
          <cell r="H49" t="b">
            <v>1</v>
          </cell>
          <cell r="I49" t="str">
            <v>0,1</v>
          </cell>
          <cell r="J49" t="str">
            <v>EMPIUSE is not NULL and EMPIUSE &gt; 0</v>
          </cell>
          <cell r="K49" t="str">
            <v>9</v>
          </cell>
          <cell r="L49">
            <v>2018</v>
          </cell>
        </row>
        <row r="50">
          <cell r="C50" t="str">
            <v>CC_PEM</v>
          </cell>
          <cell r="D50" t="b">
            <v>0</v>
          </cell>
          <cell r="E50" t="str">
            <v>Byte</v>
          </cell>
          <cell r="G50">
            <v>490</v>
          </cell>
          <cell r="H50" t="b">
            <v>1</v>
          </cell>
          <cell r="I50" t="str">
            <v>0,1</v>
          </cell>
          <cell r="J50" t="str">
            <v>CC is not NULL and CC=1</v>
          </cell>
          <cell r="K50" t="str">
            <v>9</v>
          </cell>
          <cell r="L50">
            <v>2018</v>
          </cell>
        </row>
        <row r="51">
          <cell r="C51" t="str">
            <v>CC_PSOFT</v>
          </cell>
          <cell r="D51" t="b">
            <v>0</v>
          </cell>
          <cell r="E51" t="str">
            <v>Byte</v>
          </cell>
          <cell r="G51">
            <v>500</v>
          </cell>
          <cell r="H51" t="b">
            <v>1</v>
          </cell>
          <cell r="I51" t="str">
            <v>0,1</v>
          </cell>
          <cell r="J51" t="str">
            <v>CC is not NULL and CC=1</v>
          </cell>
          <cell r="K51" t="str">
            <v>9</v>
          </cell>
          <cell r="L51">
            <v>2018</v>
          </cell>
        </row>
        <row r="52">
          <cell r="C52" t="str">
            <v>CC_PDB</v>
          </cell>
          <cell r="D52" t="b">
            <v>0</v>
          </cell>
          <cell r="E52" t="str">
            <v>Byte</v>
          </cell>
          <cell r="G52">
            <v>510</v>
          </cell>
          <cell r="H52" t="b">
            <v>1</v>
          </cell>
          <cell r="I52" t="str">
            <v>0,1</v>
          </cell>
          <cell r="J52" t="str">
            <v>CC is not NULL and CC=1</v>
          </cell>
          <cell r="K52" t="str">
            <v>9</v>
          </cell>
          <cell r="L52">
            <v>2018</v>
          </cell>
        </row>
        <row r="53">
          <cell r="C53" t="str">
            <v>CC_PFIL</v>
          </cell>
          <cell r="D53" t="b">
            <v>0</v>
          </cell>
          <cell r="E53" t="str">
            <v>Byte</v>
          </cell>
          <cell r="G53">
            <v>520</v>
          </cell>
          <cell r="H53" t="b">
            <v>1</v>
          </cell>
          <cell r="I53" t="str">
            <v>0,1</v>
          </cell>
          <cell r="J53" t="str">
            <v>CC is not NULL and CC=1</v>
          </cell>
          <cell r="K53" t="str">
            <v>9</v>
          </cell>
          <cell r="L53">
            <v>2018</v>
          </cell>
        </row>
        <row r="54">
          <cell r="C54" t="str">
            <v>CC_PFACC</v>
          </cell>
          <cell r="D54" t="b">
            <v>0</v>
          </cell>
          <cell r="E54" t="str">
            <v>Byte</v>
          </cell>
          <cell r="G54">
            <v>530</v>
          </cell>
          <cell r="H54" t="b">
            <v>1</v>
          </cell>
          <cell r="I54" t="str">
            <v>0,1</v>
          </cell>
          <cell r="J54" t="str">
            <v>CC is not NULL and CC=1</v>
          </cell>
          <cell r="K54" t="str">
            <v>9</v>
          </cell>
          <cell r="L54">
            <v>2018</v>
          </cell>
        </row>
        <row r="55">
          <cell r="C55" t="str">
            <v>CC_PCRM</v>
          </cell>
          <cell r="D55" t="b">
            <v>0</v>
          </cell>
          <cell r="E55" t="str">
            <v>Byte</v>
          </cell>
          <cell r="G55">
            <v>540</v>
          </cell>
          <cell r="H55" t="b">
            <v>1</v>
          </cell>
          <cell r="I55" t="str">
            <v>0,1</v>
          </cell>
          <cell r="J55" t="str">
            <v>CC is not NULL and CC=1</v>
          </cell>
          <cell r="K55" t="str">
            <v>9</v>
          </cell>
          <cell r="L55">
            <v>2018</v>
          </cell>
        </row>
        <row r="56">
          <cell r="C56" t="str">
            <v>CC_PCPU</v>
          </cell>
          <cell r="D56" t="b">
            <v>0</v>
          </cell>
          <cell r="E56" t="str">
            <v>Byte</v>
          </cell>
          <cell r="G56">
            <v>550</v>
          </cell>
          <cell r="H56" t="b">
            <v>1</v>
          </cell>
          <cell r="I56" t="str">
            <v>0,1</v>
          </cell>
          <cell r="J56" t="str">
            <v>CC is not NULL and CC=1</v>
          </cell>
          <cell r="K56" t="str">
            <v>9</v>
          </cell>
          <cell r="L56">
            <v>2018</v>
          </cell>
        </row>
        <row r="57">
          <cell r="C57" t="str">
            <v>BDASDS</v>
          </cell>
          <cell r="D57" t="b">
            <v>0</v>
          </cell>
          <cell r="E57" t="str">
            <v>Byte</v>
          </cell>
          <cell r="G57">
            <v>560</v>
          </cell>
          <cell r="H57" t="b">
            <v>1</v>
          </cell>
          <cell r="I57" t="str">
            <v>0,1</v>
          </cell>
          <cell r="J57" t="str">
            <v>EMPIUSE is not NULL and EMPIUSE &gt; 0</v>
          </cell>
          <cell r="K57" t="str">
            <v>9</v>
          </cell>
          <cell r="L57">
            <v>2018</v>
          </cell>
        </row>
        <row r="58">
          <cell r="C58" t="str">
            <v>BDALOC</v>
          </cell>
          <cell r="D58" t="b">
            <v>0</v>
          </cell>
          <cell r="E58" t="str">
            <v>Byte</v>
          </cell>
          <cell r="G58">
            <v>570</v>
          </cell>
          <cell r="H58" t="b">
            <v>1</v>
          </cell>
          <cell r="I58" t="str">
            <v>0,1</v>
          </cell>
          <cell r="J58" t="str">
            <v>EMPIUSE is not NULL and EMPIUSE &gt; 0</v>
          </cell>
          <cell r="K58" t="str">
            <v>9</v>
          </cell>
          <cell r="L58">
            <v>2018</v>
          </cell>
        </row>
        <row r="59">
          <cell r="C59" t="str">
            <v>BDASM</v>
          </cell>
          <cell r="D59" t="b">
            <v>0</v>
          </cell>
          <cell r="E59" t="str">
            <v>Byte</v>
          </cell>
          <cell r="G59">
            <v>580</v>
          </cell>
          <cell r="H59" t="b">
            <v>1</v>
          </cell>
          <cell r="I59" t="str">
            <v>0,1</v>
          </cell>
          <cell r="J59" t="str">
            <v>EMPIUSE is not NULL and EMPIUSE &gt; 0</v>
          </cell>
          <cell r="K59" t="str">
            <v>9</v>
          </cell>
          <cell r="L59">
            <v>2018</v>
          </cell>
        </row>
        <row r="60">
          <cell r="C60" t="str">
            <v>BDAOS</v>
          </cell>
          <cell r="D60" t="b">
            <v>0</v>
          </cell>
          <cell r="E60" t="str">
            <v>Byte</v>
          </cell>
          <cell r="G60">
            <v>590</v>
          </cell>
          <cell r="H60" t="b">
            <v>1</v>
          </cell>
          <cell r="I60" t="str">
            <v>0,1</v>
          </cell>
          <cell r="J60" t="str">
            <v>EMPIUSE is not NULL and EMPIUSE &gt; 0</v>
          </cell>
          <cell r="K60" t="str">
            <v>9</v>
          </cell>
          <cell r="L60">
            <v>2018</v>
          </cell>
        </row>
        <row r="61">
          <cell r="C61" t="str">
            <v>BDAML</v>
          </cell>
          <cell r="D61" t="b">
            <v>0</v>
          </cell>
          <cell r="E61" t="str">
            <v>Byte</v>
          </cell>
          <cell r="G61">
            <v>600</v>
          </cell>
          <cell r="H61" t="b">
            <v>1</v>
          </cell>
          <cell r="I61" t="str">
            <v>0,1</v>
          </cell>
          <cell r="J61" t="str">
            <v>(BDASDS is not NULL and BDASDS=1) or (BDALOC is not NULL and BDALOC=1) or (BDASM is not NULL and BDASM=1) or (BDAOS is not NULL and BDAOS=1)</v>
          </cell>
          <cell r="K61" t="str">
            <v>9</v>
          </cell>
          <cell r="L61" t="str">
            <v>new</v>
          </cell>
        </row>
        <row r="62">
          <cell r="C62" t="str">
            <v>BDANL</v>
          </cell>
          <cell r="D62" t="b">
            <v>0</v>
          </cell>
          <cell r="E62" t="str">
            <v>Byte</v>
          </cell>
          <cell r="G62">
            <v>610</v>
          </cell>
          <cell r="H62" t="b">
            <v>1</v>
          </cell>
          <cell r="I62" t="str">
            <v>0,1</v>
          </cell>
          <cell r="J62" t="str">
            <v>(BDASDS is not NULL and BDASDS=1) or (BDALOC is not NULL and BDALOC=1) or (BDASM is not NULL and BDASM=1) or (BDAOS is not NULL and BDAOS=1)</v>
          </cell>
          <cell r="K62" t="str">
            <v>9</v>
          </cell>
          <cell r="L62" t="str">
            <v>new</v>
          </cell>
        </row>
        <row r="63">
          <cell r="C63" t="str">
            <v>BDAOM</v>
          </cell>
          <cell r="D63" t="b">
            <v>0</v>
          </cell>
          <cell r="E63" t="str">
            <v>Byte</v>
          </cell>
          <cell r="G63">
            <v>620</v>
          </cell>
          <cell r="H63" t="b">
            <v>1</v>
          </cell>
          <cell r="I63" t="str">
            <v>0,1</v>
          </cell>
          <cell r="J63" t="str">
            <v>(BDASDS is not NULL and BDASDS=1) or (BDALOC is not NULL and BDALOC=1) or (BDASM is not NULL and BDASM=1) or (BDAOS is not NULL and BDAOS=1)</v>
          </cell>
          <cell r="K63" t="str">
            <v>9</v>
          </cell>
          <cell r="L63" t="str">
            <v>new</v>
          </cell>
        </row>
        <row r="64">
          <cell r="C64" t="str">
            <v>BDAEXT</v>
          </cell>
          <cell r="D64" t="b">
            <v>0</v>
          </cell>
          <cell r="E64" t="str">
            <v>Byte</v>
          </cell>
          <cell r="G64">
            <v>630</v>
          </cell>
          <cell r="H64" t="b">
            <v>1</v>
          </cell>
          <cell r="I64" t="str">
            <v>0,1</v>
          </cell>
          <cell r="J64" t="str">
            <v>EMPIUSE is not NULL and EMPIUSE &gt; 0</v>
          </cell>
          <cell r="K64" t="str">
            <v>9</v>
          </cell>
          <cell r="L64" t="str">
            <v>new</v>
          </cell>
        </row>
        <row r="65">
          <cell r="C65" t="str">
            <v>BDAEC</v>
          </cell>
          <cell r="D65" t="b">
            <v>1</v>
          </cell>
          <cell r="E65" t="str">
            <v>Byte</v>
          </cell>
          <cell r="G65">
            <v>640</v>
          </cell>
          <cell r="H65" t="b">
            <v>1</v>
          </cell>
          <cell r="I65" t="str">
            <v>0,1</v>
          </cell>
          <cell r="J65" t="str">
            <v>(BDASDS is NULL or BDASDS=0) and (BDALOC is NULL or BDALOC=0) and (BDASM is NULL or BDASM=0) and (BDAOS is NULL or BDAOS=0) and (BDAEXT is NULL or BDAEXT=0)</v>
          </cell>
          <cell r="K65" t="str">
            <v>9</v>
          </cell>
          <cell r="L65" t="str">
            <v>new</v>
          </cell>
        </row>
        <row r="66">
          <cell r="C66" t="str">
            <v>BDAXCST</v>
          </cell>
          <cell r="D66" t="b">
            <v>1</v>
          </cell>
          <cell r="E66" t="str">
            <v>Byte</v>
          </cell>
          <cell r="G66">
            <v>650</v>
          </cell>
          <cell r="H66" t="b">
            <v>1</v>
          </cell>
          <cell r="I66" t="str">
            <v>0,1</v>
          </cell>
          <cell r="J66" t="str">
            <v>BDAEC is not NULL and BDAEC=1</v>
          </cell>
          <cell r="K66" t="str">
            <v>9</v>
          </cell>
          <cell r="L66" t="str">
            <v>new</v>
          </cell>
        </row>
        <row r="67">
          <cell r="C67" t="str">
            <v>BDAXSKL</v>
          </cell>
          <cell r="D67" t="b">
            <v>1</v>
          </cell>
          <cell r="E67" t="str">
            <v>Byte</v>
          </cell>
          <cell r="G67">
            <v>660</v>
          </cell>
          <cell r="H67" t="b">
            <v>1</v>
          </cell>
          <cell r="I67" t="str">
            <v>0,1</v>
          </cell>
          <cell r="J67" t="str">
            <v>BDAEC is not NULL and BDAEC=1</v>
          </cell>
          <cell r="K67" t="str">
            <v>9</v>
          </cell>
          <cell r="L67" t="str">
            <v>new</v>
          </cell>
        </row>
        <row r="68">
          <cell r="C68" t="str">
            <v>BDAXSRC</v>
          </cell>
          <cell r="D68" t="b">
            <v>1</v>
          </cell>
          <cell r="E68" t="str">
            <v>Byte</v>
          </cell>
          <cell r="G68">
            <v>670</v>
          </cell>
          <cell r="H68" t="b">
            <v>1</v>
          </cell>
          <cell r="I68" t="str">
            <v>0,1</v>
          </cell>
          <cell r="J68" t="str">
            <v>BDAEC is not NULL and BDAEC=1</v>
          </cell>
          <cell r="K68" t="str">
            <v>9</v>
          </cell>
          <cell r="L68" t="str">
            <v>new</v>
          </cell>
        </row>
        <row r="69">
          <cell r="C69" t="str">
            <v>BDAXICT</v>
          </cell>
          <cell r="D69" t="b">
            <v>1</v>
          </cell>
          <cell r="E69" t="str">
            <v>Byte</v>
          </cell>
          <cell r="G69">
            <v>680</v>
          </cell>
          <cell r="H69" t="b">
            <v>1</v>
          </cell>
          <cell r="I69" t="str">
            <v>0,1</v>
          </cell>
          <cell r="J69" t="str">
            <v>BDAEC is not NULL and BDAEC=1</v>
          </cell>
          <cell r="K69" t="str">
            <v>9</v>
          </cell>
          <cell r="L69" t="str">
            <v>new</v>
          </cell>
        </row>
        <row r="70">
          <cell r="C70" t="str">
            <v>BDAXPRV</v>
          </cell>
          <cell r="D70" t="b">
            <v>1</v>
          </cell>
          <cell r="E70" t="str">
            <v>Byte</v>
          </cell>
          <cell r="G70">
            <v>690</v>
          </cell>
          <cell r="H70" t="b">
            <v>1</v>
          </cell>
          <cell r="I70" t="str">
            <v>0,1</v>
          </cell>
          <cell r="J70" t="str">
            <v>BDAEC is not NULL and BDAEC=1</v>
          </cell>
          <cell r="K70" t="str">
            <v>9</v>
          </cell>
          <cell r="L70" t="str">
            <v>new</v>
          </cell>
        </row>
        <row r="71">
          <cell r="C71" t="str">
            <v>BDAXPRI</v>
          </cell>
          <cell r="D71" t="b">
            <v>1</v>
          </cell>
          <cell r="E71" t="str">
            <v>Byte</v>
          </cell>
          <cell r="G71">
            <v>700</v>
          </cell>
          <cell r="H71" t="b">
            <v>1</v>
          </cell>
          <cell r="I71" t="str">
            <v>0,1</v>
          </cell>
          <cell r="J71" t="str">
            <v>BDAEC is not NULL and BDAEC=1</v>
          </cell>
          <cell r="K71" t="str">
            <v>9</v>
          </cell>
          <cell r="L71" t="str">
            <v>new</v>
          </cell>
        </row>
        <row r="72">
          <cell r="C72" t="str">
            <v>BDAXQLT</v>
          </cell>
          <cell r="D72" t="b">
            <v>1</v>
          </cell>
          <cell r="E72" t="str">
            <v>Byte</v>
          </cell>
          <cell r="G72">
            <v>710</v>
          </cell>
          <cell r="H72" t="b">
            <v>1</v>
          </cell>
          <cell r="I72" t="str">
            <v>0,1</v>
          </cell>
          <cell r="J72" t="str">
            <v>BDAEC is not NULL and BDAEC=1</v>
          </cell>
          <cell r="K72" t="str">
            <v>9</v>
          </cell>
          <cell r="L72" t="str">
            <v>new</v>
          </cell>
        </row>
        <row r="73">
          <cell r="C73" t="str">
            <v>BDAXUSF</v>
          </cell>
          <cell r="D73" t="b">
            <v>1</v>
          </cell>
          <cell r="E73" t="str">
            <v>Byte</v>
          </cell>
          <cell r="G73">
            <v>720</v>
          </cell>
          <cell r="H73" t="b">
            <v>1</v>
          </cell>
          <cell r="I73" t="str">
            <v>0,1</v>
          </cell>
          <cell r="J73" t="str">
            <v>BDAEC is not NULL and BDAEC=1</v>
          </cell>
          <cell r="K73" t="str">
            <v>9</v>
          </cell>
          <cell r="L73" t="str">
            <v>new</v>
          </cell>
        </row>
        <row r="74">
          <cell r="C74" t="str">
            <v>BDAXOTH</v>
          </cell>
          <cell r="D74" t="b">
            <v>1</v>
          </cell>
          <cell r="E74" t="str">
            <v>Byte</v>
          </cell>
          <cell r="G74">
            <v>730</v>
          </cell>
          <cell r="H74" t="b">
            <v>1</v>
          </cell>
          <cell r="I74" t="str">
            <v>0,1</v>
          </cell>
          <cell r="J74" t="str">
            <v>BDAEC is not NULL and BDAEC=1</v>
          </cell>
          <cell r="K74" t="str">
            <v>9</v>
          </cell>
          <cell r="L74" t="str">
            <v>new</v>
          </cell>
        </row>
        <row r="75">
          <cell r="C75" t="str">
            <v>BDSELL</v>
          </cell>
          <cell r="D75" t="b">
            <v>0</v>
          </cell>
          <cell r="E75" t="str">
            <v>Byte</v>
          </cell>
          <cell r="G75">
            <v>740</v>
          </cell>
          <cell r="H75" t="b">
            <v>1</v>
          </cell>
          <cell r="I75" t="str">
            <v>0,1</v>
          </cell>
          <cell r="J75" t="str">
            <v>(BDASDS is not NULL and BDASDS=1) or (BDALOC is not NULL and BDALOC=1) or (BDASM is not NULL and BDASM=1) or (BDAOS is not NULL and BDAOS=1) or (BDAEXT is not NULL or BDAEXT=1)</v>
          </cell>
          <cell r="K75" t="str">
            <v>9</v>
          </cell>
          <cell r="L75" t="str">
            <v>new</v>
          </cell>
        </row>
        <row r="76">
          <cell r="C76" t="str">
            <v>BDBUY</v>
          </cell>
          <cell r="D76" t="b">
            <v>0</v>
          </cell>
          <cell r="E76" t="str">
            <v>Byte</v>
          </cell>
          <cell r="G76">
            <v>750</v>
          </cell>
          <cell r="H76" t="b">
            <v>1</v>
          </cell>
          <cell r="I76" t="str">
            <v>0,1</v>
          </cell>
          <cell r="J76" t="str">
            <v>(BDASDS is not NULL and BDASDS=1) or (BDALOC is not NULL and BDALOC=1) or (BDASM is not NULL and BDASM=1) or (BDAOS is not NULL and BDAOS=1) or (BDAEXT is not NULL or BDAEXT=1)</v>
          </cell>
          <cell r="K76" t="str">
            <v>9</v>
          </cell>
          <cell r="L76" t="str">
            <v>new</v>
          </cell>
        </row>
        <row r="77">
          <cell r="C77" t="str">
            <v>ITSP2</v>
          </cell>
          <cell r="D77" t="b">
            <v>0</v>
          </cell>
          <cell r="E77" t="str">
            <v>Byte</v>
          </cell>
          <cell r="G77">
            <v>760</v>
          </cell>
          <cell r="H77" t="b">
            <v>1</v>
          </cell>
          <cell r="I77" t="str">
            <v>0,1</v>
          </cell>
          <cell r="J77" t="str">
            <v/>
          </cell>
          <cell r="K77" t="str">
            <v/>
          </cell>
          <cell r="L77">
            <v>2019</v>
          </cell>
        </row>
        <row r="78">
          <cell r="C78" t="str">
            <v>ITSPT2</v>
          </cell>
          <cell r="D78" t="b">
            <v>0</v>
          </cell>
          <cell r="E78" t="str">
            <v>Byte</v>
          </cell>
          <cell r="G78">
            <v>770</v>
          </cell>
          <cell r="H78" t="b">
            <v>1</v>
          </cell>
          <cell r="I78" t="str">
            <v>0,1</v>
          </cell>
          <cell r="J78" t="str">
            <v/>
          </cell>
          <cell r="K78" t="str">
            <v/>
          </cell>
          <cell r="L78">
            <v>2019</v>
          </cell>
        </row>
        <row r="79">
          <cell r="C79" t="str">
            <v>ITUST2</v>
          </cell>
          <cell r="D79" t="b">
            <v>0</v>
          </cell>
          <cell r="E79" t="str">
            <v>Byte</v>
          </cell>
          <cell r="G79">
            <v>780</v>
          </cell>
          <cell r="H79" t="b">
            <v>1</v>
          </cell>
          <cell r="I79" t="str">
            <v>0,1</v>
          </cell>
          <cell r="J79" t="str">
            <v/>
          </cell>
          <cell r="K79" t="str">
            <v/>
          </cell>
          <cell r="L79">
            <v>2019</v>
          </cell>
        </row>
        <row r="80">
          <cell r="C80" t="str">
            <v>ITSPRCR2</v>
          </cell>
          <cell r="D80" t="b">
            <v>0</v>
          </cell>
          <cell r="E80" t="str">
            <v>Byte</v>
          </cell>
          <cell r="G80">
            <v>790</v>
          </cell>
          <cell r="H80" t="b">
            <v>1</v>
          </cell>
          <cell r="I80" t="str">
            <v>0,1</v>
          </cell>
          <cell r="J80" t="str">
            <v/>
          </cell>
          <cell r="K80" t="str">
            <v/>
          </cell>
          <cell r="L80">
            <v>2019</v>
          </cell>
        </row>
        <row r="81">
          <cell r="C81" t="str">
            <v>ITSPVAC2</v>
          </cell>
          <cell r="D81" t="b">
            <v>0</v>
          </cell>
          <cell r="E81" t="str">
            <v>Byte</v>
          </cell>
          <cell r="G81">
            <v>800</v>
          </cell>
          <cell r="H81" t="b">
            <v>1</v>
          </cell>
          <cell r="I81" t="str">
            <v>0,1</v>
          </cell>
          <cell r="J81" t="str">
            <v>ITSPRCR2 is not NULL and ITSPRCR2=1</v>
          </cell>
          <cell r="K81" t="str">
            <v>9</v>
          </cell>
          <cell r="L81">
            <v>2019</v>
          </cell>
        </row>
        <row r="82">
          <cell r="C82" t="str">
            <v>ITSPDLA</v>
          </cell>
          <cell r="D82" t="b">
            <v>1</v>
          </cell>
          <cell r="E82" t="str">
            <v>Byte</v>
          </cell>
          <cell r="G82">
            <v>810</v>
          </cell>
          <cell r="H82" t="b">
            <v>1</v>
          </cell>
          <cell r="I82" t="str">
            <v>0,1</v>
          </cell>
          <cell r="J82" t="str">
            <v>ITSPVAC2 is not NULL and ITSPVAC2=1</v>
          </cell>
          <cell r="K82" t="str">
            <v>9</v>
          </cell>
          <cell r="L82" t="str">
            <v>new</v>
          </cell>
        </row>
        <row r="83">
          <cell r="C83" t="str">
            <v>ITSPDLET</v>
          </cell>
          <cell r="D83" t="b">
            <v>1</v>
          </cell>
          <cell r="E83" t="str">
            <v>Byte</v>
          </cell>
          <cell r="G83">
            <v>820</v>
          </cell>
          <cell r="H83" t="b">
            <v>1</v>
          </cell>
          <cell r="I83" t="str">
            <v>0,1</v>
          </cell>
          <cell r="J83" t="str">
            <v>ITSPVAC2 is not NULL and ITSPVAC2=1</v>
          </cell>
          <cell r="K83" t="str">
            <v>9</v>
          </cell>
          <cell r="L83" t="str">
            <v>new</v>
          </cell>
        </row>
        <row r="84">
          <cell r="C84" t="str">
            <v>ITSPDLWE</v>
          </cell>
          <cell r="D84" t="b">
            <v>1</v>
          </cell>
          <cell r="E84" t="str">
            <v>Byte</v>
          </cell>
          <cell r="G84">
            <v>830</v>
          </cell>
          <cell r="H84" t="b">
            <v>1</v>
          </cell>
          <cell r="I84" t="str">
            <v>0,1</v>
          </cell>
          <cell r="J84" t="str">
            <v>ITSPVAC2 is not NULL and ITSPVAC2=1</v>
          </cell>
          <cell r="K84" t="str">
            <v>9</v>
          </cell>
          <cell r="L84" t="str">
            <v>new</v>
          </cell>
        </row>
        <row r="85">
          <cell r="C85" t="str">
            <v>ITSPDSAL</v>
          </cell>
          <cell r="D85" t="b">
            <v>1</v>
          </cell>
          <cell r="E85" t="str">
            <v>Byte</v>
          </cell>
          <cell r="G85">
            <v>840</v>
          </cell>
          <cell r="H85" t="b">
            <v>1</v>
          </cell>
          <cell r="I85" t="str">
            <v>0,1</v>
          </cell>
          <cell r="J85" t="str">
            <v>ITSPVAC2 is not NULL and ITSPVAC2=1</v>
          </cell>
          <cell r="K85" t="str">
            <v>9</v>
          </cell>
          <cell r="L85" t="str">
            <v>new</v>
          </cell>
        </row>
        <row r="86">
          <cell r="C86" t="str">
            <v>IT_OWN</v>
          </cell>
          <cell r="D86" t="b">
            <v>0</v>
          </cell>
          <cell r="E86" t="str">
            <v>Byte</v>
          </cell>
          <cell r="G86">
            <v>850</v>
          </cell>
          <cell r="H86" t="b">
            <v>1</v>
          </cell>
          <cell r="I86" t="str">
            <v>0,1</v>
          </cell>
          <cell r="J86" t="str">
            <v/>
          </cell>
          <cell r="K86" t="str">
            <v/>
          </cell>
          <cell r="L86">
            <v>2019</v>
          </cell>
        </row>
        <row r="87">
          <cell r="C87" t="str">
            <v>IT_EXT</v>
          </cell>
          <cell r="D87" t="b">
            <v>0</v>
          </cell>
          <cell r="E87" t="str">
            <v>Byte</v>
          </cell>
          <cell r="G87">
            <v>860</v>
          </cell>
          <cell r="H87" t="b">
            <v>1</v>
          </cell>
          <cell r="I87" t="str">
            <v>0,1</v>
          </cell>
          <cell r="J87" t="str">
            <v/>
          </cell>
          <cell r="K87" t="str">
            <v/>
          </cell>
          <cell r="L87">
            <v>2019</v>
          </cell>
        </row>
        <row r="88">
          <cell r="C88" t="str">
            <v>IOT</v>
          </cell>
          <cell r="D88" t="b">
            <v>1</v>
          </cell>
          <cell r="E88" t="str">
            <v>Byte</v>
          </cell>
          <cell r="G88">
            <v>870</v>
          </cell>
          <cell r="H88" t="b">
            <v>1</v>
          </cell>
          <cell r="I88" t="str">
            <v>0,1</v>
          </cell>
          <cell r="J88" t="str">
            <v>EMPIUSE is not NULL and EMPIUSE &gt; 0</v>
          </cell>
          <cell r="K88" t="str">
            <v>9</v>
          </cell>
          <cell r="L88" t="str">
            <v>new</v>
          </cell>
        </row>
        <row r="89">
          <cell r="C89" t="str">
            <v>IOTDEC</v>
          </cell>
          <cell r="D89" t="b">
            <v>1</v>
          </cell>
          <cell r="E89" t="str">
            <v>Byte</v>
          </cell>
          <cell r="G89">
            <v>880</v>
          </cell>
          <cell r="H89" t="b">
            <v>1</v>
          </cell>
          <cell r="I89" t="str">
            <v>0,1</v>
          </cell>
          <cell r="J89" t="str">
            <v>IOT is not NULL and IOT=1</v>
          </cell>
          <cell r="K89" t="str">
            <v>9</v>
          </cell>
          <cell r="L89" t="str">
            <v>new</v>
          </cell>
        </row>
        <row r="90">
          <cell r="C90" t="str">
            <v>IOTDCUS</v>
          </cell>
          <cell r="D90" t="b">
            <v>1</v>
          </cell>
          <cell r="E90" t="str">
            <v>Byte</v>
          </cell>
          <cell r="G90">
            <v>890</v>
          </cell>
          <cell r="H90" t="b">
            <v>1</v>
          </cell>
          <cell r="I90" t="str">
            <v>0,1</v>
          </cell>
          <cell r="J90" t="str">
            <v>IOT is not NULL and IOT=1</v>
          </cell>
          <cell r="K90" t="str">
            <v>9</v>
          </cell>
          <cell r="L90" t="str">
            <v>new</v>
          </cell>
        </row>
        <row r="91">
          <cell r="C91" t="str">
            <v>IOTDMTN</v>
          </cell>
          <cell r="D91" t="b">
            <v>1</v>
          </cell>
          <cell r="E91" t="str">
            <v>Byte</v>
          </cell>
          <cell r="G91">
            <v>900</v>
          </cell>
          <cell r="H91" t="b">
            <v>1</v>
          </cell>
          <cell r="I91" t="str">
            <v>0,1</v>
          </cell>
          <cell r="J91" t="str">
            <v>IOT is not NULL and IOT=1</v>
          </cell>
          <cell r="K91" t="str">
            <v>9</v>
          </cell>
          <cell r="L91" t="str">
            <v>new</v>
          </cell>
        </row>
        <row r="92">
          <cell r="C92" t="str">
            <v>IOTDPRD</v>
          </cell>
          <cell r="D92" t="b">
            <v>1</v>
          </cell>
          <cell r="E92" t="str">
            <v>Byte</v>
          </cell>
          <cell r="G92">
            <v>910</v>
          </cell>
          <cell r="H92" t="b">
            <v>1</v>
          </cell>
          <cell r="I92" t="str">
            <v>0,1</v>
          </cell>
          <cell r="J92" t="str">
            <v>IOT is not NULL and IOT=1</v>
          </cell>
          <cell r="K92" t="str">
            <v>9</v>
          </cell>
          <cell r="L92" t="str">
            <v>new</v>
          </cell>
        </row>
        <row r="93">
          <cell r="C93" t="str">
            <v>IOTDOTH</v>
          </cell>
          <cell r="D93" t="b">
            <v>1</v>
          </cell>
          <cell r="E93" t="str">
            <v>Byte</v>
          </cell>
          <cell r="G93">
            <v>920</v>
          </cell>
          <cell r="H93" t="b">
            <v>1</v>
          </cell>
          <cell r="I93" t="str">
            <v>0,1</v>
          </cell>
          <cell r="J93" t="str">
            <v>IOT is not NULL and IOT=1</v>
          </cell>
          <cell r="K93" t="str">
            <v>9</v>
          </cell>
          <cell r="L93" t="str">
            <v>new</v>
          </cell>
        </row>
        <row r="94">
          <cell r="C94" t="str">
            <v>P3D1_OWN</v>
          </cell>
          <cell r="D94" t="b">
            <v>0</v>
          </cell>
          <cell r="E94" t="str">
            <v>Byte</v>
          </cell>
          <cell r="G94">
            <v>930</v>
          </cell>
          <cell r="H94" t="b">
            <v>1</v>
          </cell>
          <cell r="I94" t="str">
            <v>0,1</v>
          </cell>
          <cell r="J94" t="str">
            <v/>
          </cell>
          <cell r="K94" t="str">
            <v/>
          </cell>
          <cell r="L94">
            <v>2018</v>
          </cell>
        </row>
        <row r="95">
          <cell r="C95" t="str">
            <v>P3D1_OTH</v>
          </cell>
          <cell r="D95" t="b">
            <v>0</v>
          </cell>
          <cell r="E95" t="str">
            <v>Byte</v>
          </cell>
          <cell r="G95">
            <v>940</v>
          </cell>
          <cell r="H95" t="b">
            <v>1</v>
          </cell>
          <cell r="I95" t="str">
            <v>0,1</v>
          </cell>
          <cell r="J95" t="str">
            <v/>
          </cell>
          <cell r="K95" t="str">
            <v/>
          </cell>
          <cell r="L95">
            <v>2018</v>
          </cell>
        </row>
        <row r="96">
          <cell r="C96" t="str">
            <v>P3D_PPMS</v>
          </cell>
          <cell r="D96" t="b">
            <v>0</v>
          </cell>
          <cell r="E96" t="str">
            <v>Byte</v>
          </cell>
          <cell r="G96">
            <v>950</v>
          </cell>
          <cell r="H96" t="b">
            <v>1</v>
          </cell>
          <cell r="I96" t="str">
            <v>0,1</v>
          </cell>
          <cell r="J96" t="str">
            <v>(P3D1_OWN is not NULL and P3D1_OWN=1) or (P3D1_OTH is not NULL and P3D1_OTH=1)</v>
          </cell>
          <cell r="K96" t="str">
            <v>9</v>
          </cell>
          <cell r="L96">
            <v>2018</v>
          </cell>
        </row>
        <row r="97">
          <cell r="C97" t="str">
            <v>P3D_PPMI</v>
          </cell>
          <cell r="D97" t="b">
            <v>0</v>
          </cell>
          <cell r="E97" t="str">
            <v>Byte</v>
          </cell>
          <cell r="G97">
            <v>960</v>
          </cell>
          <cell r="H97" t="b">
            <v>1</v>
          </cell>
          <cell r="I97" t="str">
            <v>0,1</v>
          </cell>
          <cell r="J97" t="str">
            <v>(P3D1_OWN is not NULL and P3D1_OWN=1) or (P3D1_OTH is not NULL and P3D1_OTH=1)</v>
          </cell>
          <cell r="K97" t="str">
            <v>9</v>
          </cell>
          <cell r="L97">
            <v>2018</v>
          </cell>
        </row>
        <row r="98">
          <cell r="C98" t="str">
            <v>P3D_PGS</v>
          </cell>
          <cell r="D98" t="b">
            <v>0</v>
          </cell>
          <cell r="E98" t="str">
            <v>Byte</v>
          </cell>
          <cell r="G98">
            <v>970</v>
          </cell>
          <cell r="H98" t="b">
            <v>1</v>
          </cell>
          <cell r="I98" t="str">
            <v>0,1</v>
          </cell>
          <cell r="J98" t="str">
            <v>(P3D1_OWN is not NULL and P3D1_OWN=1) or (P3D1_OTH is not NULL and P3D1_OTH=1)</v>
          </cell>
          <cell r="K98" t="str">
            <v>9</v>
          </cell>
          <cell r="L98">
            <v>2018</v>
          </cell>
        </row>
        <row r="99">
          <cell r="C99" t="str">
            <v>P3D_PGPP</v>
          </cell>
          <cell r="D99" t="b">
            <v>0</v>
          </cell>
          <cell r="E99" t="str">
            <v>Byte</v>
          </cell>
          <cell r="G99">
            <v>980</v>
          </cell>
          <cell r="H99" t="b">
            <v>1</v>
          </cell>
          <cell r="I99" t="str">
            <v>0,1</v>
          </cell>
          <cell r="J99" t="str">
            <v>(P3D1_OWN is not NULL and P3D1_OWN=1) or (P3D1_OTH is not NULL and P3D1_OTH=1)</v>
          </cell>
          <cell r="K99" t="str">
            <v>9</v>
          </cell>
          <cell r="L99">
            <v>2018</v>
          </cell>
        </row>
        <row r="100">
          <cell r="C100" t="str">
            <v>RBTI</v>
          </cell>
          <cell r="D100" t="b">
            <v>0</v>
          </cell>
          <cell r="E100" t="str">
            <v>Byte</v>
          </cell>
          <cell r="G100">
            <v>990</v>
          </cell>
          <cell r="H100" t="b">
            <v>1</v>
          </cell>
          <cell r="I100" t="str">
            <v>0,1</v>
          </cell>
          <cell r="J100" t="str">
            <v/>
          </cell>
          <cell r="K100" t="str">
            <v/>
          </cell>
          <cell r="L100">
            <v>2018</v>
          </cell>
        </row>
        <row r="101">
          <cell r="C101" t="str">
            <v>RBTS</v>
          </cell>
          <cell r="D101" t="b">
            <v>0</v>
          </cell>
          <cell r="E101" t="str">
            <v>Byte</v>
          </cell>
          <cell r="G101">
            <v>1000</v>
          </cell>
          <cell r="H101" t="b">
            <v>1</v>
          </cell>
          <cell r="I101" t="str">
            <v>0,1</v>
          </cell>
          <cell r="J101" t="str">
            <v/>
          </cell>
          <cell r="K101" t="str">
            <v/>
          </cell>
          <cell r="L101">
            <v>2018</v>
          </cell>
        </row>
        <row r="102">
          <cell r="C102" t="str">
            <v>RBTS_SSI</v>
          </cell>
          <cell r="D102" t="b">
            <v>0</v>
          </cell>
          <cell r="E102" t="str">
            <v>Byte</v>
          </cell>
          <cell r="G102">
            <v>1010</v>
          </cell>
          <cell r="H102" t="b">
            <v>1</v>
          </cell>
          <cell r="I102" t="str">
            <v>0,1</v>
          </cell>
          <cell r="J102" t="str">
            <v>RBTS is not NULL and RBTS=1</v>
          </cell>
          <cell r="K102" t="str">
            <v>9</v>
          </cell>
          <cell r="L102">
            <v>2018</v>
          </cell>
        </row>
        <row r="103">
          <cell r="C103" t="str">
            <v>RBTS_TPG</v>
          </cell>
          <cell r="D103" t="b">
            <v>0</v>
          </cell>
          <cell r="E103" t="str">
            <v>Byte</v>
          </cell>
          <cell r="G103">
            <v>1020</v>
          </cell>
          <cell r="H103" t="b">
            <v>1</v>
          </cell>
          <cell r="I103" t="str">
            <v>0,1</v>
          </cell>
          <cell r="J103" t="str">
            <v>RBTS is not NULL and RBTS=1</v>
          </cell>
          <cell r="K103" t="str">
            <v>9</v>
          </cell>
          <cell r="L103">
            <v>2018</v>
          </cell>
        </row>
        <row r="104">
          <cell r="C104" t="str">
            <v>RBTS_CWD</v>
          </cell>
          <cell r="D104" t="b">
            <v>0</v>
          </cell>
          <cell r="E104" t="str">
            <v>Byte</v>
          </cell>
          <cell r="G104">
            <v>1030</v>
          </cell>
          <cell r="H104" t="b">
            <v>1</v>
          </cell>
          <cell r="I104" t="str">
            <v>0,1</v>
          </cell>
          <cell r="J104" t="str">
            <v>RBTS is not NULL and RBTS=1</v>
          </cell>
          <cell r="K104" t="str">
            <v>9</v>
          </cell>
          <cell r="L104">
            <v>2018</v>
          </cell>
        </row>
        <row r="105">
          <cell r="C105" t="str">
            <v>RBTS_WMS</v>
          </cell>
          <cell r="D105" t="b">
            <v>0</v>
          </cell>
          <cell r="E105" t="str">
            <v>Byte</v>
          </cell>
          <cell r="G105">
            <v>1040</v>
          </cell>
          <cell r="H105" t="b">
            <v>1</v>
          </cell>
          <cell r="I105" t="str">
            <v>0,1</v>
          </cell>
          <cell r="J105" t="str">
            <v>RBTS is not NULL and RBTS=1</v>
          </cell>
          <cell r="K105" t="str">
            <v>9</v>
          </cell>
          <cell r="L105">
            <v>2018</v>
          </cell>
        </row>
        <row r="106">
          <cell r="C106" t="str">
            <v>RBTS_AW</v>
          </cell>
          <cell r="D106" t="b">
            <v>0</v>
          </cell>
          <cell r="E106" t="str">
            <v>Byte</v>
          </cell>
          <cell r="G106">
            <v>1050</v>
          </cell>
          <cell r="H106" t="b">
            <v>1</v>
          </cell>
          <cell r="I106" t="str">
            <v>0,1</v>
          </cell>
          <cell r="J106" t="str">
            <v>RBTS is not NULL and RBTS=1</v>
          </cell>
          <cell r="K106" t="str">
            <v>9</v>
          </cell>
          <cell r="L106">
            <v>2018</v>
          </cell>
        </row>
        <row r="107">
          <cell r="C107" t="str">
            <v>RBTS_SC</v>
          </cell>
          <cell r="D107" t="b">
            <v>0</v>
          </cell>
          <cell r="E107" t="str">
            <v>Byte</v>
          </cell>
          <cell r="G107">
            <v>1060</v>
          </cell>
          <cell r="H107" t="b">
            <v>1</v>
          </cell>
          <cell r="I107" t="str">
            <v>0,1</v>
          </cell>
          <cell r="J107" t="str">
            <v>RBTS is not NULL and RBTS=1</v>
          </cell>
          <cell r="K107" t="str">
            <v>9</v>
          </cell>
          <cell r="L107">
            <v>2018</v>
          </cell>
        </row>
        <row r="108">
          <cell r="C108" t="str">
            <v>RBTS_CDR</v>
          </cell>
          <cell r="D108" t="b">
            <v>0</v>
          </cell>
          <cell r="E108" t="str">
            <v>Byte</v>
          </cell>
          <cell r="G108">
            <v>1070</v>
          </cell>
          <cell r="H108" t="b">
            <v>1</v>
          </cell>
          <cell r="I108" t="str">
            <v>0,1</v>
          </cell>
          <cell r="J108" t="str">
            <v>RBTS is not NULL and RBTS=1</v>
          </cell>
          <cell r="K108" t="str">
            <v>9</v>
          </cell>
          <cell r="L108">
            <v>2018</v>
          </cell>
        </row>
      </sheetData>
      <sheetData sheetId="2">
        <row r="2">
          <cell r="A2" t="str">
            <v>(AWS_COWN is not NULL and AWS_COWN=1) and (AWS_CMP is not NULL and AWS_CMP=1)</v>
          </cell>
          <cell r="B2" t="str">
            <v>AWS_COWN=1 and AWS_CMP=1</v>
          </cell>
          <cell r="C2" t="str">
            <v>(AWS_COWN=Blank or AWS_COWN&lt;&gt;1) or (AWS_CMP=Blank or AWS_CMP&lt;&gt;1)</v>
          </cell>
        </row>
        <row r="3">
          <cell r="A3" t="str">
            <v>(AWS_COWN is not NULL and AWS_COWN=1) or (AWS_CMP is not NULL and AWS_CMP=1)</v>
          </cell>
          <cell r="B3" t="str">
            <v>AWS_COWN=1 or AWS_CMP=1</v>
          </cell>
          <cell r="C3" t="str">
            <v>(AWS_COWN=Blank or AWS_COWN&lt;&gt;1) and (AWS_CMP=Blank or AWS_CMP&lt;&gt;1)</v>
          </cell>
        </row>
        <row r="4">
          <cell r="A4" t="str">
            <v>(BDASDS is not NULL and BDASDS=1) or (BDALOC is not NULL and BDALOC=1) or (BDASM is not NULL and BDASM=1) or (BDAOS is not NULL and BDAOS=1)</v>
          </cell>
          <cell r="B4" t="str">
            <v>BDASDS=1 or BDALOC=1 or BDASM=1 or BDAOS=1</v>
          </cell>
          <cell r="C4" t="str">
            <v>(BDASDS=Blank or BDASDS&lt;&gt;1) and (BDALOC=Blank or BDALOC&lt;&gt;1) and (BDASM=Blank or BDASM&lt;&gt;1) and (BDAOS=Blank or BDAOS&lt;&gt;1)</v>
          </cell>
        </row>
        <row r="5">
          <cell r="A5" t="str">
            <v>(BDASDS is not NULL and BDASDS=1) or (BDALOC is not NULL and BDALOC=1) or (BDASM is not NULL and BDASM=1) or (BDAOS is not NULL and BDAOS=1) or (BDAEXT is not NULL or BDAEXT=1)</v>
          </cell>
          <cell r="B5" t="str">
            <v>BDASDS=1 or BDALOC=1 or BDASM=1 or BDAOS=1 or BDAEXT=1</v>
          </cell>
          <cell r="C5" t="str">
            <v>(BDASDS=Blank or BDASDS&lt;&gt;1) and (BDALOC=Blank or BDALOC&lt;&gt;1) and (BDASM=Blank or BDASM&lt;&gt;1) and (BDAOS=Blank or BDAOS&lt;&gt;1) and (BDAEXT=Blank or BDAEXT&lt;&gt;1)</v>
          </cell>
        </row>
        <row r="6">
          <cell r="A6" t="str">
            <v>(BDASDS is NULL or BDASDS=0) and (BDALOC is NULL or BDALOC=0) and (BDASM is NULL or BDASM=0) and (BDAOS is NULL or BDAOS=0) and (BDAEXT is NULL or BDAEXT=0)</v>
          </cell>
          <cell r="B6" t="str">
            <v>(BDASDS=Blank or BDASDS=0) and (BDALOC=Blank or BDALOC=0) and (BDASM=Blank or BDASM=0) and (BDAOS=Blank or BDAOS=0) and (BDAEXT=Blank or BDAEXT=0)</v>
          </cell>
          <cell r="C6" t="str">
            <v>BDASDS=1 or BDALOC=1 or BDASM=1 or BDAOS=1 or BDAEXT=1</v>
          </cell>
        </row>
        <row r="7">
          <cell r="A7" t="str">
            <v>BDAEC is not NULL and BDAEC=1</v>
          </cell>
          <cell r="B7" t="str">
            <v>BDAEC=1</v>
          </cell>
          <cell r="C7" t="str">
            <v>BDAEC=Blank or BDAEC&lt;&gt;1</v>
          </cell>
        </row>
        <row r="8">
          <cell r="A8" t="str">
            <v>(P3D1_OWN is not NULL and P3D1_OWN=1) or (P3D1_OTH is not NULL and P3D1_OTH=1)</v>
          </cell>
          <cell r="B8" t="str">
            <v>P3D1_OWN=1 or P3D1_OTH=1</v>
          </cell>
          <cell r="C8" t="str">
            <v>(P3D1_OWN=Blank or P3D1_OWN&lt;&gt;1) and (P3D1_OTH=Blank or P3D1_OTH&lt;&gt;1)</v>
          </cell>
        </row>
        <row r="9">
          <cell r="A9" t="str">
            <v>AWS_CMP is not NULL and AWS_CMP=1</v>
          </cell>
          <cell r="B9" t="str">
            <v>AWS_CMP=1</v>
          </cell>
          <cell r="C9" t="str">
            <v>AWS_CMP=Blank or AWS_CMP&lt;&gt;1</v>
          </cell>
        </row>
        <row r="10">
          <cell r="A10" t="str">
            <v>AWS_CMPCNT is not NULL and (AWS_CMPCNT=2 or AWS_CMPCNT=3)</v>
          </cell>
          <cell r="B10" t="str">
            <v>AWS_CMPCNT=2 or AWS_CMPCNT=3</v>
          </cell>
          <cell r="C10" t="str">
            <v>AWS_CMPCNT=Blank or (AWS_CMPCNT&lt;&gt;2 and AWS_CMPCNT&lt;&gt;3)</v>
          </cell>
        </row>
        <row r="11">
          <cell r="A11" t="str">
            <v>AXSELL is not NULL and AXSELL=1</v>
          </cell>
          <cell r="B11" t="str">
            <v>AXSELL=1</v>
          </cell>
          <cell r="C11" t="str">
            <v>AXSELL=Blank or AXSELL&lt;&gt;1</v>
          </cell>
        </row>
        <row r="12">
          <cell r="A12" t="str">
            <v>CC is not NULL and CC=1</v>
          </cell>
          <cell r="B12" t="str">
            <v>CC=1</v>
          </cell>
          <cell r="C12" t="str">
            <v>CC=Blank or CC&lt;&gt;1</v>
          </cell>
        </row>
        <row r="13">
          <cell r="A13" t="str">
            <v>EMPIUSE is not NULL and EMPIUSE &gt; 0</v>
          </cell>
          <cell r="B13" t="str">
            <v>EMPIUSE &gt; 0</v>
          </cell>
          <cell r="C13" t="str">
            <v>EMPIUSE = Blank or EMPIUSE = 0</v>
          </cell>
        </row>
        <row r="14">
          <cell r="A14" t="str">
            <v>FIXBB is not NULL and FIXBB=1</v>
          </cell>
          <cell r="B14" t="str">
            <v>FIXBB=1</v>
          </cell>
          <cell r="C14" t="str">
            <v>FIXBB=Blank or FIXBB&lt;&gt;1</v>
          </cell>
        </row>
        <row r="15">
          <cell r="A15" t="str">
            <v>INV4S_AP is not NULL and INV4S_AP=1</v>
          </cell>
          <cell r="B15" t="str">
            <v>INV4S_AP=1</v>
          </cell>
          <cell r="C15" t="str">
            <v>INV4S_AP=Blank or INV4S_AP&lt;&gt;1</v>
          </cell>
        </row>
        <row r="16">
          <cell r="A16" t="str">
            <v>IOT is not NULL and IOT=1</v>
          </cell>
          <cell r="B16" t="str">
            <v>IOT=1</v>
          </cell>
          <cell r="C16" t="str">
            <v>IOT=Blank or IOT&lt;&gt;1</v>
          </cell>
        </row>
        <row r="17">
          <cell r="A17" t="str">
            <v>ITSPRCR2 is not NULL and ITSPRCR2=1</v>
          </cell>
          <cell r="B17" t="str">
            <v>ITSPRCR2=1</v>
          </cell>
          <cell r="C17" t="str">
            <v>ITSPRCR2=Blank or ITSPRCR2&lt;&gt;1</v>
          </cell>
        </row>
        <row r="18">
          <cell r="A18" t="str">
            <v>ITSPVAC2 is not NULL and ITSPVAC2=1</v>
          </cell>
          <cell r="B18" t="str">
            <v>ITSPVAC2=1</v>
          </cell>
          <cell r="C18" t="str">
            <v>ITSPVAC2=Blank or ITSPVAC2&lt;&gt;1</v>
          </cell>
        </row>
        <row r="19">
          <cell r="A19" t="str">
            <v>PMD is not NULL and PMD=1</v>
          </cell>
          <cell r="B19" t="str">
            <v>PMD=1</v>
          </cell>
          <cell r="C19" t="str">
            <v>PMD=Blank or PMD&lt;&gt;1</v>
          </cell>
        </row>
        <row r="20">
          <cell r="A20" t="str">
            <v>RBTS is not NULL and RBTS=1</v>
          </cell>
          <cell r="B20" t="str">
            <v>RBTS=1</v>
          </cell>
          <cell r="C20" t="str">
            <v>RBTS=Blank or RBTS&lt;&gt;1</v>
          </cell>
        </row>
        <row r="21">
          <cell r="A21" t="str">
            <v>WEB is not NULL and WEB=1</v>
          </cell>
          <cell r="B21" t="str">
            <v>WEB=1</v>
          </cell>
          <cell r="C21" t="str">
            <v>WEB=Blank or WEB&lt;&gt;1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riestoriche.istat.it/index.php?id=1&amp;no_cache=1&amp;tx_usercento_centofe%5Bcategoria%5D=12&amp;tx_usercento_centofe%5Baction%5D=show&amp;tx_usercento_centofe%5Bcontroller%5D=Categoria&amp;cHash=986ea6c240af1fc93696642ed7ed1c7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E806-2002-40AC-BDD7-C381370EC4A3}">
  <dimension ref="A3:F13"/>
  <sheetViews>
    <sheetView showGridLines="0" zoomScaleNormal="100" workbookViewId="0">
      <selection activeCell="C16" sqref="C16"/>
    </sheetView>
  </sheetViews>
  <sheetFormatPr defaultRowHeight="15" x14ac:dyDescent="0.25"/>
  <cols>
    <col min="1" max="1" width="23.42578125" customWidth="1"/>
    <col min="2" max="2" width="4.140625" customWidth="1"/>
    <col min="3" max="3" width="119.7109375" customWidth="1"/>
  </cols>
  <sheetData>
    <row r="3" spans="1:6" ht="18" x14ac:dyDescent="0.25">
      <c r="C3" s="54" t="s">
        <v>51</v>
      </c>
    </row>
    <row r="4" spans="1:6" ht="48.95" customHeight="1" x14ac:dyDescent="0.5">
      <c r="B4" s="55" t="s">
        <v>55</v>
      </c>
      <c r="C4" s="56"/>
      <c r="D4" s="57"/>
      <c r="E4" s="57"/>
      <c r="F4" s="57"/>
    </row>
    <row r="5" spans="1:6" x14ac:dyDescent="0.25">
      <c r="A5" s="58"/>
      <c r="B5" s="59">
        <v>1</v>
      </c>
      <c r="C5" s="60" t="s">
        <v>56</v>
      </c>
    </row>
    <row r="6" spans="1:6" x14ac:dyDescent="0.25">
      <c r="A6" s="61"/>
      <c r="B6" s="59">
        <v>2</v>
      </c>
      <c r="C6" s="60" t="s">
        <v>57</v>
      </c>
    </row>
    <row r="7" spans="1:6" x14ac:dyDescent="0.25">
      <c r="B7" s="67">
        <v>3</v>
      </c>
      <c r="C7" s="67" t="s">
        <v>58</v>
      </c>
    </row>
    <row r="8" spans="1:6" x14ac:dyDescent="0.25">
      <c r="B8" s="67">
        <v>4</v>
      </c>
      <c r="C8" s="67" t="s">
        <v>59</v>
      </c>
    </row>
    <row r="9" spans="1:6" x14ac:dyDescent="0.25">
      <c r="B9" s="62"/>
      <c r="C9" s="62"/>
    </row>
    <row r="11" spans="1:6" x14ac:dyDescent="0.25">
      <c r="A11" s="63" t="s">
        <v>52</v>
      </c>
      <c r="C11" t="s">
        <v>53</v>
      </c>
    </row>
    <row r="12" spans="1:6" x14ac:dyDescent="0.25">
      <c r="A12" s="64"/>
    </row>
    <row r="13" spans="1:6" x14ac:dyDescent="0.25">
      <c r="A13" s="65" t="s">
        <v>54</v>
      </c>
      <c r="C13" s="66"/>
    </row>
  </sheetData>
  <hyperlinks>
    <hyperlink ref="C5" location="'1'!A1" display="Prodotto interno lordo pro capite. anni 1861-2025" xr:uid="{C0FAE821-E373-4E77-8308-FD6C4A272287}"/>
    <hyperlink ref="B5" location="'2a'!A1" display="'2a'!A1" xr:uid="{428982C7-F46F-4BF0-A828-92690645BFD8}"/>
    <hyperlink ref="B6" location="'3a'!A1" display="'3a'!A1" xr:uid="{3493380B-C720-4F26-8674-6E33BDA69227}"/>
    <hyperlink ref="C6" location="'2'!A1" display="Composizione spesa media mensile familiare per principali aggregati. anni 1953/54, 1963/64, 1994 e 2024" xr:uid="{A4001954-ADCD-4F6F-BC10-12C8D92B3EB6}"/>
    <hyperlink ref="B5:C5" location="'1'!A1" display="1a" xr:uid="{F78DA3A0-D20B-4A27-A88D-B48248CD0D99}"/>
    <hyperlink ref="B6:C6" location="'2a'!A1" display="2a" xr:uid="{0DE4510C-1348-46A3-9583-83C20A1D76A1}"/>
    <hyperlink ref="B7:C7" location="'3'!A1" display="'3'!A1" xr:uid="{7BFD7327-C8F8-4003-A101-586798DBE88D}"/>
    <hyperlink ref="B8:C8" location="'4'!A1" display="'4'!A1" xr:uid="{DB2B2E79-51B0-48DD-8AEC-1C04F8E28665}"/>
    <hyperlink ref="C7" location="'3'!A1" display="Composizione spesa media mensile familiare per principali aggregati. Nord, Centro, Mezzogiorno. anni 1953/54 e 2024" xr:uid="{8A1470CD-6553-430B-B783-FC2FEF81CD5B}"/>
    <hyperlink ref="C8" location="'4'!A1" display="Composizione spesa media mensile familiare per principali aggregati. Francia, Germania, Spagna e Italia. anno 2020" xr:uid="{D6C521A1-7C96-4738-925D-8EC5FAA74B8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C708-B8FD-4819-84EF-923F20E218CF}">
  <dimension ref="A1:J171"/>
  <sheetViews>
    <sheetView zoomScale="90" zoomScaleNormal="90" workbookViewId="0">
      <selection activeCell="B1" sqref="B1"/>
    </sheetView>
  </sheetViews>
  <sheetFormatPr defaultRowHeight="13.5" x14ac:dyDescent="0.25"/>
  <cols>
    <col min="1" max="1" width="15.85546875" style="4" customWidth="1"/>
    <col min="2" max="2" width="14.42578125" style="4" bestFit="1" customWidth="1"/>
    <col min="3" max="3" width="16" style="4" bestFit="1" customWidth="1"/>
    <col min="4" max="16384" width="9.140625" style="5"/>
  </cols>
  <sheetData>
    <row r="1" spans="1:4" ht="42.75" customHeight="1" x14ac:dyDescent="0.25">
      <c r="A1"/>
      <c r="B1" s="56" t="s">
        <v>55</v>
      </c>
      <c r="C1"/>
      <c r="D1"/>
    </row>
    <row r="2" spans="1:4" ht="15.75" x14ac:dyDescent="0.25">
      <c r="A2" s="68" t="s">
        <v>60</v>
      </c>
      <c r="B2" s="56"/>
      <c r="C2"/>
      <c r="D2" s="1"/>
    </row>
    <row r="4" spans="1:4" x14ac:dyDescent="0.25">
      <c r="A4" s="6" t="s">
        <v>46</v>
      </c>
      <c r="D4" s="7"/>
    </row>
    <row r="5" spans="1:4" ht="54" x14ac:dyDescent="0.25">
      <c r="A5" s="2" t="s">
        <v>2</v>
      </c>
      <c r="B5" s="3" t="s">
        <v>0</v>
      </c>
      <c r="C5" s="3" t="s">
        <v>1</v>
      </c>
    </row>
    <row r="6" spans="1:4" x14ac:dyDescent="0.25">
      <c r="A6" s="4">
        <v>1861</v>
      </c>
      <c r="B6" s="8">
        <v>2.1308170552626824</v>
      </c>
    </row>
    <row r="7" spans="1:4" x14ac:dyDescent="0.25">
      <c r="A7" s="4">
        <v>1862</v>
      </c>
      <c r="B7" s="8">
        <v>2.1585272262579647</v>
      </c>
    </row>
    <row r="8" spans="1:4" x14ac:dyDescent="0.25">
      <c r="A8" s="4">
        <v>1863</v>
      </c>
      <c r="B8" s="8">
        <v>2.2103380442606659</v>
      </c>
    </row>
    <row r="9" spans="1:4" x14ac:dyDescent="0.25">
      <c r="A9" s="4">
        <v>1864</v>
      </c>
      <c r="B9" s="8">
        <v>2.2129083840943822</v>
      </c>
    </row>
    <row r="10" spans="1:4" x14ac:dyDescent="0.25">
      <c r="A10" s="4">
        <v>1865</v>
      </c>
      <c r="B10" s="8">
        <v>2.3466560953655948</v>
      </c>
    </row>
    <row r="11" spans="1:4" x14ac:dyDescent="0.25">
      <c r="A11" s="4">
        <v>1866</v>
      </c>
      <c r="B11" s="8">
        <v>2.3426515167463289</v>
      </c>
    </row>
    <row r="12" spans="1:4" x14ac:dyDescent="0.25">
      <c r="A12" s="4">
        <v>1867</v>
      </c>
      <c r="B12" s="8">
        <v>2.1393764990760653</v>
      </c>
    </row>
    <row r="13" spans="1:4" x14ac:dyDescent="0.25">
      <c r="A13" s="4">
        <v>1868</v>
      </c>
      <c r="B13" s="8">
        <v>2.1829711790709108</v>
      </c>
    </row>
    <row r="14" spans="1:4" x14ac:dyDescent="0.25">
      <c r="A14" s="4">
        <v>1869</v>
      </c>
      <c r="B14" s="8">
        <v>2.2110014818637147</v>
      </c>
    </row>
    <row r="15" spans="1:4" x14ac:dyDescent="0.25">
      <c r="A15" s="4">
        <v>1870</v>
      </c>
      <c r="B15" s="8">
        <v>2.2654149630847469</v>
      </c>
    </row>
    <row r="16" spans="1:4" x14ac:dyDescent="0.25">
      <c r="A16" s="4">
        <v>1871</v>
      </c>
      <c r="B16" s="8">
        <v>2.2150450932524457</v>
      </c>
    </row>
    <row r="17" spans="1:4" x14ac:dyDescent="0.25">
      <c r="A17" s="4">
        <v>1872</v>
      </c>
      <c r="B17" s="8">
        <v>2.166145047618885</v>
      </c>
    </row>
    <row r="18" spans="1:4" x14ac:dyDescent="0.25">
      <c r="A18" s="4">
        <v>1873</v>
      </c>
      <c r="B18" s="8">
        <v>2.1548882027250156</v>
      </c>
    </row>
    <row r="19" spans="1:4" x14ac:dyDescent="0.25">
      <c r="A19" s="4">
        <v>1874</v>
      </c>
      <c r="B19" s="8">
        <v>2.2667178957220169</v>
      </c>
    </row>
    <row r="20" spans="1:4" x14ac:dyDescent="0.25">
      <c r="A20" s="4">
        <v>1875</v>
      </c>
      <c r="B20" s="8">
        <v>2.2780124354718003</v>
      </c>
    </row>
    <row r="21" spans="1:4" x14ac:dyDescent="0.25">
      <c r="A21" s="4">
        <v>1876</v>
      </c>
      <c r="B21" s="8">
        <v>2.222516554142842</v>
      </c>
    </row>
    <row r="22" spans="1:4" x14ac:dyDescent="0.25">
      <c r="A22" s="4">
        <v>1877</v>
      </c>
      <c r="B22" s="8">
        <v>2.2366806113787736</v>
      </c>
    </row>
    <row r="23" spans="1:4" x14ac:dyDescent="0.25">
      <c r="A23" s="4">
        <v>1878</v>
      </c>
      <c r="B23" s="8">
        <v>2.2926478752784174</v>
      </c>
    </row>
    <row r="24" spans="1:4" x14ac:dyDescent="0.25">
      <c r="A24" s="4">
        <v>1879</v>
      </c>
      <c r="B24" s="8">
        <v>2.2992692088744593</v>
      </c>
    </row>
    <row r="25" spans="1:4" x14ac:dyDescent="0.25">
      <c r="A25" s="4">
        <v>1880</v>
      </c>
      <c r="B25" s="8">
        <v>2.3353318630182023</v>
      </c>
    </row>
    <row r="26" spans="1:4" x14ac:dyDescent="0.25">
      <c r="A26" s="4">
        <v>1881</v>
      </c>
      <c r="B26" s="8">
        <v>2.4057882715209797</v>
      </c>
    </row>
    <row r="27" spans="1:4" x14ac:dyDescent="0.25">
      <c r="A27" s="4">
        <v>1882</v>
      </c>
      <c r="B27" s="8">
        <v>2.4352376012041712</v>
      </c>
      <c r="D27" s="7" t="s">
        <v>3</v>
      </c>
    </row>
    <row r="28" spans="1:4" x14ac:dyDescent="0.25">
      <c r="A28" s="4">
        <v>1883</v>
      </c>
      <c r="B28" s="8">
        <v>2.4573907301499824</v>
      </c>
    </row>
    <row r="29" spans="1:4" x14ac:dyDescent="0.25">
      <c r="A29" s="4">
        <v>1884</v>
      </c>
      <c r="B29" s="8">
        <v>2.42040664793163</v>
      </c>
    </row>
    <row r="30" spans="1:4" x14ac:dyDescent="0.25">
      <c r="A30" s="4">
        <v>1885</v>
      </c>
      <c r="B30" s="8">
        <v>2.455810539415328</v>
      </c>
    </row>
    <row r="31" spans="1:4" x14ac:dyDescent="0.25">
      <c r="A31" s="4">
        <v>1886</v>
      </c>
      <c r="B31" s="8">
        <v>2.5088556368747219</v>
      </c>
    </row>
    <row r="32" spans="1:4" x14ac:dyDescent="0.25">
      <c r="A32" s="4">
        <v>1887</v>
      </c>
      <c r="B32" s="8">
        <v>2.5733390218123953</v>
      </c>
    </row>
    <row r="33" spans="1:10" x14ac:dyDescent="0.25">
      <c r="A33" s="4">
        <v>1888</v>
      </c>
      <c r="B33" s="8">
        <v>2.5597952174899969</v>
      </c>
      <c r="J33" s="9"/>
    </row>
    <row r="34" spans="1:10" x14ac:dyDescent="0.25">
      <c r="A34" s="4">
        <v>1889</v>
      </c>
      <c r="B34" s="8">
        <v>2.4818207395132412</v>
      </c>
      <c r="J34" s="10"/>
    </row>
    <row r="35" spans="1:10" x14ac:dyDescent="0.25">
      <c r="A35" s="4">
        <v>1890</v>
      </c>
      <c r="B35" s="8">
        <v>2.4833252367410097</v>
      </c>
    </row>
    <row r="36" spans="1:10" x14ac:dyDescent="0.25">
      <c r="A36" s="4">
        <v>1891</v>
      </c>
      <c r="B36" s="8">
        <v>2.5164438103835942</v>
      </c>
    </row>
    <row r="37" spans="1:10" x14ac:dyDescent="0.25">
      <c r="A37" s="4">
        <v>1892</v>
      </c>
      <c r="B37" s="8">
        <v>2.5192880422150581</v>
      </c>
    </row>
    <row r="38" spans="1:10" x14ac:dyDescent="0.25">
      <c r="A38" s="4">
        <v>1893</v>
      </c>
      <c r="B38" s="8">
        <v>2.5591243250926583</v>
      </c>
    </row>
    <row r="39" spans="1:10" x14ac:dyDescent="0.25">
      <c r="A39" s="4">
        <v>1894</v>
      </c>
      <c r="B39" s="8">
        <v>2.5733373048273331</v>
      </c>
    </row>
    <row r="40" spans="1:10" x14ac:dyDescent="0.25">
      <c r="A40" s="4">
        <v>1895</v>
      </c>
      <c r="B40" s="8">
        <v>2.5939272788887484</v>
      </c>
    </row>
    <row r="41" spans="1:10" x14ac:dyDescent="0.25">
      <c r="A41" s="4">
        <v>1896</v>
      </c>
      <c r="B41" s="8">
        <v>2.6327958889849028</v>
      </c>
    </row>
    <row r="42" spans="1:10" x14ac:dyDescent="0.25">
      <c r="A42" s="4">
        <v>1897</v>
      </c>
      <c r="B42" s="8">
        <v>2.6372062335220532</v>
      </c>
    </row>
    <row r="43" spans="1:10" x14ac:dyDescent="0.25">
      <c r="A43" s="4">
        <v>1898</v>
      </c>
      <c r="B43" s="8">
        <v>2.6267265544876595</v>
      </c>
    </row>
    <row r="44" spans="1:10" x14ac:dyDescent="0.25">
      <c r="A44" s="4">
        <v>1899</v>
      </c>
      <c r="B44" s="8">
        <v>2.6557712690476927</v>
      </c>
    </row>
    <row r="45" spans="1:10" x14ac:dyDescent="0.25">
      <c r="A45" s="4">
        <v>1900</v>
      </c>
      <c r="B45" s="8">
        <v>2.7258507308350168</v>
      </c>
    </row>
    <row r="46" spans="1:10" x14ac:dyDescent="0.25">
      <c r="A46" s="4">
        <v>1901</v>
      </c>
      <c r="B46" s="8">
        <v>2.7706847984327183</v>
      </c>
    </row>
    <row r="47" spans="1:10" x14ac:dyDescent="0.25">
      <c r="A47" s="4">
        <v>1902</v>
      </c>
      <c r="B47" s="8">
        <v>2.8145534115976036</v>
      </c>
    </row>
    <row r="48" spans="1:10" x14ac:dyDescent="0.25">
      <c r="A48" s="4">
        <v>1903</v>
      </c>
      <c r="B48" s="8">
        <v>2.8401533202042981</v>
      </c>
    </row>
    <row r="49" spans="1:2" x14ac:dyDescent="0.25">
      <c r="A49" s="4">
        <v>1904</v>
      </c>
      <c r="B49" s="8">
        <v>2.8898522430120956</v>
      </c>
    </row>
    <row r="50" spans="1:2" x14ac:dyDescent="0.25">
      <c r="A50" s="4">
        <v>1905</v>
      </c>
      <c r="B50" s="8">
        <v>2.9491489125138135</v>
      </c>
    </row>
    <row r="51" spans="1:2" x14ac:dyDescent="0.25">
      <c r="A51" s="4">
        <v>1906</v>
      </c>
      <c r="B51" s="8">
        <v>3.0491268246852132</v>
      </c>
    </row>
    <row r="52" spans="1:2" x14ac:dyDescent="0.25">
      <c r="A52" s="4">
        <v>1907</v>
      </c>
      <c r="B52" s="8">
        <v>3.1032969571304601</v>
      </c>
    </row>
    <row r="53" spans="1:2" x14ac:dyDescent="0.25">
      <c r="A53" s="4">
        <v>1908</v>
      </c>
      <c r="B53" s="8">
        <v>3.1691042331354953</v>
      </c>
    </row>
    <row r="54" spans="1:2" x14ac:dyDescent="0.25">
      <c r="A54" s="4">
        <v>1909</v>
      </c>
      <c r="B54" s="8">
        <v>3.1943931400705803</v>
      </c>
    </row>
    <row r="55" spans="1:2" x14ac:dyDescent="0.25">
      <c r="A55" s="4">
        <v>1910</v>
      </c>
      <c r="B55" s="8">
        <v>3.1971600765674966</v>
      </c>
    </row>
    <row r="56" spans="1:2" x14ac:dyDescent="0.25">
      <c r="A56" s="4">
        <v>1911</v>
      </c>
      <c r="B56" s="8">
        <v>3.232089210370177</v>
      </c>
    </row>
    <row r="57" spans="1:2" x14ac:dyDescent="0.25">
      <c r="A57" s="4">
        <v>1912</v>
      </c>
      <c r="B57" s="8">
        <v>3.2353418128092373</v>
      </c>
    </row>
    <row r="58" spans="1:2" x14ac:dyDescent="0.25">
      <c r="A58" s="4">
        <v>1913</v>
      </c>
      <c r="B58" s="8">
        <v>3.3872483824322175</v>
      </c>
    </row>
    <row r="59" spans="1:2" x14ac:dyDescent="0.25">
      <c r="A59" s="4">
        <v>1914</v>
      </c>
      <c r="B59" s="8">
        <v>3.2026101073324913</v>
      </c>
    </row>
    <row r="60" spans="1:2" x14ac:dyDescent="0.25">
      <c r="A60" s="4">
        <v>1915</v>
      </c>
      <c r="B60" s="8">
        <v>3.0417915379271054</v>
      </c>
    </row>
    <row r="61" spans="1:2" x14ac:dyDescent="0.25">
      <c r="A61" s="4">
        <v>1916</v>
      </c>
      <c r="B61" s="8">
        <v>3.292399012641583</v>
      </c>
    </row>
    <row r="62" spans="1:2" x14ac:dyDescent="0.25">
      <c r="A62" s="4">
        <v>1917</v>
      </c>
      <c r="B62" s="8">
        <v>3.3027936651548511</v>
      </c>
    </row>
    <row r="63" spans="1:2" x14ac:dyDescent="0.25">
      <c r="A63" s="4">
        <v>1918</v>
      </c>
      <c r="B63" s="8">
        <v>3.2197324039408528</v>
      </c>
    </row>
    <row r="64" spans="1:2" x14ac:dyDescent="0.25">
      <c r="A64" s="4">
        <v>1919</v>
      </c>
      <c r="B64" s="8">
        <v>3.0907529664699513</v>
      </c>
    </row>
    <row r="65" spans="1:2" x14ac:dyDescent="0.25">
      <c r="A65" s="4">
        <v>1920</v>
      </c>
      <c r="B65" s="8">
        <v>3.1644543944897521</v>
      </c>
    </row>
    <row r="66" spans="1:2" x14ac:dyDescent="0.25">
      <c r="A66" s="4">
        <v>1921</v>
      </c>
      <c r="B66" s="8">
        <v>3.0566471674770188</v>
      </c>
    </row>
    <row r="67" spans="1:2" x14ac:dyDescent="0.25">
      <c r="A67" s="4">
        <v>1922</v>
      </c>
      <c r="B67" s="8">
        <v>3.2798443436767539</v>
      </c>
    </row>
    <row r="68" spans="1:2" x14ac:dyDescent="0.25">
      <c r="A68" s="4">
        <v>1923</v>
      </c>
      <c r="B68" s="8">
        <v>3.5481195916747819</v>
      </c>
    </row>
    <row r="69" spans="1:2" x14ac:dyDescent="0.25">
      <c r="A69" s="4">
        <v>1924</v>
      </c>
      <c r="B69" s="8">
        <v>3.6116014329034014</v>
      </c>
    </row>
    <row r="70" spans="1:2" x14ac:dyDescent="0.25">
      <c r="A70" s="4">
        <v>1925</v>
      </c>
      <c r="B70" s="8">
        <v>3.8250341082924262</v>
      </c>
    </row>
    <row r="71" spans="1:2" x14ac:dyDescent="0.25">
      <c r="A71" s="4">
        <v>1926</v>
      </c>
      <c r="B71" s="8">
        <v>3.8218604479794802</v>
      </c>
    </row>
    <row r="72" spans="1:2" x14ac:dyDescent="0.25">
      <c r="A72" s="4">
        <v>1927</v>
      </c>
      <c r="B72" s="8">
        <v>3.7201330542688122</v>
      </c>
    </row>
    <row r="73" spans="1:2" x14ac:dyDescent="0.25">
      <c r="A73" s="4">
        <v>1928</v>
      </c>
      <c r="B73" s="8">
        <v>3.9193323913431835</v>
      </c>
    </row>
    <row r="74" spans="1:2" x14ac:dyDescent="0.25">
      <c r="A74" s="4">
        <v>1929</v>
      </c>
      <c r="B74" s="8">
        <v>4.0834500508679339</v>
      </c>
    </row>
    <row r="75" spans="1:2" x14ac:dyDescent="0.25">
      <c r="A75" s="4">
        <v>1930</v>
      </c>
      <c r="B75" s="8">
        <v>3.867613452008396</v>
      </c>
    </row>
    <row r="76" spans="1:2" x14ac:dyDescent="0.25">
      <c r="A76" s="4">
        <v>1931</v>
      </c>
      <c r="B76" s="8">
        <v>3.7912174454401986</v>
      </c>
    </row>
    <row r="77" spans="1:2" x14ac:dyDescent="0.25">
      <c r="A77" s="4">
        <v>1932</v>
      </c>
      <c r="B77" s="8">
        <v>3.844638402318818</v>
      </c>
    </row>
    <row r="78" spans="1:2" x14ac:dyDescent="0.25">
      <c r="A78" s="4">
        <v>1933</v>
      </c>
      <c r="B78" s="8">
        <v>3.7710757202730192</v>
      </c>
    </row>
    <row r="79" spans="1:2" x14ac:dyDescent="0.25">
      <c r="A79" s="4">
        <v>1934</v>
      </c>
      <c r="B79" s="8">
        <v>3.7312159206066968</v>
      </c>
    </row>
    <row r="80" spans="1:2" x14ac:dyDescent="0.25">
      <c r="A80" s="4">
        <v>1935</v>
      </c>
      <c r="B80" s="8">
        <v>3.9018418544647497</v>
      </c>
    </row>
    <row r="81" spans="1:2" x14ac:dyDescent="0.25">
      <c r="A81" s="4">
        <v>1936</v>
      </c>
      <c r="B81" s="8">
        <v>3.7343575036912959</v>
      </c>
    </row>
    <row r="82" spans="1:2" x14ac:dyDescent="0.25">
      <c r="A82" s="4">
        <v>1937</v>
      </c>
      <c r="B82" s="8">
        <v>4.0752644019033504</v>
      </c>
    </row>
    <row r="83" spans="1:2" x14ac:dyDescent="0.25">
      <c r="A83" s="4">
        <v>1938</v>
      </c>
      <c r="B83" s="8">
        <v>4.1605863651967443</v>
      </c>
    </row>
    <row r="84" spans="1:2" x14ac:dyDescent="0.25">
      <c r="A84" s="4">
        <v>1939</v>
      </c>
      <c r="B84" s="8">
        <v>4.3822220825855549</v>
      </c>
    </row>
    <row r="85" spans="1:2" x14ac:dyDescent="0.25">
      <c r="A85" s="4">
        <v>1940</v>
      </c>
      <c r="B85" s="8">
        <v>4.2588905805548913</v>
      </c>
    </row>
    <row r="86" spans="1:2" x14ac:dyDescent="0.25">
      <c r="A86" s="4">
        <v>1941</v>
      </c>
      <c r="B86" s="8">
        <v>4.1488799003297911</v>
      </c>
    </row>
    <row r="87" spans="1:2" x14ac:dyDescent="0.25">
      <c r="A87" s="4">
        <v>1942</v>
      </c>
      <c r="B87" s="8">
        <v>3.8930029750860662</v>
      </c>
    </row>
    <row r="88" spans="1:2" x14ac:dyDescent="0.25">
      <c r="A88" s="4">
        <v>1943</v>
      </c>
      <c r="B88" s="8">
        <v>3.283572929115901</v>
      </c>
    </row>
    <row r="89" spans="1:2" x14ac:dyDescent="0.25">
      <c r="A89" s="4">
        <v>1944</v>
      </c>
      <c r="B89" s="8">
        <v>2.6414413175963416</v>
      </c>
    </row>
    <row r="90" spans="1:2" x14ac:dyDescent="0.25">
      <c r="A90" s="4">
        <v>1945</v>
      </c>
      <c r="B90" s="8">
        <v>2.3645290674185655</v>
      </c>
    </row>
    <row r="91" spans="1:2" x14ac:dyDescent="0.25">
      <c r="A91" s="4">
        <v>1946</v>
      </c>
      <c r="B91" s="8">
        <v>3.1756449269364251</v>
      </c>
    </row>
    <row r="92" spans="1:2" x14ac:dyDescent="0.25">
      <c r="A92" s="4">
        <v>1947</v>
      </c>
      <c r="B92" s="8">
        <v>3.7553793066039876</v>
      </c>
    </row>
    <row r="93" spans="1:2" x14ac:dyDescent="0.25">
      <c r="A93" s="4">
        <v>1948</v>
      </c>
      <c r="B93" s="8">
        <v>4.0194665997562407</v>
      </c>
    </row>
    <row r="94" spans="1:2" x14ac:dyDescent="0.25">
      <c r="A94" s="4">
        <v>1949</v>
      </c>
      <c r="B94" s="8">
        <v>4.33264345574724</v>
      </c>
    </row>
    <row r="95" spans="1:2" x14ac:dyDescent="0.25">
      <c r="A95" s="4">
        <v>1950</v>
      </c>
      <c r="B95" s="8">
        <v>4.6607324935290677</v>
      </c>
    </row>
    <row r="96" spans="1:2" x14ac:dyDescent="0.25">
      <c r="A96" s="4">
        <v>1951</v>
      </c>
      <c r="B96" s="8">
        <v>5.0708034954342569</v>
      </c>
    </row>
    <row r="97" spans="1:2" x14ac:dyDescent="0.25">
      <c r="A97" s="4">
        <v>1952</v>
      </c>
      <c r="B97" s="8">
        <v>5.2843786100473817</v>
      </c>
    </row>
    <row r="98" spans="1:2" x14ac:dyDescent="0.25">
      <c r="A98" s="4">
        <v>1953</v>
      </c>
      <c r="B98" s="8">
        <v>5.6428817179799324</v>
      </c>
    </row>
    <row r="99" spans="1:2" x14ac:dyDescent="0.25">
      <c r="A99" s="4">
        <v>1954</v>
      </c>
      <c r="B99" s="8">
        <v>5.8168400363167674</v>
      </c>
    </row>
    <row r="100" spans="1:2" x14ac:dyDescent="0.25">
      <c r="A100" s="4">
        <v>1955</v>
      </c>
      <c r="B100" s="8">
        <v>6.1770264886413608</v>
      </c>
    </row>
    <row r="101" spans="1:2" x14ac:dyDescent="0.25">
      <c r="A101" s="4">
        <v>1956</v>
      </c>
      <c r="B101" s="8">
        <v>6.4425657484821697</v>
      </c>
    </row>
    <row r="102" spans="1:2" x14ac:dyDescent="0.25">
      <c r="A102" s="4">
        <v>1957</v>
      </c>
      <c r="B102" s="8">
        <v>6.77443786297267</v>
      </c>
    </row>
    <row r="103" spans="1:2" x14ac:dyDescent="0.25">
      <c r="A103" s="4">
        <v>1958</v>
      </c>
      <c r="B103" s="8">
        <v>7.1392396863377865</v>
      </c>
    </row>
    <row r="104" spans="1:2" x14ac:dyDescent="0.25">
      <c r="A104" s="4">
        <v>1959</v>
      </c>
      <c r="B104" s="8">
        <v>7.5968793888549273</v>
      </c>
    </row>
    <row r="105" spans="1:2" x14ac:dyDescent="0.25">
      <c r="A105" s="4">
        <v>1960</v>
      </c>
      <c r="B105" s="8">
        <v>8.1193066908313991</v>
      </c>
    </row>
    <row r="106" spans="1:2" x14ac:dyDescent="0.25">
      <c r="A106" s="4">
        <v>1961</v>
      </c>
      <c r="B106" s="8">
        <v>8.7458503427240082</v>
      </c>
    </row>
    <row r="107" spans="1:2" x14ac:dyDescent="0.25">
      <c r="A107" s="4">
        <v>1962</v>
      </c>
      <c r="B107" s="8">
        <v>9.2965126781891545</v>
      </c>
    </row>
    <row r="108" spans="1:2" x14ac:dyDescent="0.25">
      <c r="A108" s="4">
        <v>1963</v>
      </c>
      <c r="B108" s="8">
        <v>9.8045911134740802</v>
      </c>
    </row>
    <row r="109" spans="1:2" x14ac:dyDescent="0.25">
      <c r="A109" s="4">
        <v>1964</v>
      </c>
      <c r="B109" s="8">
        <v>10.116759893535235</v>
      </c>
    </row>
    <row r="110" spans="1:2" x14ac:dyDescent="0.25">
      <c r="A110" s="4">
        <v>1965</v>
      </c>
      <c r="B110" s="8">
        <v>10.488184658540749</v>
      </c>
    </row>
    <row r="111" spans="1:2" x14ac:dyDescent="0.25">
      <c r="A111" s="4">
        <v>1966</v>
      </c>
      <c r="B111" s="8">
        <v>11.101190539822309</v>
      </c>
    </row>
    <row r="112" spans="1:2" x14ac:dyDescent="0.25">
      <c r="A112" s="4">
        <v>1967</v>
      </c>
      <c r="B112" s="8">
        <v>11.866352970643963</v>
      </c>
    </row>
    <row r="113" spans="1:2" x14ac:dyDescent="0.25">
      <c r="A113" s="4">
        <v>1968</v>
      </c>
      <c r="B113" s="8">
        <v>12.64837360778372</v>
      </c>
    </row>
    <row r="114" spans="1:2" x14ac:dyDescent="0.25">
      <c r="A114" s="4">
        <v>1969</v>
      </c>
      <c r="B114" s="8">
        <v>13.404240396392272</v>
      </c>
    </row>
    <row r="115" spans="1:2" x14ac:dyDescent="0.25">
      <c r="A115" s="4">
        <v>1970</v>
      </c>
      <c r="B115" s="8">
        <v>14.135246292707651</v>
      </c>
    </row>
    <row r="116" spans="1:2" x14ac:dyDescent="0.25">
      <c r="A116" s="4">
        <v>1971</v>
      </c>
      <c r="B116" s="8">
        <v>14.290809096203256</v>
      </c>
    </row>
    <row r="117" spans="1:2" x14ac:dyDescent="0.25">
      <c r="A117" s="4">
        <v>1972</v>
      </c>
      <c r="B117" s="8">
        <v>14.717554337825312</v>
      </c>
    </row>
    <row r="118" spans="1:2" x14ac:dyDescent="0.25">
      <c r="A118" s="4">
        <v>1973</v>
      </c>
      <c r="B118" s="8">
        <v>15.59556841830198</v>
      </c>
    </row>
    <row r="119" spans="1:2" x14ac:dyDescent="0.25">
      <c r="A119" s="4">
        <v>1974</v>
      </c>
      <c r="B119" s="8">
        <v>16.277325997410269</v>
      </c>
    </row>
    <row r="120" spans="1:2" x14ac:dyDescent="0.25">
      <c r="A120" s="4">
        <v>1975</v>
      </c>
      <c r="B120" s="8">
        <v>15.780026309918608</v>
      </c>
    </row>
    <row r="121" spans="1:2" x14ac:dyDescent="0.25">
      <c r="A121" s="4">
        <v>1976</v>
      </c>
      <c r="B121" s="8">
        <v>16.739738931123025</v>
      </c>
    </row>
    <row r="122" spans="1:2" x14ac:dyDescent="0.25">
      <c r="A122" s="4">
        <v>1977</v>
      </c>
      <c r="B122" s="8">
        <v>17.026955109095521</v>
      </c>
    </row>
    <row r="123" spans="1:2" x14ac:dyDescent="0.25">
      <c r="A123" s="4">
        <v>1978</v>
      </c>
      <c r="B123" s="8">
        <v>17.453109062623813</v>
      </c>
    </row>
    <row r="124" spans="1:2" x14ac:dyDescent="0.25">
      <c r="A124" s="4">
        <v>1979</v>
      </c>
      <c r="B124" s="8">
        <v>18.363023767648055</v>
      </c>
    </row>
    <row r="125" spans="1:2" x14ac:dyDescent="0.25">
      <c r="A125" s="4">
        <v>1980</v>
      </c>
      <c r="B125" s="8">
        <v>18.88463311860815</v>
      </c>
    </row>
    <row r="126" spans="1:2" x14ac:dyDescent="0.25">
      <c r="A126" s="4">
        <v>1981</v>
      </c>
      <c r="B126" s="8">
        <v>18.959240483554602</v>
      </c>
    </row>
    <row r="127" spans="1:2" x14ac:dyDescent="0.25">
      <c r="A127" s="4">
        <v>1982</v>
      </c>
      <c r="B127" s="8">
        <v>18.973723553995718</v>
      </c>
    </row>
    <row r="128" spans="1:2" x14ac:dyDescent="0.25">
      <c r="A128" s="4">
        <v>1983</v>
      </c>
      <c r="B128" s="8">
        <v>19.136049983415788</v>
      </c>
    </row>
    <row r="129" spans="1:3" x14ac:dyDescent="0.25">
      <c r="A129" s="4">
        <v>1984</v>
      </c>
      <c r="B129" s="8">
        <v>19.711834123192155</v>
      </c>
    </row>
    <row r="130" spans="1:3" x14ac:dyDescent="0.25">
      <c r="A130" s="4">
        <v>1985</v>
      </c>
      <c r="B130" s="8">
        <v>20.220189483337549</v>
      </c>
    </row>
    <row r="131" spans="1:3" x14ac:dyDescent="0.25">
      <c r="A131" s="4">
        <v>1986</v>
      </c>
      <c r="B131" s="8">
        <v>20.764644140051299</v>
      </c>
    </row>
    <row r="132" spans="1:3" x14ac:dyDescent="0.25">
      <c r="A132" s="4">
        <v>1987</v>
      </c>
      <c r="B132" s="8">
        <v>21.402754100001534</v>
      </c>
    </row>
    <row r="133" spans="1:3" x14ac:dyDescent="0.25">
      <c r="A133" s="4">
        <v>1988</v>
      </c>
      <c r="B133" s="8">
        <v>22.25922178940418</v>
      </c>
    </row>
    <row r="134" spans="1:3" x14ac:dyDescent="0.25">
      <c r="A134" s="4">
        <v>1989</v>
      </c>
      <c r="B134" s="8">
        <v>22.967022034142861</v>
      </c>
    </row>
    <row r="135" spans="1:3" x14ac:dyDescent="0.25">
      <c r="A135" s="4">
        <v>1990</v>
      </c>
      <c r="B135" s="8">
        <v>23.403675863572648</v>
      </c>
    </row>
    <row r="136" spans="1:3" x14ac:dyDescent="0.25">
      <c r="A136" s="4">
        <v>1991</v>
      </c>
      <c r="B136" s="8">
        <v>23.719632653924165</v>
      </c>
    </row>
    <row r="137" spans="1:3" x14ac:dyDescent="0.25">
      <c r="A137" s="4">
        <v>1992</v>
      </c>
      <c r="B137" s="8">
        <v>23.878969588474163</v>
      </c>
    </row>
    <row r="138" spans="1:3" x14ac:dyDescent="0.25">
      <c r="A138" s="4">
        <v>1993</v>
      </c>
      <c r="B138" s="8">
        <v>23.65943965743304</v>
      </c>
    </row>
    <row r="139" spans="1:3" x14ac:dyDescent="0.25">
      <c r="A139" s="4">
        <v>1994</v>
      </c>
      <c r="B139" s="8">
        <v>24.141214362413479</v>
      </c>
    </row>
    <row r="140" spans="1:3" x14ac:dyDescent="0.25">
      <c r="A140" s="4">
        <v>1995</v>
      </c>
      <c r="B140" s="8">
        <v>24.787991459071925</v>
      </c>
      <c r="C140" s="8">
        <v>24.912178007266206</v>
      </c>
    </row>
    <row r="141" spans="1:3" x14ac:dyDescent="0.25">
      <c r="A141" s="4">
        <v>1996</v>
      </c>
      <c r="B141" s="8">
        <v>25.106949791198563</v>
      </c>
      <c r="C141" s="8">
        <v>25.247486237107907</v>
      </c>
    </row>
    <row r="142" spans="1:3" x14ac:dyDescent="0.25">
      <c r="A142" s="4">
        <v>1997</v>
      </c>
      <c r="B142" s="8">
        <v>25.553293104320097</v>
      </c>
      <c r="C142" s="8">
        <v>25.719127157425106</v>
      </c>
    </row>
    <row r="143" spans="1:3" x14ac:dyDescent="0.25">
      <c r="A143" s="4">
        <v>1998</v>
      </c>
      <c r="B143" s="8">
        <v>25.953470118705628</v>
      </c>
      <c r="C143" s="8">
        <v>26.17030718318864</v>
      </c>
    </row>
    <row r="144" spans="1:3" x14ac:dyDescent="0.25">
      <c r="A144" s="4">
        <v>1999</v>
      </c>
      <c r="B144" s="8">
        <v>26.356114624813404</v>
      </c>
      <c r="C144" s="8">
        <v>26.607231250899023</v>
      </c>
    </row>
    <row r="145" spans="1:3" x14ac:dyDescent="0.25">
      <c r="A145" s="4">
        <v>2000</v>
      </c>
      <c r="B145" s="8">
        <v>27.327032669305577</v>
      </c>
      <c r="C145" s="8">
        <v>27.633152109178951</v>
      </c>
    </row>
    <row r="146" spans="1:3" x14ac:dyDescent="0.25">
      <c r="A146" s="4">
        <v>2001</v>
      </c>
      <c r="B146" s="8">
        <v>27.793171824527693</v>
      </c>
      <c r="C146" s="8">
        <v>28.169200742444829</v>
      </c>
    </row>
    <row r="147" spans="1:3" x14ac:dyDescent="0.25">
      <c r="A147" s="4">
        <v>2002</v>
      </c>
      <c r="B147" s="8">
        <v>27.849140689730472</v>
      </c>
      <c r="C147" s="8">
        <v>28.229091140389365</v>
      </c>
    </row>
    <row r="148" spans="1:3" x14ac:dyDescent="0.25">
      <c r="A148" s="4">
        <v>2003</v>
      </c>
      <c r="B148" s="8">
        <v>27.821468971410827</v>
      </c>
      <c r="C148" s="8">
        <v>28.152491727960719</v>
      </c>
    </row>
    <row r="149" spans="1:3" x14ac:dyDescent="0.25">
      <c r="A149" s="4">
        <v>2004</v>
      </c>
      <c r="B149" s="8">
        <v>28.081981497811149</v>
      </c>
      <c r="C149" s="8">
        <v>28.356420651008133</v>
      </c>
    </row>
    <row r="150" spans="1:3" x14ac:dyDescent="0.25">
      <c r="A150" s="4">
        <v>2005</v>
      </c>
      <c r="B150" s="8">
        <v>28.163093845083022</v>
      </c>
      <c r="C150" s="8">
        <v>28.359772168029252</v>
      </c>
    </row>
    <row r="151" spans="1:3" x14ac:dyDescent="0.25">
      <c r="A151" s="4">
        <v>2006</v>
      </c>
      <c r="B151" s="8">
        <v>28.634471828035082</v>
      </c>
      <c r="C151" s="8">
        <v>28.748939686180563</v>
      </c>
    </row>
    <row r="152" spans="1:3" x14ac:dyDescent="0.25">
      <c r="A152" s="4">
        <v>2007</v>
      </c>
      <c r="B152" s="8">
        <v>28.976893000903548</v>
      </c>
      <c r="C152" s="8">
        <v>29.058795205119491</v>
      </c>
    </row>
    <row r="153" spans="1:3" x14ac:dyDescent="0.25">
      <c r="A153" s="4">
        <v>2008</v>
      </c>
      <c r="B153" s="8">
        <v>28.462737760084224</v>
      </c>
      <c r="C153" s="8">
        <v>28.522114911709416</v>
      </c>
    </row>
    <row r="154" spans="1:3" x14ac:dyDescent="0.25">
      <c r="A154" s="4">
        <v>2009</v>
      </c>
      <c r="B154" s="8">
        <v>26.743849628883346</v>
      </c>
      <c r="C154" s="8">
        <v>26.818601665375802</v>
      </c>
    </row>
    <row r="155" spans="1:3" x14ac:dyDescent="0.25">
      <c r="A155" s="4">
        <v>2010</v>
      </c>
      <c r="B155" s="8">
        <v>27.107799013089057</v>
      </c>
      <c r="C155" s="8">
        <v>27.105648092062371</v>
      </c>
    </row>
    <row r="156" spans="1:3" x14ac:dyDescent="0.25">
      <c r="A156" s="4">
        <v>2011</v>
      </c>
      <c r="B156" s="8">
        <v>27.183945540690939</v>
      </c>
      <c r="C156" s="8">
        <v>27.176607947318509</v>
      </c>
    </row>
    <row r="157" spans="1:3" x14ac:dyDescent="0.25">
      <c r="A157" s="4">
        <v>2012</v>
      </c>
      <c r="B157" s="8">
        <v>26.404497664225062</v>
      </c>
      <c r="C157" s="8">
        <v>26.258642004980189</v>
      </c>
    </row>
    <row r="158" spans="1:3" x14ac:dyDescent="0.25">
      <c r="A158" s="4">
        <v>2013</v>
      </c>
      <c r="B158" s="8">
        <v>25.821664379361412</v>
      </c>
      <c r="C158" s="8">
        <v>25.707634090090558</v>
      </c>
    </row>
    <row r="159" spans="1:3" x14ac:dyDescent="0.25">
      <c r="A159" s="4">
        <v>2014</v>
      </c>
      <c r="B159" s="8">
        <v>25.384272371854426</v>
      </c>
      <c r="C159" s="8">
        <v>25.678050403994121</v>
      </c>
    </row>
    <row r="160" spans="1:3" x14ac:dyDescent="0.25">
      <c r="A160" s="4">
        <v>2015</v>
      </c>
      <c r="B160" s="8">
        <v>25.620464187448267</v>
      </c>
      <c r="C160" s="8">
        <v>25.927135486881998</v>
      </c>
    </row>
    <row r="161" spans="1:3" x14ac:dyDescent="0.25">
      <c r="A161" s="4">
        <v>2016</v>
      </c>
      <c r="B161" s="8">
        <v>25.895754247744325</v>
      </c>
      <c r="C161" s="8">
        <v>26.305146271234037</v>
      </c>
    </row>
    <row r="162" spans="1:3" x14ac:dyDescent="0.25">
      <c r="A162" s="4">
        <v>2017</v>
      </c>
      <c r="B162" s="8">
        <v>26.317800072273315</v>
      </c>
      <c r="C162" s="8">
        <v>26.770152963821563</v>
      </c>
    </row>
    <row r="163" spans="1:3" x14ac:dyDescent="0.25">
      <c r="A163" s="4">
        <v>2018</v>
      </c>
      <c r="C163" s="8">
        <v>27.049523747766326</v>
      </c>
    </row>
    <row r="164" spans="1:3" x14ac:dyDescent="0.25">
      <c r="A164" s="4">
        <v>2019</v>
      </c>
      <c r="C164" s="8">
        <v>27.220605453836175</v>
      </c>
    </row>
    <row r="165" spans="1:3" x14ac:dyDescent="0.25">
      <c r="A165" s="4">
        <v>2020</v>
      </c>
      <c r="C165" s="8">
        <v>24.879485472284955</v>
      </c>
    </row>
    <row r="166" spans="1:3" x14ac:dyDescent="0.25">
      <c r="A166" s="4">
        <v>2021</v>
      </c>
      <c r="C166" s="8">
        <v>27.286907381027866</v>
      </c>
    </row>
    <row r="167" spans="1:3" x14ac:dyDescent="0.25">
      <c r="A167" s="4">
        <v>2022</v>
      </c>
      <c r="C167" s="8">
        <v>28.702312323076015</v>
      </c>
    </row>
    <row r="168" spans="1:3" x14ac:dyDescent="0.25">
      <c r="A168" s="4">
        <v>2023</v>
      </c>
      <c r="C168" s="8">
        <v>28.983344985035981</v>
      </c>
    </row>
    <row r="169" spans="1:3" x14ac:dyDescent="0.25">
      <c r="A169" s="4">
        <v>2024</v>
      </c>
      <c r="C169" s="8">
        <v>29.223161152992358</v>
      </c>
    </row>
    <row r="170" spans="1:3" x14ac:dyDescent="0.25">
      <c r="A170" s="11">
        <v>2025</v>
      </c>
      <c r="B170" s="11"/>
      <c r="C170" s="12">
        <v>29.394683406989209</v>
      </c>
    </row>
    <row r="171" spans="1:3" x14ac:dyDescent="0.25">
      <c r="A171" s="4" t="s">
        <v>45</v>
      </c>
    </row>
  </sheetData>
  <hyperlinks>
    <hyperlink ref="D27" r:id="rId1" display="https://seriestoriche.istat.it/index.php?id=1&amp;no_cache=1&amp;tx_usercento_centofe%5Bcategoria%5D=12&amp;tx_usercento_centofe%5Baction%5D=show&amp;tx_usercento_centofe%5Bcontroller%5D=Categoria&amp;cHash=986ea6c240af1fc93696642ed7ed1c72" xr:uid="{1AD3F961-2E9A-4A7E-B1EE-0839A9739908}"/>
    <hyperlink ref="A2" location="INDICE!A1" display="Vai all'indice" xr:uid="{A9FBBC09-E0A7-44CD-ABD1-B3B6BFA9A16E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98304-CBE6-4381-92E8-DABB3C188DD6}">
  <dimension ref="A1:H28"/>
  <sheetViews>
    <sheetView zoomScale="130" zoomScaleNormal="130" workbookViewId="0">
      <selection activeCell="D6" sqref="D6"/>
    </sheetView>
  </sheetViews>
  <sheetFormatPr defaultColWidth="9.140625" defaultRowHeight="13.5" x14ac:dyDescent="0.25"/>
  <cols>
    <col min="1" max="1" width="15.28515625" style="20" customWidth="1"/>
    <col min="2" max="2" width="8.5703125" style="21" customWidth="1"/>
    <col min="3" max="4" width="8.5703125" style="22" customWidth="1"/>
    <col min="5" max="5" width="8.5703125" style="21" customWidth="1"/>
    <col min="6" max="6" width="6.140625" style="20" bestFit="1" customWidth="1"/>
    <col min="7" max="9" width="11.7109375" style="20" customWidth="1"/>
    <col min="10" max="16384" width="9.140625" style="20"/>
  </cols>
  <sheetData>
    <row r="1" spans="1:8" ht="39" customHeight="1" x14ac:dyDescent="0.25">
      <c r="A1"/>
      <c r="B1" s="56" t="s">
        <v>55</v>
      </c>
      <c r="C1" s="19"/>
      <c r="D1" s="18"/>
      <c r="E1" s="5"/>
      <c r="F1" s="5"/>
    </row>
    <row r="2" spans="1:8" ht="15.75" x14ac:dyDescent="0.25">
      <c r="A2" s="68" t="s">
        <v>60</v>
      </c>
      <c r="B2" s="56"/>
      <c r="F2" s="5"/>
    </row>
    <row r="3" spans="1:8" x14ac:dyDescent="0.25">
      <c r="F3" s="5"/>
    </row>
    <row r="4" spans="1:8" x14ac:dyDescent="0.25">
      <c r="A4" s="39" t="s">
        <v>48</v>
      </c>
      <c r="B4" s="40"/>
      <c r="C4" s="41"/>
      <c r="D4" s="41"/>
      <c r="E4" s="40"/>
      <c r="F4" s="5"/>
    </row>
    <row r="5" spans="1:8" ht="27" x14ac:dyDescent="0.25">
      <c r="A5" s="37" t="s">
        <v>47</v>
      </c>
      <c r="B5" s="42" t="s">
        <v>4</v>
      </c>
      <c r="C5" s="42" t="s">
        <v>5</v>
      </c>
      <c r="D5" s="42">
        <v>1994</v>
      </c>
      <c r="E5" s="42">
        <v>2024</v>
      </c>
      <c r="F5" s="5"/>
    </row>
    <row r="6" spans="1:8" ht="24.75" customHeight="1" x14ac:dyDescent="0.25">
      <c r="A6" s="13" t="s">
        <v>25</v>
      </c>
      <c r="B6" s="14">
        <v>52.4</v>
      </c>
      <c r="C6" s="24">
        <v>43.312624855174938</v>
      </c>
      <c r="D6" s="17">
        <v>22.946060622976081</v>
      </c>
      <c r="E6" s="15">
        <v>20.912202505181316</v>
      </c>
      <c r="F6" s="5"/>
    </row>
    <row r="7" spans="1:8" x14ac:dyDescent="0.25">
      <c r="A7" s="13" t="s">
        <v>6</v>
      </c>
      <c r="B7" s="14">
        <v>12.7</v>
      </c>
      <c r="C7" s="16">
        <v>9.8401159156138771</v>
      </c>
      <c r="D7" s="17">
        <v>6.9988907185793927</v>
      </c>
      <c r="E7" s="15">
        <v>3.7222014525841258</v>
      </c>
      <c r="F7" s="5"/>
    </row>
    <row r="8" spans="1:8" x14ac:dyDescent="0.25">
      <c r="A8" s="13" t="s">
        <v>24</v>
      </c>
      <c r="B8" s="16">
        <f>6+6.5</f>
        <v>12.5</v>
      </c>
      <c r="C8" s="16">
        <f>11.8+4.2</f>
        <v>16</v>
      </c>
      <c r="D8" s="17">
        <v>24.346942206373079</v>
      </c>
      <c r="E8" s="15">
        <v>35.730956157512097</v>
      </c>
      <c r="F8" s="5"/>
    </row>
    <row r="9" spans="1:8" ht="27" x14ac:dyDescent="0.25">
      <c r="A9" s="13" t="s">
        <v>7</v>
      </c>
      <c r="B9" s="16">
        <f>3.2+1.3</f>
        <v>4.5</v>
      </c>
      <c r="C9" s="16">
        <v>4.5</v>
      </c>
      <c r="D9" s="17">
        <v>6.2407302953258945</v>
      </c>
      <c r="E9" s="15">
        <v>4.1777219618959816</v>
      </c>
      <c r="F9" s="23"/>
    </row>
    <row r="10" spans="1:8" ht="40.5" x14ac:dyDescent="0.25">
      <c r="A10" s="13" t="s">
        <v>27</v>
      </c>
      <c r="B10" s="16">
        <f>4.7+0.8</f>
        <v>5.5</v>
      </c>
      <c r="C10" s="16">
        <f>7+1.8</f>
        <v>8.8000000000000007</v>
      </c>
      <c r="D10" s="17">
        <v>21.697194082707348</v>
      </c>
      <c r="E10" s="15">
        <v>19.279224998094435</v>
      </c>
    </row>
    <row r="11" spans="1:8" ht="27" x14ac:dyDescent="0.25">
      <c r="A11" s="34" t="s">
        <v>26</v>
      </c>
      <c r="B11" s="35">
        <f>3.4+9</f>
        <v>12.4</v>
      </c>
      <c r="C11" s="35">
        <f>1.1+4.8+11.6</f>
        <v>17.5</v>
      </c>
      <c r="D11" s="38">
        <v>17.770182074038207</v>
      </c>
      <c r="E11" s="36">
        <v>16.176966995633535</v>
      </c>
    </row>
    <row r="13" spans="1:8" x14ac:dyDescent="0.25">
      <c r="A13" s="25" t="s">
        <v>21</v>
      </c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22" spans="2:5" x14ac:dyDescent="0.25">
      <c r="B22" s="20"/>
      <c r="C22" s="20"/>
      <c r="D22" s="20"/>
      <c r="E22" s="20"/>
    </row>
    <row r="23" spans="2:5" x14ac:dyDescent="0.25">
      <c r="B23" s="20"/>
      <c r="C23" s="20"/>
      <c r="D23" s="20"/>
      <c r="E23" s="20"/>
    </row>
    <row r="24" spans="2:5" x14ac:dyDescent="0.25">
      <c r="B24" s="20"/>
      <c r="C24" s="20"/>
      <c r="D24" s="20"/>
      <c r="E24" s="20"/>
    </row>
    <row r="25" spans="2:5" x14ac:dyDescent="0.25">
      <c r="B25" s="20"/>
      <c r="C25" s="20"/>
      <c r="D25" s="20"/>
      <c r="E25" s="20"/>
    </row>
    <row r="26" spans="2:5" x14ac:dyDescent="0.25">
      <c r="B26" s="20"/>
      <c r="C26" s="20"/>
      <c r="D26" s="20"/>
      <c r="E26" s="20"/>
    </row>
    <row r="27" spans="2:5" x14ac:dyDescent="0.25">
      <c r="B27" s="20"/>
      <c r="C27" s="20"/>
      <c r="D27" s="20"/>
      <c r="E27" s="20"/>
    </row>
    <row r="28" spans="2:5" x14ac:dyDescent="0.25">
      <c r="B28" s="20"/>
      <c r="C28" s="20"/>
      <c r="D28" s="20"/>
      <c r="E28" s="20"/>
    </row>
  </sheetData>
  <mergeCells count="1">
    <mergeCell ref="A13:H14"/>
  </mergeCells>
  <hyperlinks>
    <hyperlink ref="A2" location="INDICE!A1" display="Vai all'indice" xr:uid="{22E6BF9C-2062-4130-917F-1F04C65E15ED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8689-FB55-4C92-AE9A-CEFC3624F7F7}">
  <dimension ref="A1:N31"/>
  <sheetViews>
    <sheetView tabSelected="1" zoomScale="130" zoomScaleNormal="130" workbookViewId="0">
      <selection activeCell="B23" sqref="B23"/>
    </sheetView>
  </sheetViews>
  <sheetFormatPr defaultRowHeight="13.5" x14ac:dyDescent="0.25"/>
  <cols>
    <col min="1" max="1" width="17" style="5" customWidth="1"/>
    <col min="2" max="16384" width="9.140625" style="5"/>
  </cols>
  <sheetData>
    <row r="1" spans="1:8" ht="33.75" customHeight="1" x14ac:dyDescent="0.25">
      <c r="A1"/>
      <c r="B1" s="56" t="s">
        <v>55</v>
      </c>
      <c r="C1" s="19"/>
      <c r="D1" s="18"/>
    </row>
    <row r="2" spans="1:8" ht="15.75" x14ac:dyDescent="0.25">
      <c r="A2" s="68" t="s">
        <v>60</v>
      </c>
      <c r="B2" s="56"/>
      <c r="C2" s="22"/>
      <c r="D2" s="22"/>
    </row>
    <row r="4" spans="1:8" x14ac:dyDescent="0.25">
      <c r="A4" s="26" t="s">
        <v>49</v>
      </c>
    </row>
    <row r="5" spans="1:8" ht="15" customHeight="1" x14ac:dyDescent="0.25">
      <c r="A5" s="31" t="s">
        <v>47</v>
      </c>
      <c r="B5" s="32" t="s">
        <v>4</v>
      </c>
      <c r="C5" s="32"/>
      <c r="D5" s="32"/>
      <c r="E5" s="33" t="s">
        <v>32</v>
      </c>
      <c r="F5" s="32">
        <v>2024</v>
      </c>
      <c r="G5" s="32"/>
      <c r="H5" s="32"/>
    </row>
    <row r="6" spans="1:8" x14ac:dyDescent="0.25">
      <c r="A6" s="30"/>
      <c r="B6" s="29" t="s">
        <v>29</v>
      </c>
      <c r="C6" s="29" t="s">
        <v>30</v>
      </c>
      <c r="D6" s="29" t="s">
        <v>31</v>
      </c>
      <c r="E6" s="11"/>
      <c r="F6" s="29" t="s">
        <v>29</v>
      </c>
      <c r="G6" s="29" t="s">
        <v>30</v>
      </c>
      <c r="H6" s="29" t="s">
        <v>31</v>
      </c>
    </row>
    <row r="7" spans="1:8" x14ac:dyDescent="0.25">
      <c r="A7" s="4" t="s">
        <v>25</v>
      </c>
      <c r="B7" s="15">
        <v>53.2</v>
      </c>
      <c r="C7" s="15">
        <v>52.6</v>
      </c>
      <c r="D7" s="15">
        <v>51.9</v>
      </c>
      <c r="E7" s="8"/>
      <c r="F7" s="15">
        <v>26.366526464310908</v>
      </c>
      <c r="G7" s="15">
        <v>19.443379334949338</v>
      </c>
      <c r="H7" s="15">
        <v>18.800752657320729</v>
      </c>
    </row>
    <row r="8" spans="1:8" x14ac:dyDescent="0.25">
      <c r="A8" s="4" t="s">
        <v>6</v>
      </c>
      <c r="B8" s="15">
        <v>13.3</v>
      </c>
      <c r="C8" s="15">
        <v>12.3</v>
      </c>
      <c r="D8" s="15">
        <v>12.5</v>
      </c>
      <c r="E8" s="8"/>
      <c r="F8" s="15">
        <v>4.6932068833105616</v>
      </c>
      <c r="G8" s="15">
        <v>3.3099157433556616</v>
      </c>
      <c r="H8" s="15">
        <v>3.41064529689262</v>
      </c>
    </row>
    <row r="9" spans="1:8" x14ac:dyDescent="0.25">
      <c r="A9" s="4" t="s">
        <v>24</v>
      </c>
      <c r="B9" s="16">
        <v>13.2</v>
      </c>
      <c r="C9" s="16">
        <v>13.1</v>
      </c>
      <c r="D9" s="16">
        <v>12</v>
      </c>
      <c r="E9" s="8"/>
      <c r="F9" s="15">
        <v>34.244648645752406</v>
      </c>
      <c r="G9" s="16">
        <v>36.881203799717923</v>
      </c>
      <c r="H9" s="16">
        <v>35.986094522549692</v>
      </c>
    </row>
    <row r="10" spans="1:8" x14ac:dyDescent="0.25">
      <c r="A10" s="4" t="s">
        <v>28</v>
      </c>
      <c r="B10" s="16">
        <v>4</v>
      </c>
      <c r="C10" s="16">
        <v>4.4000000000000004</v>
      </c>
      <c r="D10" s="16">
        <v>5</v>
      </c>
      <c r="E10" s="8"/>
      <c r="F10" s="15">
        <v>4.40476509407846</v>
      </c>
      <c r="G10" s="16">
        <v>4.1851578936839191</v>
      </c>
      <c r="H10" s="16">
        <v>4.0605462103570442</v>
      </c>
    </row>
    <row r="11" spans="1:8" ht="40.5" x14ac:dyDescent="0.25">
      <c r="A11" s="13" t="s">
        <v>27</v>
      </c>
      <c r="B11" s="16">
        <v>4.5999999999999996</v>
      </c>
      <c r="C11" s="16">
        <v>5.5</v>
      </c>
      <c r="D11" s="16">
        <v>5.8000000000000007</v>
      </c>
      <c r="E11" s="8"/>
      <c r="F11" s="15">
        <v>15.959403827435013</v>
      </c>
      <c r="G11" s="16">
        <v>19.307341697869745</v>
      </c>
      <c r="H11" s="16">
        <v>20.935283480906659</v>
      </c>
    </row>
    <row r="12" spans="1:8" ht="27" x14ac:dyDescent="0.25">
      <c r="A12" s="34" t="s">
        <v>26</v>
      </c>
      <c r="B12" s="35">
        <v>11.7</v>
      </c>
      <c r="C12" s="35">
        <v>12.100000000000001</v>
      </c>
      <c r="D12" s="35">
        <v>12.8</v>
      </c>
      <c r="E12" s="12"/>
      <c r="F12" s="36">
        <v>14.331449085112652</v>
      </c>
      <c r="G12" s="35">
        <v>16.873001530423416</v>
      </c>
      <c r="H12" s="35">
        <v>16.807011456672157</v>
      </c>
    </row>
    <row r="14" spans="1:8" x14ac:dyDescent="0.25">
      <c r="A14" s="7" t="s">
        <v>22</v>
      </c>
    </row>
    <row r="26" spans="12:14" x14ac:dyDescent="0.25">
      <c r="L26" s="27"/>
      <c r="M26" s="27"/>
      <c r="N26" s="27"/>
    </row>
    <row r="27" spans="12:14" x14ac:dyDescent="0.25">
      <c r="L27" s="27"/>
      <c r="M27" s="27"/>
      <c r="N27" s="27"/>
    </row>
    <row r="28" spans="12:14" x14ac:dyDescent="0.25">
      <c r="L28" s="27"/>
      <c r="M28" s="27"/>
      <c r="N28" s="27"/>
    </row>
    <row r="29" spans="12:14" x14ac:dyDescent="0.25">
      <c r="L29" s="27"/>
      <c r="M29" s="27"/>
      <c r="N29" s="27"/>
    </row>
    <row r="30" spans="12:14" x14ac:dyDescent="0.25">
      <c r="L30" s="27"/>
      <c r="M30" s="27"/>
      <c r="N30" s="27"/>
    </row>
    <row r="31" spans="12:14" x14ac:dyDescent="0.25">
      <c r="L31" s="27"/>
      <c r="M31" s="27"/>
      <c r="N31" s="27"/>
    </row>
  </sheetData>
  <mergeCells count="3">
    <mergeCell ref="B5:D5"/>
    <mergeCell ref="F5:H5"/>
    <mergeCell ref="A5:A6"/>
  </mergeCells>
  <hyperlinks>
    <hyperlink ref="A2" location="INDICE!A1" display="Vai all'indice" xr:uid="{F4A48BD0-C5E2-4E85-A647-83F6AA54431C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E509-E288-485E-BA05-BE3C6D47E438}">
  <dimension ref="A1:M24"/>
  <sheetViews>
    <sheetView zoomScaleNormal="100" workbookViewId="0">
      <selection activeCell="B1" sqref="B1"/>
    </sheetView>
  </sheetViews>
  <sheetFormatPr defaultRowHeight="13.5" x14ac:dyDescent="0.25"/>
  <cols>
    <col min="1" max="1" width="20.28515625" style="5" customWidth="1"/>
    <col min="2" max="3" width="11.85546875" style="5" customWidth="1"/>
    <col min="4" max="4" width="9.5703125" style="5" bestFit="1" customWidth="1"/>
    <col min="5" max="5" width="14.140625" style="5" customWidth="1"/>
    <col min="6" max="7" width="11.85546875" style="5" customWidth="1"/>
    <col min="8" max="8" width="11.42578125" style="5" bestFit="1" customWidth="1"/>
    <col min="9" max="9" width="9.7109375" style="5" bestFit="1" customWidth="1"/>
    <col min="10" max="10" width="11.5703125" style="5" bestFit="1" customWidth="1"/>
    <col min="11" max="11" width="11.85546875" style="5" customWidth="1"/>
    <col min="12" max="12" width="8" style="5" bestFit="1" customWidth="1"/>
    <col min="13" max="13" width="8.42578125" style="5" bestFit="1" customWidth="1"/>
    <col min="14" max="16384" width="9.140625" style="5"/>
  </cols>
  <sheetData>
    <row r="1" spans="1:13" ht="48.75" customHeight="1" x14ac:dyDescent="0.25">
      <c r="A1"/>
      <c r="B1" s="56" t="s">
        <v>55</v>
      </c>
      <c r="C1" s="19"/>
      <c r="D1" s="18"/>
    </row>
    <row r="2" spans="1:13" ht="15.75" x14ac:dyDescent="0.25">
      <c r="A2" s="68" t="s">
        <v>60</v>
      </c>
      <c r="B2" s="56"/>
      <c r="C2" s="22"/>
      <c r="D2" s="22"/>
    </row>
    <row r="4" spans="1:13" x14ac:dyDescent="0.25">
      <c r="A4" s="28" t="s">
        <v>50</v>
      </c>
    </row>
    <row r="5" spans="1:13" ht="68.25" customHeight="1" x14ac:dyDescent="0.25">
      <c r="A5" s="52" t="s">
        <v>43</v>
      </c>
      <c r="B5" s="53" t="s">
        <v>8</v>
      </c>
      <c r="C5" s="53" t="s">
        <v>9</v>
      </c>
      <c r="D5" s="53" t="s">
        <v>10</v>
      </c>
      <c r="E5" s="53" t="s">
        <v>11</v>
      </c>
      <c r="F5" s="53" t="s">
        <v>12</v>
      </c>
      <c r="G5" s="53" t="s">
        <v>7</v>
      </c>
      <c r="H5" s="53" t="s">
        <v>6</v>
      </c>
      <c r="I5" s="53" t="s">
        <v>13</v>
      </c>
      <c r="J5" s="53" t="s">
        <v>14</v>
      </c>
      <c r="K5" s="53" t="s">
        <v>15</v>
      </c>
      <c r="L5" s="53" t="s">
        <v>16</v>
      </c>
      <c r="M5" s="53" t="s">
        <v>17</v>
      </c>
    </row>
    <row r="6" spans="1:13" ht="27" x14ac:dyDescent="0.25">
      <c r="A6" s="44" t="s">
        <v>44</v>
      </c>
      <c r="B6" s="45" t="s">
        <v>24</v>
      </c>
      <c r="C6" s="45" t="s">
        <v>23</v>
      </c>
      <c r="D6" s="45" t="s">
        <v>10</v>
      </c>
      <c r="E6" s="45" t="s">
        <v>33</v>
      </c>
      <c r="F6" s="45" t="s">
        <v>34</v>
      </c>
      <c r="G6" s="45" t="s">
        <v>35</v>
      </c>
      <c r="H6" s="45" t="s">
        <v>6</v>
      </c>
      <c r="I6" s="45" t="s">
        <v>36</v>
      </c>
      <c r="J6" s="45" t="s">
        <v>14</v>
      </c>
      <c r="K6" s="45" t="s">
        <v>37</v>
      </c>
      <c r="L6" s="45" t="s">
        <v>16</v>
      </c>
      <c r="M6" s="45" t="s">
        <v>38</v>
      </c>
    </row>
    <row r="7" spans="1:13" x14ac:dyDescent="0.25">
      <c r="A7" s="46" t="s">
        <v>18</v>
      </c>
      <c r="B7" s="43">
        <v>37.700000000000003</v>
      </c>
      <c r="C7" s="43">
        <v>20.3</v>
      </c>
      <c r="D7" s="43">
        <v>9.4</v>
      </c>
      <c r="E7" s="43">
        <v>4.0999999999999996</v>
      </c>
      <c r="F7" s="43">
        <v>3.4</v>
      </c>
      <c r="G7" s="43">
        <v>4.5</v>
      </c>
      <c r="H7" s="43">
        <v>3.8</v>
      </c>
      <c r="I7" s="43">
        <v>4.7</v>
      </c>
      <c r="J7" s="43">
        <v>2.4</v>
      </c>
      <c r="K7" s="43">
        <v>1.8</v>
      </c>
      <c r="L7" s="43">
        <v>0.6</v>
      </c>
      <c r="M7" s="43">
        <v>7.3</v>
      </c>
    </row>
    <row r="8" spans="1:13" x14ac:dyDescent="0.25">
      <c r="A8" s="46" t="s">
        <v>19</v>
      </c>
      <c r="B8" s="44">
        <v>35.6</v>
      </c>
      <c r="C8" s="47">
        <v>17</v>
      </c>
      <c r="D8" s="44">
        <v>10.199999999999999</v>
      </c>
      <c r="E8" s="43">
        <v>4.2</v>
      </c>
      <c r="F8" s="44">
        <v>6.5</v>
      </c>
      <c r="G8" s="44">
        <v>4.3</v>
      </c>
      <c r="H8" s="44">
        <v>3.7</v>
      </c>
      <c r="I8" s="44">
        <v>3.7</v>
      </c>
      <c r="J8" s="43">
        <v>3.5</v>
      </c>
      <c r="K8" s="44">
        <v>1.9</v>
      </c>
      <c r="L8" s="43">
        <v>1.6</v>
      </c>
      <c r="M8" s="44">
        <v>7.8</v>
      </c>
    </row>
    <row r="9" spans="1:13" x14ac:dyDescent="0.25">
      <c r="A9" s="46" t="s">
        <v>20</v>
      </c>
      <c r="B9" s="44">
        <v>31.4</v>
      </c>
      <c r="C9" s="44">
        <v>11.2</v>
      </c>
      <c r="D9" s="43">
        <v>13.5</v>
      </c>
      <c r="E9" s="44">
        <v>10.8</v>
      </c>
      <c r="F9" s="44">
        <v>6</v>
      </c>
      <c r="G9" s="44">
        <v>4.9000000000000004</v>
      </c>
      <c r="H9" s="44">
        <v>4.3</v>
      </c>
      <c r="I9" s="43">
        <v>4.0999999999999996</v>
      </c>
      <c r="J9" s="44">
        <v>2.5</v>
      </c>
      <c r="K9" s="44">
        <v>1.6</v>
      </c>
      <c r="L9" s="47">
        <v>1</v>
      </c>
      <c r="M9" s="44">
        <v>8.6999999999999993</v>
      </c>
    </row>
    <row r="10" spans="1:13" x14ac:dyDescent="0.25">
      <c r="A10" s="48" t="s">
        <v>39</v>
      </c>
      <c r="B10" s="49">
        <v>28.9</v>
      </c>
      <c r="C10" s="49">
        <v>14.3</v>
      </c>
      <c r="D10" s="50">
        <v>13.2</v>
      </c>
      <c r="E10" s="49">
        <v>7.7</v>
      </c>
      <c r="F10" s="49">
        <v>5.5</v>
      </c>
      <c r="G10" s="49">
        <v>4.8</v>
      </c>
      <c r="H10" s="49">
        <v>4</v>
      </c>
      <c r="I10" s="49">
        <v>1.6</v>
      </c>
      <c r="J10" s="49">
        <v>2.4</v>
      </c>
      <c r="K10" s="51">
        <v>2.5</v>
      </c>
      <c r="L10" s="49">
        <v>0.6</v>
      </c>
      <c r="M10" s="51">
        <v>14.7</v>
      </c>
    </row>
    <row r="11" spans="1:13" x14ac:dyDescent="0.25">
      <c r="A11" s="5" t="s">
        <v>41</v>
      </c>
    </row>
    <row r="12" spans="1:13" x14ac:dyDescent="0.25">
      <c r="A12" s="7" t="s">
        <v>40</v>
      </c>
    </row>
    <row r="24" spans="1:1" x14ac:dyDescent="0.25">
      <c r="A24" s="7" t="s">
        <v>42</v>
      </c>
    </row>
  </sheetData>
  <hyperlinks>
    <hyperlink ref="A2" location="INDICE!A1" display="Vai all'indice" xr:uid="{F98411BF-C1DF-4FD0-B7A8-403F12F443DF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Arigoni</dc:creator>
  <cp:lastModifiedBy>Andrea De Panizza</cp:lastModifiedBy>
  <dcterms:created xsi:type="dcterms:W3CDTF">2026-04-11T07:05:59Z</dcterms:created>
  <dcterms:modified xsi:type="dcterms:W3CDTF">2026-04-14T16:41:52Z</dcterms:modified>
</cp:coreProperties>
</file>