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pc.istat.it\xendesktop\DaaS\guarneri\My Documents\"/>
    </mc:Choice>
  </mc:AlternateContent>
  <xr:revisionPtr revIDLastSave="0" documentId="13_ncr:1_{D16EE2B6-8B02-42E7-BF83-AFA23BECA27B}" xr6:coauthVersionLast="47" xr6:coauthVersionMax="47" xr10:uidLastSave="{00000000-0000-0000-0000-000000000000}"/>
  <bookViews>
    <workbookView xWindow="-110" yWindow="-110" windowWidth="19420" windowHeight="11620" tabRatio="861" activeTab="9" xr2:uid="{00000000-000D-0000-FFFF-FFFF00000000}"/>
  </bookViews>
  <sheets>
    <sheet name="Indice" sheetId="37" r:id="rId1"/>
    <sheet name="Prospetto 1" sheetId="1" r:id="rId2"/>
    <sheet name="Figura 1" sheetId="39" r:id="rId3"/>
    <sheet name="Figura 2" sheetId="47" r:id="rId4"/>
    <sheet name="Figura 3" sheetId="38" r:id="rId5"/>
    <sheet name="Figura 4" sheetId="45" r:id="rId6"/>
    <sheet name="Figura 5" sheetId="42" r:id="rId7"/>
    <sheet name="Figura 6" sheetId="26" r:id="rId8"/>
    <sheet name="Figura 7" sheetId="43" r:id="rId9"/>
    <sheet name="Figura 8" sheetId="44" r:id="rId10"/>
  </sheets>
  <externalReferences>
    <externalReference r:id="rId11"/>
    <externalReference r:id="rId12"/>
  </externalReferences>
  <definedNames>
    <definedName name="____________tab2">'[1]1.1'!$A$4:$B$11</definedName>
    <definedName name="____________tab3" localSheetId="2">#REF!</definedName>
    <definedName name="____________tab3" localSheetId="4">#REF!</definedName>
    <definedName name="____________tab3" localSheetId="7">#REF!</definedName>
    <definedName name="____________tab3" localSheetId="9">#REF!</definedName>
    <definedName name="____________tab3">#REF!</definedName>
    <definedName name="____________TOT2" localSheetId="2">#REF!</definedName>
    <definedName name="____________TOT2" localSheetId="4">#REF!</definedName>
    <definedName name="____________TOT2" localSheetId="7">#REF!</definedName>
    <definedName name="____________TOT2" localSheetId="9">#REF!</definedName>
    <definedName name="____________TOT2">#REF!</definedName>
    <definedName name="___________tab2">'[1]1.1'!$A$4:$B$11</definedName>
    <definedName name="___________tab3" localSheetId="2">#REF!</definedName>
    <definedName name="___________tab3" localSheetId="4">#REF!</definedName>
    <definedName name="___________tab3" localSheetId="7">#REF!</definedName>
    <definedName name="___________tab3" localSheetId="9">#REF!</definedName>
    <definedName name="___________tab3">#REF!</definedName>
    <definedName name="___________TOT2" localSheetId="2">#REF!</definedName>
    <definedName name="___________TOT2" localSheetId="4">#REF!</definedName>
    <definedName name="___________TOT2" localSheetId="7">#REF!</definedName>
    <definedName name="___________TOT2" localSheetId="9">#REF!</definedName>
    <definedName name="___________TOT2">#REF!</definedName>
    <definedName name="__________tab2">'[1]1.1'!$A$4:$B$11</definedName>
    <definedName name="__________tab3" localSheetId="2">#REF!</definedName>
    <definedName name="__________tab3" localSheetId="4">#REF!</definedName>
    <definedName name="__________tab3" localSheetId="7">#REF!</definedName>
    <definedName name="__________tab3" localSheetId="9">#REF!</definedName>
    <definedName name="__________tab3">#REF!</definedName>
    <definedName name="__________TOT2" localSheetId="2">#REF!</definedName>
    <definedName name="__________TOT2" localSheetId="4">#REF!</definedName>
    <definedName name="__________TOT2" localSheetId="7">#REF!</definedName>
    <definedName name="__________TOT2" localSheetId="9">#REF!</definedName>
    <definedName name="__________TOT2">#REF!</definedName>
    <definedName name="_________tab2">'[1]1.1'!$A$4:$B$11</definedName>
    <definedName name="_________tab3" localSheetId="2">#REF!</definedName>
    <definedName name="_________tab3" localSheetId="4">#REF!</definedName>
    <definedName name="_________tab3" localSheetId="7">#REF!</definedName>
    <definedName name="_________tab3" localSheetId="9">#REF!</definedName>
    <definedName name="_________tab3">#REF!</definedName>
    <definedName name="_________TOT2" localSheetId="2">#REF!</definedName>
    <definedName name="_________TOT2" localSheetId="4">#REF!</definedName>
    <definedName name="_________TOT2" localSheetId="7">#REF!</definedName>
    <definedName name="_________TOT2" localSheetId="9">#REF!</definedName>
    <definedName name="_________TOT2">#REF!</definedName>
    <definedName name="________tab2">'[1]1.1'!$A$4:$B$11</definedName>
    <definedName name="________tab3" localSheetId="2">#REF!</definedName>
    <definedName name="________tab3" localSheetId="4">#REF!</definedName>
    <definedName name="________tab3" localSheetId="7">#REF!</definedName>
    <definedName name="________tab3" localSheetId="9">#REF!</definedName>
    <definedName name="________tab3">#REF!</definedName>
    <definedName name="________TOT2" localSheetId="2">#REF!</definedName>
    <definedName name="________TOT2" localSheetId="4">#REF!</definedName>
    <definedName name="________TOT2" localSheetId="7">#REF!</definedName>
    <definedName name="________TOT2" localSheetId="9">#REF!</definedName>
    <definedName name="________TOT2">#REF!</definedName>
    <definedName name="_______tab2">'[1]1.1'!$A$4:$B$11</definedName>
    <definedName name="_______tab3" localSheetId="2">#REF!</definedName>
    <definedName name="_______tab3" localSheetId="4">#REF!</definedName>
    <definedName name="_______tab3" localSheetId="7">#REF!</definedName>
    <definedName name="_______tab3" localSheetId="9">#REF!</definedName>
    <definedName name="_______tab3">#REF!</definedName>
    <definedName name="_______TOT2" localSheetId="2">#REF!</definedName>
    <definedName name="_______TOT2" localSheetId="4">#REF!</definedName>
    <definedName name="_______TOT2" localSheetId="7">#REF!</definedName>
    <definedName name="_______TOT2" localSheetId="9">#REF!</definedName>
    <definedName name="_______TOT2">#REF!</definedName>
    <definedName name="______tab2">'[1]1.1'!$A$4:$B$11</definedName>
    <definedName name="______tab3" localSheetId="2">#REF!</definedName>
    <definedName name="______tab3" localSheetId="4">#REF!</definedName>
    <definedName name="______tab3" localSheetId="7">#REF!</definedName>
    <definedName name="______tab3" localSheetId="9">#REF!</definedName>
    <definedName name="______tab3">#REF!</definedName>
    <definedName name="______TOT2" localSheetId="2">#REF!</definedName>
    <definedName name="______TOT2" localSheetId="4">#REF!</definedName>
    <definedName name="______TOT2" localSheetId="7">#REF!</definedName>
    <definedName name="______TOT2" localSheetId="9">#REF!</definedName>
    <definedName name="______TOT2">#REF!</definedName>
    <definedName name="_____tab2">'[1]1.1'!$A$4:$B$11</definedName>
    <definedName name="_____tab3" localSheetId="2">#REF!</definedName>
    <definedName name="_____tab3" localSheetId="4">#REF!</definedName>
    <definedName name="_____tab3" localSheetId="7">#REF!</definedName>
    <definedName name="_____tab3" localSheetId="9">#REF!</definedName>
    <definedName name="_____tab3">#REF!</definedName>
    <definedName name="_____TOT2" localSheetId="2">#REF!</definedName>
    <definedName name="_____TOT2" localSheetId="4">#REF!</definedName>
    <definedName name="_____TOT2" localSheetId="7">#REF!</definedName>
    <definedName name="_____TOT2" localSheetId="9">#REF!</definedName>
    <definedName name="_____TOT2">#REF!</definedName>
    <definedName name="____tab2">'[1]1.1'!$A$4:$B$11</definedName>
    <definedName name="____tab3" localSheetId="2">#REF!</definedName>
    <definedName name="____tab3" localSheetId="4">#REF!</definedName>
    <definedName name="____tab3" localSheetId="7">#REF!</definedName>
    <definedName name="____tab3" localSheetId="9">#REF!</definedName>
    <definedName name="____tab3">#REF!</definedName>
    <definedName name="____TOT2" localSheetId="2">#REF!</definedName>
    <definedName name="____TOT2" localSheetId="4">#REF!</definedName>
    <definedName name="____TOT2" localSheetId="7">#REF!</definedName>
    <definedName name="____TOT2" localSheetId="9">#REF!</definedName>
    <definedName name="____TOT2">#REF!</definedName>
    <definedName name="___tab2">'[1]1.1'!$A$4:$B$11</definedName>
    <definedName name="___tab3" localSheetId="2">#REF!</definedName>
    <definedName name="___tab3" localSheetId="4">#REF!</definedName>
    <definedName name="___tab3" localSheetId="7">#REF!</definedName>
    <definedName name="___tab3" localSheetId="9">#REF!</definedName>
    <definedName name="___tab3">#REF!</definedName>
    <definedName name="___TOT2" localSheetId="2">#REF!</definedName>
    <definedName name="___TOT2" localSheetId="4">#REF!</definedName>
    <definedName name="___TOT2" localSheetId="7">#REF!</definedName>
    <definedName name="___TOT2" localSheetId="9">#REF!</definedName>
    <definedName name="___TOT2">#REF!</definedName>
    <definedName name="__tab2">'[1]1.1'!$A$4:$B$11</definedName>
    <definedName name="__tab3" localSheetId="2">#REF!</definedName>
    <definedName name="__tab3" localSheetId="4">#REF!</definedName>
    <definedName name="__tab3" localSheetId="7">#REF!</definedName>
    <definedName name="__tab3" localSheetId="9">#REF!</definedName>
    <definedName name="__tab3">#REF!</definedName>
    <definedName name="__TOT2" localSheetId="2">#REF!</definedName>
    <definedName name="__TOT2" localSheetId="4">#REF!</definedName>
    <definedName name="__TOT2" localSheetId="7">#REF!</definedName>
    <definedName name="__TOT2" localSheetId="9">#REF!</definedName>
    <definedName name="__TOT2">#REF!</definedName>
    <definedName name="_tab2">'[1]1.1'!$A$4:$B$11</definedName>
    <definedName name="_tab3" localSheetId="2">#REF!</definedName>
    <definedName name="_tab3" localSheetId="4">#REF!</definedName>
    <definedName name="_tab3" localSheetId="7">#REF!</definedName>
    <definedName name="_tab3" localSheetId="9">#REF!</definedName>
    <definedName name="_tab3">#REF!</definedName>
    <definedName name="_TOT2" localSheetId="2">#REF!</definedName>
    <definedName name="_TOT2" localSheetId="4">#REF!</definedName>
    <definedName name="_TOT2" localSheetId="7">#REF!</definedName>
    <definedName name="_TOT2" localSheetId="9">#REF!</definedName>
    <definedName name="_TOT2">#REF!</definedName>
    <definedName name="appo" localSheetId="2">#REF!</definedName>
    <definedName name="appo" localSheetId="4">#REF!</definedName>
    <definedName name="appo">#REF!</definedName>
    <definedName name="gg" localSheetId="2">#REF!</definedName>
    <definedName name="gg" localSheetId="4">#REF!</definedName>
    <definedName name="gg">#REF!</definedName>
    <definedName name="Matstra">'[2]Tabella 1'!$A$3:$K$27</definedName>
    <definedName name="regioni" localSheetId="2">#REF!</definedName>
    <definedName name="regioni" localSheetId="4">#REF!</definedName>
    <definedName name="regioni" localSheetId="5">#REF!</definedName>
    <definedName name="regioni" localSheetId="7">#REF!</definedName>
    <definedName name="regioni" localSheetId="8">#REF!</definedName>
    <definedName name="regioni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2" l="1"/>
  <c r="P21" i="42"/>
  <c r="N21" i="42"/>
  <c r="N20" i="42"/>
  <c r="N19" i="42"/>
  <c r="N14" i="42"/>
  <c r="F21" i="42"/>
  <c r="G21" i="42"/>
  <c r="P14" i="42"/>
  <c r="P4" i="42"/>
  <c r="Q4" i="42"/>
  <c r="P5" i="42"/>
  <c r="Q5" i="42"/>
  <c r="P6" i="42"/>
  <c r="Q6" i="42"/>
  <c r="P7" i="42"/>
  <c r="Q7" i="42"/>
  <c r="P8" i="42"/>
  <c r="Q8" i="42"/>
  <c r="Q3" i="42"/>
  <c r="P3" i="42"/>
  <c r="H19" i="42"/>
  <c r="H18" i="42"/>
  <c r="H17" i="42"/>
  <c r="H16" i="42"/>
  <c r="H15" i="42"/>
  <c r="H14" i="42"/>
  <c r="H4" i="42"/>
  <c r="H5" i="42"/>
  <c r="H6" i="42"/>
  <c r="H7" i="42"/>
  <c r="H8" i="42"/>
  <c r="H3" i="42"/>
  <c r="H10" i="42"/>
  <c r="E19" i="42"/>
  <c r="E18" i="42"/>
  <c r="E17" i="42"/>
  <c r="E16" i="42"/>
  <c r="E15" i="42"/>
  <c r="E14" i="42"/>
  <c r="E4" i="42"/>
  <c r="E5" i="42"/>
  <c r="E6" i="42"/>
  <c r="E7" i="42"/>
  <c r="E8" i="42"/>
  <c r="E3" i="42"/>
  <c r="E10" i="42"/>
  <c r="F45" i="45"/>
  <c r="G45" i="45"/>
  <c r="H45" i="45"/>
  <c r="F46" i="45"/>
  <c r="G46" i="45"/>
  <c r="H46" i="45"/>
  <c r="F47" i="45"/>
  <c r="G47" i="45"/>
  <c r="H47" i="45"/>
  <c r="F48" i="45"/>
  <c r="G48" i="45"/>
  <c r="H48" i="45"/>
  <c r="G44" i="45"/>
  <c r="H44" i="45"/>
  <c r="F44" i="45"/>
  <c r="E20" i="42"/>
  <c r="E21" i="42"/>
  <c r="M21" i="42"/>
  <c r="H20" i="42"/>
  <c r="H21" i="42"/>
  <c r="E9" i="42"/>
  <c r="M10" i="42"/>
  <c r="H9" i="42"/>
  <c r="F24" i="44"/>
  <c r="E24" i="44"/>
  <c r="D24" i="44"/>
  <c r="C24" i="44"/>
  <c r="J17" i="43"/>
  <c r="I17" i="43"/>
  <c r="C17" i="43"/>
  <c r="B17" i="43"/>
  <c r="J16" i="43"/>
  <c r="I16" i="43"/>
  <c r="C16" i="43"/>
  <c r="B16" i="43"/>
  <c r="J15" i="43"/>
  <c r="I15" i="43"/>
  <c r="C15" i="43"/>
  <c r="B15" i="43"/>
  <c r="J14" i="43"/>
  <c r="I14" i="43"/>
  <c r="C14" i="43"/>
  <c r="B14" i="43"/>
  <c r="K12" i="43"/>
  <c r="D12" i="43"/>
  <c r="K11" i="43"/>
  <c r="D11" i="43"/>
  <c r="K10" i="43"/>
  <c r="C10" i="43"/>
  <c r="K9" i="43"/>
  <c r="D9" i="43"/>
  <c r="D8" i="43"/>
  <c r="K7" i="43"/>
  <c r="D7" i="43"/>
  <c r="K6" i="43"/>
  <c r="D6" i="43"/>
  <c r="K5" i="43"/>
  <c r="D5" i="43"/>
  <c r="K4" i="43"/>
  <c r="D4" i="43"/>
  <c r="K3" i="43"/>
  <c r="D3" i="43"/>
  <c r="F40" i="26"/>
  <c r="J40" i="26"/>
  <c r="E40" i="26"/>
  <c r="I40" i="26"/>
  <c r="D40" i="26"/>
  <c r="H40" i="26"/>
  <c r="C40" i="26"/>
  <c r="G40" i="26"/>
  <c r="J39" i="26"/>
  <c r="I39" i="26"/>
  <c r="H39" i="26"/>
  <c r="G39" i="26"/>
  <c r="J38" i="26"/>
  <c r="I38" i="26"/>
  <c r="H38" i="26"/>
  <c r="G38" i="26"/>
  <c r="J37" i="26"/>
  <c r="I37" i="26"/>
  <c r="H37" i="26"/>
  <c r="G37" i="26"/>
  <c r="J36" i="26"/>
  <c r="I36" i="26"/>
  <c r="H36" i="26"/>
  <c r="G36" i="26"/>
  <c r="J35" i="26"/>
  <c r="I35" i="26"/>
  <c r="H35" i="26"/>
  <c r="G35" i="26"/>
  <c r="J34" i="26"/>
  <c r="I34" i="26"/>
  <c r="H34" i="26"/>
  <c r="G34" i="26"/>
  <c r="J33" i="26"/>
  <c r="I33" i="26"/>
  <c r="H33" i="26"/>
  <c r="G33" i="26"/>
  <c r="J32" i="26"/>
  <c r="I32" i="26"/>
  <c r="H32" i="26"/>
  <c r="G32" i="26"/>
  <c r="J31" i="26"/>
  <c r="I31" i="26"/>
  <c r="H31" i="26"/>
  <c r="G31" i="26"/>
  <c r="J30" i="26"/>
  <c r="I30" i="26"/>
  <c r="H30" i="26"/>
  <c r="G30" i="26"/>
  <c r="J29" i="26"/>
  <c r="I29" i="26"/>
  <c r="H29" i="26"/>
  <c r="G29" i="26"/>
  <c r="J28" i="26"/>
  <c r="I28" i="26"/>
  <c r="H28" i="26"/>
  <c r="G28" i="26"/>
  <c r="E25" i="26"/>
  <c r="D25" i="26"/>
  <c r="C25" i="26"/>
  <c r="B25" i="26"/>
  <c r="I24" i="26"/>
  <c r="H24" i="26"/>
  <c r="G24" i="26"/>
  <c r="F24" i="26"/>
  <c r="I23" i="26"/>
  <c r="H23" i="26"/>
  <c r="G23" i="26"/>
  <c r="F23" i="26"/>
  <c r="I22" i="26"/>
  <c r="H22" i="26"/>
  <c r="G22" i="26"/>
  <c r="F22" i="26"/>
  <c r="I21" i="26"/>
  <c r="H21" i="26"/>
  <c r="G21" i="26"/>
  <c r="F21" i="26"/>
  <c r="I20" i="26"/>
  <c r="H20" i="26"/>
  <c r="G20" i="26"/>
  <c r="F20" i="26"/>
  <c r="I19" i="26"/>
  <c r="H19" i="26"/>
  <c r="G19" i="26"/>
  <c r="F19" i="26"/>
  <c r="I18" i="26"/>
  <c r="I25" i="26"/>
  <c r="H18" i="26"/>
  <c r="H25" i="26"/>
  <c r="G18" i="26"/>
  <c r="G25" i="26"/>
  <c r="F18" i="26"/>
  <c r="F25" i="26"/>
  <c r="J3" i="42"/>
  <c r="K3" i="42"/>
  <c r="L3" i="42"/>
  <c r="J4" i="42"/>
  <c r="K4" i="42"/>
  <c r="L4" i="42"/>
  <c r="J5" i="42"/>
  <c r="K5" i="42"/>
  <c r="L5" i="42"/>
  <c r="J6" i="42"/>
  <c r="K6" i="42"/>
  <c r="L6" i="42"/>
  <c r="J7" i="42"/>
  <c r="K7" i="42"/>
  <c r="L7" i="42"/>
  <c r="J8" i="42"/>
  <c r="K8" i="42"/>
  <c r="L8" i="42"/>
  <c r="J9" i="42"/>
  <c r="K9" i="42"/>
  <c r="L9" i="42"/>
  <c r="P9" i="42"/>
  <c r="Q9" i="42"/>
  <c r="B10" i="42"/>
  <c r="J10" i="42"/>
  <c r="C10" i="42"/>
  <c r="D10" i="42"/>
  <c r="L10" i="42"/>
  <c r="F10" i="42"/>
  <c r="N10" i="42"/>
  <c r="G10" i="42"/>
  <c r="Q10" i="42"/>
  <c r="K10" i="42"/>
  <c r="P10" i="42"/>
  <c r="J14" i="42"/>
  <c r="K14" i="42"/>
  <c r="L14" i="42"/>
  <c r="Q14" i="42"/>
  <c r="J15" i="42"/>
  <c r="K15" i="42"/>
  <c r="L15" i="42"/>
  <c r="P15" i="42"/>
  <c r="Q15" i="42"/>
  <c r="J16" i="42"/>
  <c r="K16" i="42"/>
  <c r="L16" i="42"/>
  <c r="P16" i="42"/>
  <c r="Q16" i="42"/>
  <c r="J17" i="42"/>
  <c r="K17" i="42"/>
  <c r="L17" i="42"/>
  <c r="P17" i="42"/>
  <c r="Q17" i="42"/>
  <c r="J18" i="42"/>
  <c r="K18" i="42"/>
  <c r="L18" i="42"/>
  <c r="P18" i="42"/>
  <c r="Q18" i="42"/>
  <c r="J19" i="42"/>
  <c r="K19" i="42"/>
  <c r="L19" i="42"/>
  <c r="P19" i="42"/>
  <c r="Q19" i="42"/>
  <c r="J20" i="42"/>
  <c r="K20" i="42"/>
  <c r="L20" i="42"/>
  <c r="P20" i="42"/>
  <c r="Q20" i="42"/>
  <c r="B21" i="42"/>
  <c r="J21" i="42"/>
  <c r="C21" i="42"/>
  <c r="D21" i="42"/>
  <c r="L21" i="42"/>
  <c r="K21" i="42"/>
  <c r="K148" i="39"/>
  <c r="J148" i="39"/>
  <c r="I148" i="39"/>
  <c r="H148" i="39"/>
  <c r="E148" i="39"/>
  <c r="D148" i="39"/>
  <c r="C148" i="39"/>
  <c r="B148" i="39"/>
  <c r="K147" i="39"/>
  <c r="J147" i="39"/>
  <c r="I147" i="39"/>
  <c r="H147" i="39"/>
  <c r="E147" i="39"/>
  <c r="D147" i="39"/>
  <c r="C147" i="39"/>
  <c r="B147" i="39"/>
  <c r="K146" i="39"/>
  <c r="J146" i="39"/>
  <c r="I146" i="39"/>
  <c r="H146" i="39"/>
  <c r="E146" i="39"/>
  <c r="D146" i="39"/>
  <c r="C146" i="39"/>
  <c r="B146" i="39"/>
  <c r="K145" i="39"/>
  <c r="J145" i="39"/>
  <c r="I145" i="39"/>
  <c r="H145" i="39"/>
  <c r="E145" i="39"/>
  <c r="D145" i="39"/>
  <c r="C145" i="39"/>
  <c r="B145" i="39"/>
  <c r="K144" i="39"/>
  <c r="J144" i="39"/>
  <c r="I144" i="39"/>
  <c r="H144" i="39"/>
  <c r="E144" i="39"/>
  <c r="D144" i="39"/>
  <c r="C144" i="39"/>
  <c r="B144" i="39"/>
  <c r="K143" i="39"/>
  <c r="J143" i="39"/>
  <c r="I143" i="39"/>
  <c r="H143" i="39"/>
  <c r="E143" i="39"/>
  <c r="D143" i="39"/>
  <c r="C143" i="39"/>
  <c r="B143" i="39"/>
  <c r="K142" i="39"/>
  <c r="J142" i="39"/>
  <c r="I142" i="39"/>
  <c r="H142" i="39"/>
  <c r="E142" i="39"/>
  <c r="D142" i="39"/>
  <c r="C142" i="39"/>
  <c r="B142" i="39"/>
  <c r="K141" i="39"/>
  <c r="J141" i="39"/>
  <c r="I141" i="39"/>
  <c r="H141" i="39"/>
  <c r="E141" i="39"/>
  <c r="D141" i="39"/>
  <c r="C141" i="39"/>
  <c r="B141" i="39"/>
  <c r="K140" i="39"/>
  <c r="J140" i="39"/>
  <c r="I140" i="39"/>
  <c r="H140" i="39"/>
  <c r="E140" i="39"/>
  <c r="D140" i="39"/>
  <c r="C140" i="39"/>
  <c r="B140" i="39"/>
  <c r="K139" i="39"/>
  <c r="J139" i="39"/>
  <c r="I139" i="39"/>
  <c r="H139" i="39"/>
  <c r="E139" i="39"/>
  <c r="D139" i="39"/>
  <c r="C139" i="39"/>
  <c r="B139" i="39"/>
  <c r="K138" i="39"/>
  <c r="J138" i="39"/>
  <c r="I138" i="39"/>
  <c r="H138" i="39"/>
  <c r="E138" i="39"/>
  <c r="D138" i="39"/>
  <c r="C138" i="39"/>
  <c r="B138" i="39"/>
  <c r="K137" i="39"/>
  <c r="J137" i="39"/>
  <c r="I137" i="39"/>
  <c r="H137" i="39"/>
  <c r="E137" i="39"/>
  <c r="D137" i="39"/>
  <c r="C137" i="39"/>
  <c r="B137" i="39"/>
  <c r="K136" i="39"/>
  <c r="J136" i="39"/>
  <c r="I136" i="39"/>
  <c r="H136" i="39"/>
  <c r="E136" i="39"/>
  <c r="D136" i="39"/>
  <c r="C136" i="39"/>
  <c r="B136" i="39"/>
  <c r="K135" i="39"/>
  <c r="J135" i="39"/>
  <c r="I135" i="39"/>
  <c r="H135" i="39"/>
  <c r="E135" i="39"/>
  <c r="D135" i="39"/>
  <c r="C135" i="39"/>
  <c r="B135" i="39"/>
  <c r="K134" i="39"/>
  <c r="J134" i="39"/>
  <c r="I134" i="39"/>
  <c r="H134" i="39"/>
  <c r="E134" i="39"/>
  <c r="D134" i="39"/>
  <c r="C134" i="39"/>
  <c r="B134" i="39"/>
  <c r="K133" i="39"/>
  <c r="J133" i="39"/>
  <c r="I133" i="39"/>
  <c r="H133" i="39"/>
  <c r="E133" i="39"/>
  <c r="D133" i="39"/>
  <c r="C133" i="39"/>
  <c r="B133" i="39"/>
  <c r="K132" i="39"/>
  <c r="J132" i="39"/>
  <c r="I132" i="39"/>
  <c r="H132" i="39"/>
  <c r="E132" i="39"/>
  <c r="D132" i="39"/>
  <c r="C132" i="39"/>
  <c r="B132" i="39"/>
  <c r="K131" i="39"/>
  <c r="J131" i="39"/>
  <c r="I131" i="39"/>
  <c r="H131" i="39"/>
  <c r="E131" i="39"/>
  <c r="D131" i="39"/>
  <c r="C131" i="39"/>
  <c r="B131" i="39"/>
  <c r="K130" i="39"/>
  <c r="J130" i="39"/>
  <c r="I130" i="39"/>
  <c r="H130" i="39"/>
  <c r="E130" i="39"/>
  <c r="D130" i="39"/>
  <c r="C130" i="39"/>
  <c r="B130" i="39"/>
  <c r="K129" i="39"/>
  <c r="J129" i="39"/>
  <c r="I129" i="39"/>
  <c r="H129" i="39"/>
  <c r="E129" i="39"/>
  <c r="D129" i="39"/>
  <c r="C129" i="39"/>
  <c r="B129" i="39"/>
  <c r="K128" i="39"/>
  <c r="J128" i="39"/>
  <c r="I128" i="39"/>
  <c r="H128" i="39"/>
  <c r="E128" i="39"/>
  <c r="D128" i="39"/>
  <c r="C128" i="39"/>
  <c r="B128" i="39"/>
  <c r="K127" i="39"/>
  <c r="J127" i="39"/>
  <c r="I127" i="39"/>
  <c r="H127" i="39"/>
  <c r="E127" i="39"/>
  <c r="D127" i="39"/>
  <c r="C127" i="39"/>
  <c r="B127" i="39"/>
  <c r="K126" i="39"/>
  <c r="J126" i="39"/>
  <c r="I126" i="39"/>
  <c r="H126" i="39"/>
  <c r="E126" i="39"/>
  <c r="D126" i="39"/>
  <c r="C126" i="39"/>
  <c r="B126" i="39"/>
  <c r="K125" i="39"/>
  <c r="J125" i="39"/>
  <c r="I125" i="39"/>
  <c r="H125" i="39"/>
  <c r="E125" i="39"/>
  <c r="D125" i="39"/>
  <c r="C125" i="39"/>
  <c r="B125" i="39"/>
  <c r="K124" i="39"/>
  <c r="J124" i="39"/>
  <c r="I124" i="39"/>
  <c r="H124" i="39"/>
  <c r="E124" i="39"/>
  <c r="D124" i="39"/>
  <c r="C124" i="39"/>
  <c r="B124" i="39"/>
  <c r="K123" i="39"/>
  <c r="J123" i="39"/>
  <c r="I123" i="39"/>
  <c r="H123" i="39"/>
  <c r="E123" i="39"/>
  <c r="D123" i="39"/>
  <c r="C123" i="39"/>
  <c r="B123" i="39"/>
  <c r="K122" i="39"/>
  <c r="J122" i="39"/>
  <c r="I122" i="39"/>
  <c r="H122" i="39"/>
  <c r="E122" i="39"/>
  <c r="D122" i="39"/>
  <c r="C122" i="39"/>
  <c r="B122" i="39"/>
  <c r="K121" i="39"/>
  <c r="J121" i="39"/>
  <c r="I121" i="39"/>
  <c r="H121" i="39"/>
  <c r="E121" i="39"/>
  <c r="D121" i="39"/>
  <c r="C121" i="39"/>
  <c r="B121" i="39"/>
  <c r="K120" i="39"/>
  <c r="J120" i="39"/>
  <c r="I120" i="39"/>
  <c r="H120" i="39"/>
  <c r="E120" i="39"/>
  <c r="D120" i="39"/>
  <c r="C120" i="39"/>
  <c r="B120" i="39"/>
  <c r="K119" i="39"/>
  <c r="J119" i="39"/>
  <c r="I119" i="39"/>
  <c r="H119" i="39"/>
  <c r="E119" i="39"/>
  <c r="D119" i="39"/>
  <c r="C119" i="39"/>
  <c r="B119" i="39"/>
  <c r="K118" i="39"/>
  <c r="J118" i="39"/>
  <c r="I118" i="39"/>
  <c r="H118" i="39"/>
  <c r="E118" i="39"/>
  <c r="D118" i="39"/>
  <c r="C118" i="39"/>
  <c r="B118" i="39"/>
  <c r="K117" i="39"/>
  <c r="J117" i="39"/>
  <c r="I117" i="39"/>
  <c r="H117" i="39"/>
  <c r="E117" i="39"/>
  <c r="D117" i="39"/>
  <c r="C117" i="39"/>
  <c r="B117" i="39"/>
  <c r="K116" i="39"/>
  <c r="J116" i="39"/>
  <c r="I116" i="39"/>
  <c r="H116" i="39"/>
  <c r="E116" i="39"/>
  <c r="D116" i="39"/>
  <c r="C116" i="39"/>
  <c r="B116" i="39"/>
  <c r="K115" i="39"/>
  <c r="J115" i="39"/>
  <c r="I115" i="39"/>
  <c r="H115" i="39"/>
  <c r="E115" i="39"/>
  <c r="D115" i="39"/>
  <c r="C115" i="39"/>
  <c r="B115" i="39"/>
  <c r="K114" i="39"/>
  <c r="J114" i="39"/>
  <c r="I114" i="39"/>
  <c r="H114" i="39"/>
  <c r="E114" i="39"/>
  <c r="D114" i="39"/>
  <c r="C114" i="39"/>
  <c r="B114" i="39"/>
  <c r="K113" i="39"/>
  <c r="J113" i="39"/>
  <c r="I113" i="39"/>
  <c r="H113" i="39"/>
  <c r="E113" i="39"/>
  <c r="D113" i="39"/>
  <c r="C113" i="39"/>
  <c r="B113" i="39"/>
  <c r="K112" i="39"/>
  <c r="J112" i="39"/>
  <c r="I112" i="39"/>
  <c r="H112" i="39"/>
  <c r="E112" i="39"/>
  <c r="D112" i="39"/>
  <c r="C112" i="39"/>
  <c r="B112" i="39"/>
  <c r="K111" i="39"/>
  <c r="J111" i="39"/>
  <c r="I111" i="39"/>
  <c r="H111" i="39"/>
  <c r="E111" i="39"/>
  <c r="D111" i="39"/>
  <c r="C111" i="39"/>
  <c r="B111" i="39"/>
  <c r="K110" i="39"/>
  <c r="J110" i="39"/>
  <c r="I110" i="39"/>
  <c r="H110" i="39"/>
  <c r="E110" i="39"/>
  <c r="D110" i="39"/>
  <c r="C110" i="39"/>
  <c r="B110" i="39"/>
  <c r="K109" i="39"/>
  <c r="J109" i="39"/>
  <c r="I109" i="39"/>
  <c r="H109" i="39"/>
  <c r="E109" i="39"/>
  <c r="D109" i="39"/>
  <c r="C109" i="39"/>
  <c r="B109" i="39"/>
  <c r="K108" i="39"/>
  <c r="J108" i="39"/>
  <c r="I108" i="39"/>
  <c r="H108" i="39"/>
  <c r="E108" i="39"/>
  <c r="D108" i="39"/>
  <c r="C108" i="39"/>
  <c r="B108" i="39"/>
  <c r="K107" i="39"/>
  <c r="J107" i="39"/>
  <c r="I107" i="39"/>
  <c r="H107" i="39"/>
  <c r="E107" i="39"/>
  <c r="D107" i="39"/>
  <c r="C107" i="39"/>
  <c r="B107" i="39"/>
  <c r="K106" i="39"/>
  <c r="J106" i="39"/>
  <c r="I106" i="39"/>
  <c r="H106" i="39"/>
  <c r="E106" i="39"/>
  <c r="D106" i="39"/>
  <c r="C106" i="39"/>
  <c r="B106" i="39"/>
  <c r="K105" i="39"/>
  <c r="J105" i="39"/>
  <c r="I105" i="39"/>
  <c r="H105" i="39"/>
  <c r="E105" i="39"/>
  <c r="D105" i="39"/>
  <c r="C105" i="39"/>
  <c r="B105" i="39"/>
  <c r="K104" i="39"/>
  <c r="J104" i="39"/>
  <c r="I104" i="39"/>
  <c r="H104" i="39"/>
  <c r="E104" i="39"/>
  <c r="D104" i="39"/>
  <c r="C104" i="39"/>
  <c r="B104" i="39"/>
  <c r="K103" i="39"/>
  <c r="J103" i="39"/>
  <c r="I103" i="39"/>
  <c r="H103" i="39"/>
  <c r="E103" i="39"/>
  <c r="D103" i="39"/>
  <c r="C103" i="39"/>
  <c r="B103" i="39"/>
  <c r="K102" i="39"/>
  <c r="J102" i="39"/>
  <c r="I102" i="39"/>
  <c r="H102" i="39"/>
  <c r="E102" i="39"/>
  <c r="D102" i="39"/>
  <c r="C102" i="39"/>
  <c r="B102" i="39"/>
  <c r="K101" i="39"/>
  <c r="J101" i="39"/>
  <c r="I101" i="39"/>
  <c r="H101" i="39"/>
  <c r="E101" i="39"/>
  <c r="D101" i="39"/>
  <c r="C101" i="39"/>
  <c r="B101" i="39"/>
  <c r="K100" i="39"/>
  <c r="J100" i="39"/>
  <c r="I100" i="39"/>
  <c r="H100" i="39"/>
  <c r="E100" i="39"/>
  <c r="D100" i="39"/>
  <c r="C100" i="39"/>
  <c r="B100" i="39"/>
  <c r="K99" i="39"/>
  <c r="J99" i="39"/>
  <c r="I99" i="39"/>
  <c r="H99" i="39"/>
  <c r="E99" i="39"/>
  <c r="D99" i="39"/>
  <c r="C99" i="39"/>
  <c r="B99" i="39"/>
  <c r="K98" i="39"/>
  <c r="J98" i="39"/>
  <c r="I98" i="39"/>
  <c r="H98" i="39"/>
  <c r="E98" i="39"/>
  <c r="D98" i="39"/>
  <c r="C98" i="39"/>
  <c r="B98" i="39"/>
  <c r="K97" i="39"/>
  <c r="J97" i="39"/>
  <c r="I97" i="39"/>
  <c r="H97" i="39"/>
  <c r="E97" i="39"/>
  <c r="D97" i="39"/>
  <c r="C97" i="39"/>
  <c r="B97" i="39"/>
  <c r="K96" i="39"/>
  <c r="J96" i="39"/>
  <c r="I96" i="39"/>
  <c r="H96" i="39"/>
  <c r="E96" i="39"/>
  <c r="D96" i="39"/>
  <c r="C96" i="39"/>
  <c r="B96" i="39"/>
  <c r="K95" i="39"/>
  <c r="J95" i="39"/>
  <c r="I95" i="39"/>
  <c r="H95" i="39"/>
  <c r="E95" i="39"/>
  <c r="D95" i="39"/>
  <c r="C95" i="39"/>
  <c r="B95" i="39"/>
  <c r="K94" i="39"/>
  <c r="J94" i="39"/>
  <c r="I94" i="39"/>
  <c r="H94" i="39"/>
  <c r="E94" i="39"/>
  <c r="D94" i="39"/>
  <c r="C94" i="39"/>
  <c r="B94" i="39"/>
  <c r="K93" i="39"/>
  <c r="J93" i="39"/>
  <c r="I93" i="39"/>
  <c r="H93" i="39"/>
  <c r="E93" i="39"/>
  <c r="D93" i="39"/>
  <c r="C93" i="39"/>
  <c r="B93" i="39"/>
  <c r="K92" i="39"/>
  <c r="J92" i="39"/>
  <c r="I92" i="39"/>
  <c r="H92" i="39"/>
  <c r="E92" i="39"/>
  <c r="D92" i="39"/>
  <c r="C92" i="39"/>
  <c r="B92" i="39"/>
  <c r="K82" i="39"/>
  <c r="K83" i="39"/>
  <c r="J82" i="39"/>
  <c r="J83" i="39"/>
  <c r="I82" i="39"/>
  <c r="I83" i="39"/>
  <c r="H82" i="39"/>
  <c r="H83" i="39"/>
  <c r="E82" i="39"/>
  <c r="D82" i="39"/>
  <c r="D83" i="39"/>
  <c r="C82" i="39"/>
  <c r="C83" i="39"/>
  <c r="B82" i="39"/>
  <c r="B83" i="39"/>
  <c r="E83" i="39"/>
  <c r="K81" i="39"/>
  <c r="J81" i="39"/>
  <c r="I81" i="39"/>
  <c r="H81" i="39"/>
  <c r="E81" i="39"/>
  <c r="D81" i="39"/>
  <c r="C81" i="39"/>
  <c r="B81" i="39"/>
  <c r="N17" i="42"/>
  <c r="N3" i="42"/>
  <c r="N5" i="42"/>
  <c r="N18" i="42"/>
  <c r="M18" i="42"/>
  <c r="M16" i="42"/>
  <c r="M14" i="42"/>
  <c r="M19" i="42"/>
  <c r="M15" i="42"/>
  <c r="N4" i="42"/>
  <c r="N6" i="42"/>
  <c r="N8" i="42"/>
  <c r="N16" i="42"/>
  <c r="N7" i="42"/>
  <c r="N15" i="42"/>
  <c r="M17" i="42"/>
  <c r="M5" i="42"/>
  <c r="M7" i="42"/>
  <c r="M3" i="42"/>
  <c r="M6" i="42"/>
  <c r="M4" i="42"/>
  <c r="M8" i="42"/>
  <c r="D10" i="43"/>
  <c r="N9" i="42"/>
  <c r="M20" i="42"/>
  <c r="M9" i="42"/>
</calcChain>
</file>

<file path=xl/sharedStrings.xml><?xml version="1.0" encoding="utf-8"?>
<sst xmlns="http://schemas.openxmlformats.org/spreadsheetml/2006/main" count="388" uniqueCount="237">
  <si>
    <t>PRINCIPALI INDICATORI</t>
  </si>
  <si>
    <t>Matrimoni totali</t>
  </si>
  <si>
    <t>Matrimoni di sposi entrambi italiani</t>
  </si>
  <si>
    <t>Primi matrimoni</t>
  </si>
  <si>
    <t>Età media primo matrimonio M (16-49)</t>
  </si>
  <si>
    <t>Età media primo matrimonio F (16-49)</t>
  </si>
  <si>
    <t>% matrimoni civili</t>
  </si>
  <si>
    <t>Matrimoni di stranieri con almeno un residente</t>
  </si>
  <si>
    <t>Unioni civili</t>
  </si>
  <si>
    <t> 4.376</t>
  </si>
  <si>
    <t>Separazioni totali</t>
  </si>
  <si>
    <t>-</t>
  </si>
  <si>
    <t>Totale</t>
  </si>
  <si>
    <t>REGIONE</t>
  </si>
  <si>
    <t>Piemonte</t>
  </si>
  <si>
    <t>Valle d'Aosta-Vallée d'Aoste</t>
  </si>
  <si>
    <t>Liguria</t>
  </si>
  <si>
    <t>Lombardia</t>
  </si>
  <si>
    <t>Trentino-Alto Adige</t>
  </si>
  <si>
    <t>Bolzano/Bozen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</si>
  <si>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</si>
  <si>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</si>
  <si>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</si>
  <si>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</si>
  <si>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</si>
  <si>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</si>
  <si>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</si>
  <si>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</si>
  <si>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</si>
  <si>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</si>
  <si>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</si>
  <si>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</si>
  <si>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</si>
  <si>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</si>
  <si>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</si>
  <si>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</si>
  <si>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Centro</t>
  </si>
  <si>
    <t>Unioni civili di
uomini</t>
  </si>
  <si>
    <t>Unioni civili di
donne</t>
  </si>
  <si>
    <t>Bolzano</t>
  </si>
  <si>
    <t>Matrimoni civili</t>
  </si>
  <si>
    <t>Totale matrimoni</t>
  </si>
  <si>
    <t>M</t>
  </si>
  <si>
    <t>F</t>
  </si>
  <si>
    <t>Nord-ovest</t>
  </si>
  <si>
    <t>Nord-est</t>
  </si>
  <si>
    <t>Sud</t>
  </si>
  <si>
    <t>Isole</t>
  </si>
  <si>
    <t>SPOSI</t>
  </si>
  <si>
    <t>SPOSE</t>
  </si>
  <si>
    <t>Matrimoni religiosi</t>
  </si>
  <si>
    <t>sab</t>
  </si>
  <si>
    <t>dom</t>
  </si>
  <si>
    <t>lun</t>
  </si>
  <si>
    <t>mar</t>
  </si>
  <si>
    <t>mer</t>
  </si>
  <si>
    <t>gio</t>
  </si>
  <si>
    <t>ven</t>
  </si>
  <si>
    <t>75  e oltre</t>
  </si>
  <si>
    <t>Etichette
di riga</t>
  </si>
  <si>
    <t>50+</t>
  </si>
  <si>
    <t>Separazioni</t>
  </si>
  <si>
    <t>Divorzi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</si>
  <si>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</si>
  <si>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</si>
  <si>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</si>
  <si>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</si>
  <si>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</si>
  <si>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</si>
  <si>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</si>
  <si>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</si>
  <si>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</si>
  <si>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</si>
  <si>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</si>
  <si>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REGIONI</t>
  </si>
  <si>
    <t>Giudiziali presso i tribunali</t>
  </si>
  <si>
    <t>Consensuali presso i Tribunali</t>
  </si>
  <si>
    <t>Consensuali con negoziazioni assistite da avvocati (ex art.6)</t>
  </si>
  <si>
    <t>Consensuali presso lo stato civile (ex art.12)</t>
  </si>
  <si>
    <t>ITALIA</t>
  </si>
  <si>
    <t>Celibi</t>
  </si>
  <si>
    <t>Vedovi</t>
  </si>
  <si>
    <t>Divorziati</t>
  </si>
  <si>
    <t>Nubili</t>
  </si>
  <si>
    <t>Vedove</t>
  </si>
  <si>
    <t>Divorziate</t>
  </si>
  <si>
    <r>
      <t>FIGURA 4.</t>
    </r>
    <r>
      <rPr>
        <b/>
        <sz val="11"/>
        <color rgb="FF1F497D"/>
        <rFont val="Arial Narrow"/>
        <family val="2"/>
      </rPr>
      <t xml:space="preserve"> UNIONI CIVILI PER SESSO E REGIONE. </t>
    </r>
  </si>
  <si>
    <t>mese_desc</t>
  </si>
  <si>
    <t>mesecel</t>
  </si>
  <si>
    <t>Gennaio</t>
  </si>
  <si>
    <t>01</t>
  </si>
  <si>
    <t>Febbraio</t>
  </si>
  <si>
    <t>02</t>
  </si>
  <si>
    <t>Marzo</t>
  </si>
  <si>
    <t>03</t>
  </si>
  <si>
    <t>Aprile</t>
  </si>
  <si>
    <t>04</t>
  </si>
  <si>
    <t>Maggio</t>
  </si>
  <si>
    <t>05</t>
  </si>
  <si>
    <t>Giugno</t>
  </si>
  <si>
    <t>06</t>
  </si>
  <si>
    <t>Luglio</t>
  </si>
  <si>
    <t>07</t>
  </si>
  <si>
    <t>Agosto</t>
  </si>
  <si>
    <t>08</t>
  </si>
  <si>
    <t>Settembre</t>
  </si>
  <si>
    <t>09</t>
  </si>
  <si>
    <t>Ottobre</t>
  </si>
  <si>
    <t>10</t>
  </si>
  <si>
    <t>Novembre</t>
  </si>
  <si>
    <t>11</t>
  </si>
  <si>
    <t>Dicembre</t>
  </si>
  <si>
    <t>12</t>
  </si>
  <si>
    <t>Fino a 20 anni</t>
  </si>
  <si>
    <t>Indice di prospetti e figure</t>
  </si>
  <si>
    <t xml:space="preserve">Prospetto 1 </t>
  </si>
  <si>
    <t>Figura 1</t>
  </si>
  <si>
    <t>Figura 2</t>
  </si>
  <si>
    <t>Figura 3</t>
  </si>
  <si>
    <t>Figura 4</t>
  </si>
  <si>
    <t>Figura 5</t>
  </si>
  <si>
    <t>Figura 6</t>
  </si>
  <si>
    <t>Figura 7</t>
  </si>
  <si>
    <t>Figura 8</t>
  </si>
  <si>
    <t>Primo-nuzialità M (16-49) per mille</t>
  </si>
  <si>
    <t>Primo-nuzialità F (16-49) per mille</t>
  </si>
  <si>
    <t>% primi matrimoni civili di italiani</t>
  </si>
  <si>
    <t>MATRIMONI, UNIONI CIVILI, SEPARAZIONI E DIVORZI IN ITALIA</t>
  </si>
  <si>
    <t>2024 (a)</t>
  </si>
  <si>
    <r>
      <t>FIGURA 3. TASSI DI PRIMO-NUZIALITÀ PER SESSO ED ETÀ.</t>
    </r>
    <r>
      <rPr>
        <sz val="11"/>
        <color rgb="FF1F497D"/>
        <rFont val="Arial Narrow"/>
        <family val="2"/>
      </rPr>
      <t xml:space="preserve"> Anni 2011, 2015, 2019 e 2024, valori per 1.000 uomini e per 1.000 donne </t>
    </r>
  </si>
  <si>
    <t>FIGURA 1. SPOSI E SPOSE PER ETÀ E STATO CIVILE PRECEDENTE (a).
Anno 2024, composizione percentuale</t>
  </si>
  <si>
    <t>2024 (con uniti e divorziati da unione insieme a vedovi e divorziati e prima classe di età &lt;=20)</t>
  </si>
  <si>
    <t>75 anni e oltre</t>
  </si>
  <si>
    <t>All</t>
  </si>
  <si>
    <t>%</t>
  </si>
  <si>
    <t>Ecuador</t>
  </si>
  <si>
    <t>Francia</t>
  </si>
  <si>
    <t>Cuba</t>
  </si>
  <si>
    <t>Argentina</t>
  </si>
  <si>
    <t>Germania</t>
  </si>
  <si>
    <t>Colombia</t>
  </si>
  <si>
    <t>Polonia</t>
  </si>
  <si>
    <t>Regno Unito</t>
  </si>
  <si>
    <t>Moldova</t>
  </si>
  <si>
    <t>Tunisia</t>
  </si>
  <si>
    <t>Nigeria</t>
  </si>
  <si>
    <t>Brasile</t>
  </si>
  <si>
    <t>Perù</t>
  </si>
  <si>
    <t>Albania</t>
  </si>
  <si>
    <t>Marocco</t>
  </si>
  <si>
    <t>Ucraina</t>
  </si>
  <si>
    <t>Romania</t>
  </si>
  <si>
    <t>Sposi entrambi stranieri (b)</t>
  </si>
  <si>
    <t>Sposo STRANIERO e sposa ITALIANA</t>
  </si>
  <si>
    <t>Sposo ITALIANO  e sposa STRANIERA</t>
  </si>
  <si>
    <t>Anni</t>
  </si>
  <si>
    <t xml:space="preserve"> La modalità “basso” include la licenza elementare e la licenza di scuola media inferiore o di avviamento professionale. Rientrano nella modalità “medio” i diplomi di istruzione secondaria di secondo grado o di qualifica professionale (corsi di 3-4 anni) compresi gli IFTS. Infine, la modalità “alto” comprende i titoli di studio terziari di primo e secondo livello e il dottorato di ricerca/diploma accademico di formazione alla ricerca. </t>
  </si>
  <si>
    <t>Omogamia</t>
  </si>
  <si>
    <t>Entrambi con livello basso</t>
  </si>
  <si>
    <t>Uno livello medio e l'altro basso</t>
  </si>
  <si>
    <t>Entrambi con livello medio</t>
  </si>
  <si>
    <t>Uno livello alto e l'altro basso</t>
  </si>
  <si>
    <t>Uno livello alto e l'altro medio</t>
  </si>
  <si>
    <t>Entrambi con livello alto</t>
  </si>
  <si>
    <t>Civili</t>
  </si>
  <si>
    <t>Religiosi</t>
  </si>
  <si>
    <t>Unioni di donne</t>
  </si>
  <si>
    <t>Unioni di uomini</t>
  </si>
  <si>
    <t>Secondi matrimoni</t>
  </si>
  <si>
    <t>Uno 35-49 e l'altro 50 anni e oltre</t>
  </si>
  <si>
    <t>Entrambi 35-49 anni</t>
  </si>
  <si>
    <t>Uno fino a 34 e l'altro 50 e oltre</t>
  </si>
  <si>
    <t>Uno fino a 34 e l'altro 35-49 anni</t>
  </si>
  <si>
    <t>Entrambi fino a 34 anni</t>
  </si>
  <si>
    <t>2010</t>
  </si>
  <si>
    <t>2011</t>
  </si>
  <si>
    <t>2012</t>
  </si>
  <si>
    <t>2024</t>
  </si>
  <si>
    <t>Divorzi per 1.000 abitanti (scala di dx)</t>
  </si>
  <si>
    <t>001</t>
  </si>
  <si>
    <t>002</t>
  </si>
  <si>
    <t>003</t>
  </si>
  <si>
    <t>007</t>
  </si>
  <si>
    <t>021</t>
  </si>
  <si>
    <t>022</t>
  </si>
  <si>
    <t>005</t>
  </si>
  <si>
    <t>006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</si>
  <si>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</si>
  <si>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</si>
  <si>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</si>
  <si>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</si>
  <si>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</si>
  <si>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</si>
  <si>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</si>
  <si>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</si>
  <si>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</si>
  <si>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</si>
  <si>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</si>
  <si>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</si>
  <si>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</si>
  <si>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Unioni civili (per 100.000 residenti) (scala di dx)</t>
  </si>
  <si>
    <t xml:space="preserve">Anno 2024, composizione percentuale e valori per 100.000 residenti </t>
  </si>
  <si>
    <t>MATRIMONI, UNIONI CIVILI, SEPARAZIONI E DIVORZI IN ITALIA. Anni 2014-2024,  valori assoluti, percentuali e per mille</t>
  </si>
  <si>
    <t xml:space="preserve">TASSI DI PRIMO-NUZIALITÀ PER SESSO ED ETÀ. Anni 2011, 2015, 2019 e 2024, valori per 1.000 uomini e per 1.000 donne </t>
  </si>
  <si>
    <t>UNIONI CIVILI PER SESSO E REGIONE. Anno 2024, composizione percentuale e valori per 100mila residenti</t>
  </si>
  <si>
    <t>Nord -est</t>
  </si>
  <si>
    <t>Mezzogiorno</t>
  </si>
  <si>
    <r>
      <t>FIGURA 7.</t>
    </r>
    <r>
      <rPr>
        <b/>
        <sz val="11"/>
        <color rgb="FF1F497D"/>
        <rFont val="Arial Narrow"/>
        <family val="2"/>
      </rPr>
      <t xml:space="preserve"> SEPARAZIONI E DIVORZI</t>
    </r>
    <r>
      <rPr>
        <sz val="12"/>
        <color theme="1"/>
        <rFont val="Times New Roman"/>
        <family val="1"/>
      </rPr>
      <t xml:space="preserve"> </t>
    </r>
    <r>
      <rPr>
        <b/>
        <sz val="11"/>
        <color rgb="FF1F497D"/>
        <rFont val="Arial Narrow"/>
        <family val="2"/>
      </rPr>
      <t xml:space="preserve">PER RITO DI ESAURIMENTO DEL PROCEDIMENTO E TIPO DI ACCORDO. </t>
    </r>
    <r>
      <rPr>
        <sz val="11"/>
        <color rgb="FF1F497D"/>
        <rFont val="Arial Narrow"/>
        <family val="2"/>
      </rPr>
      <t xml:space="preserve">Anni 2013-2024, valori assoluti </t>
    </r>
  </si>
  <si>
    <t>Anno 2024, composizione percentuale</t>
  </si>
  <si>
    <t>MATRIMONI RELIGIOSI, MATRIMONI CIVILI E UNIONI CIVILI PER GIORNO E MESE DI CELEBRAZIONE/COSTITUZIONE. Anni 2018-2024, composizione percentuale</t>
  </si>
  <si>
    <t xml:space="preserve">SEPARAZIONI E DIVORZI PER RITO DI ESAURIMENTO DEL PROCEDIMENTO E TIPO DI ACCORDO. Anni 2013-2024, valori assoluti </t>
  </si>
  <si>
    <t>DIVORZI PER RITO DI ESAURIMENTO DEL PROCEDIMENTO, TIPO DI ACCORDO E REGIONE. Anno 2024, composizione percentuale e valori per 1.000 abitanti</t>
  </si>
  <si>
    <t>Anni 2014-2024, valori assoluti, percentuali e per mille</t>
  </si>
  <si>
    <t>Divorzi totali (a)</t>
  </si>
  <si>
    <t>Totali</t>
  </si>
  <si>
    <t>Consensuali</t>
  </si>
  <si>
    <t>Giudiziali presso i Tribunali</t>
  </si>
  <si>
    <r>
      <t>FIGURA 5.</t>
    </r>
    <r>
      <rPr>
        <b/>
        <sz val="11"/>
        <color rgb="FF1F497D"/>
        <rFont val="Arial Narrow"/>
        <family val="2"/>
      </rPr>
      <t xml:space="preserve"> MATRIMONI E UNIONI CIVILI PER CLASSI DI ETÀ E LIVELLO DI ISTRUZIONE </t>
    </r>
    <r>
      <rPr>
        <sz val="11"/>
        <color rgb="FF1F497D"/>
        <rFont val="Arial Narrow"/>
        <family val="2"/>
      </rPr>
      <t>(a)</t>
    </r>
    <r>
      <rPr>
        <b/>
        <sz val="11"/>
        <color rgb="FF1F497D"/>
        <rFont val="Arial Narrow"/>
        <family val="2"/>
      </rPr>
      <t xml:space="preserve">. </t>
    </r>
    <r>
      <rPr>
        <sz val="11"/>
        <color rgb="FF1F497D"/>
        <rFont val="Arial Narrow"/>
        <family val="2"/>
      </rPr>
      <t xml:space="preserve">Anno 2024, composizione percentuale </t>
    </r>
  </si>
  <si>
    <t>Unioni totali</t>
  </si>
  <si>
    <t>Matrimoni</t>
  </si>
  <si>
    <t>Russia</t>
  </si>
  <si>
    <t>Cina</t>
  </si>
  <si>
    <t>U.S.A.</t>
  </si>
  <si>
    <r>
      <t>FIGURA 2.</t>
    </r>
    <r>
      <rPr>
        <b/>
        <sz val="10"/>
        <color rgb="FF5F5F5F"/>
        <rFont val="Arial Narrow"/>
        <family val="2"/>
      </rPr>
      <t xml:space="preserve"> </t>
    </r>
    <r>
      <rPr>
        <b/>
        <sz val="11"/>
        <color rgb="FF1F497D"/>
        <rFont val="Arial Narrow"/>
        <family val="2"/>
      </rPr>
      <t>MATRIMONI CON ALMENO UNO SPOSO STRANIERO PER TIPOLOGIA DI COPPIA E CITTADINANZA (a).  Anno 2024, valori percentuali</t>
    </r>
  </si>
  <si>
    <t xml:space="preserve">(a) I divorzi comprendono anche gli scioglimenti delle unioni civili. </t>
  </si>
  <si>
    <t>(a) I divorzi comprendono anche gli scioglimenti delle unioni civili. Nel 2024 sono stati quasi 300; tre su quattro sono accordi ex art. 12 effettuati direttamente presso gli Uffici di Stato civile.</t>
  </si>
  <si>
    <r>
      <t xml:space="preserve">(a) Tra i divorziati e le divorziate sono compresi i "già coniugati", cioè le persone che hanno ottenuto lo scioglimento del matrimonio ai sensi della legge
</t>
    </r>
    <r>
      <rPr>
        <sz val="7.5"/>
        <color theme="0"/>
        <rFont val="Arial Narrow"/>
        <family val="2"/>
      </rPr>
      <t>(a)</t>
    </r>
    <r>
      <rPr>
        <sz val="7.5"/>
        <color theme="1"/>
        <rFont val="Arial Narrow"/>
        <family val="2"/>
      </rPr>
      <t xml:space="preserve"> 1 dicembre 1970 n. 888, e i "Già in unione civile (per scioglimento unione)", mentre tra i vedovi e le vedove sono compresi i "Già in unione civile (per
</t>
    </r>
    <r>
      <rPr>
        <sz val="7.5"/>
        <color theme="0"/>
        <rFont val="Arial Narrow"/>
        <family val="2"/>
      </rPr>
      <t xml:space="preserve">(a) </t>
    </r>
    <r>
      <rPr>
        <sz val="7.5"/>
        <color theme="1"/>
        <rFont val="Arial Narrow"/>
        <family val="2"/>
      </rPr>
      <t>decesso del partner)".</t>
    </r>
  </si>
  <si>
    <t>MATRIMONI CON ALMENO UNO SPOSO STRANIERO PER TIPOLOGIA DI COPPIA E CITTADINANZA. Anno 2024, valori percentuali</t>
  </si>
  <si>
    <t>MATRIMONI E UNIONI CIVILI PER CLASSI DI ETÀ E LIVELLO DI ISTRUZIONE. Anno 2024, composizione percentuale</t>
  </si>
  <si>
    <t>Almeno uno sposo straniero (v.a.)</t>
  </si>
  <si>
    <t>Entrambi 50 anni e oltre</t>
  </si>
  <si>
    <t xml:space="preserve">V. a. </t>
  </si>
  <si>
    <t>SPOSI E SPOSE PER ETÀ E STATO CIVILE PRECEDENTE. Anno 2024, composizione percentuale</t>
  </si>
  <si>
    <t>(a) Le cittadinanze riportate sono le prime venti in base alla graduatoria dei matrimoni con almeno uno sposo straniero.</t>
  </si>
  <si>
    <t>(b) Per gli sposi entrambi stranieri si fa riferimento ai matrimoni in cui almeno uno degli sposi è residente in Italia. La cittadinanza considerata è quella della sposa.</t>
  </si>
  <si>
    <t>FIGURA 6. MATRIMONI RELIGIOSI, MATRIMONI CIVILI E UNIONI CIVILI PER GIORNO E MESE DI CELEBRAZIONE/COSTITUZIONE.</t>
  </si>
  <si>
    <r>
      <t>FIGURA 8.</t>
    </r>
    <r>
      <rPr>
        <b/>
        <sz val="11"/>
        <color rgb="FF1F497D"/>
        <rFont val="Arial Narrow"/>
        <family val="2"/>
      </rPr>
      <t xml:space="preserve"> DIVORZI</t>
    </r>
    <r>
      <rPr>
        <sz val="12"/>
        <color theme="1"/>
        <rFont val="Times New Roman"/>
        <family val="1"/>
      </rPr>
      <t xml:space="preserve"> </t>
    </r>
    <r>
      <rPr>
        <b/>
        <sz val="11"/>
        <color rgb="FF1F497D"/>
        <rFont val="Arial Narrow"/>
        <family val="2"/>
      </rPr>
      <t xml:space="preserve">PER RITO DI ESAURIMENTO DEL PROCEDIMENTO, TIPO DI ACCORDO E REGIONE (a). </t>
    </r>
    <r>
      <rPr>
        <sz val="11"/>
        <color rgb="FF1F497D"/>
        <rFont val="Arial Narrow"/>
        <family val="2"/>
      </rPr>
      <t>Anno 2024, composizione percentuale e per 1.000 abitanti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</si>
</sst>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_-* #,##0_-;\-* #,##0_-;_-* &quot;-&quot;??_-;_-@_-"/>
    <numFmt numFmtId="167" formatCode="#,##0.0"/>
    <numFmt numFmtId="168" formatCode="General_)"/>
    <numFmt numFmtId="169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rgb="FF1F497D"/>
      <name val="Arial Black"/>
      <family val="2"/>
    </font>
    <font>
      <sz val="11"/>
      <color rgb="FF1F497D"/>
      <name val="Arial Narrow"/>
      <family val="2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1F497D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Courier"/>
      <family val="3"/>
    </font>
    <font>
      <sz val="11"/>
      <name val="Calibri"/>
      <family val="2"/>
      <scheme val="minor"/>
    </font>
    <font>
      <sz val="9"/>
      <color indexed="9"/>
      <name val="Arial Narrow"/>
      <family val="2"/>
    </font>
    <font>
      <b/>
      <sz val="8"/>
      <color theme="1"/>
      <name val="Calibri"/>
      <family val="2"/>
      <scheme val="minor"/>
    </font>
    <font>
      <sz val="7.5"/>
      <color theme="1"/>
      <name val="Arial Narrow"/>
      <family val="2"/>
    </font>
    <font>
      <sz val="7.5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8"/>
      <color rgb="FF404040"/>
      <name val="Arial Narrow"/>
      <family val="2"/>
    </font>
    <font>
      <sz val="7.5"/>
      <color rgb="FF1F497D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5F5F5F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7.5"/>
      <color rgb="FF00000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00A1E3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FFFFFF"/>
      </top>
      <bottom style="medium">
        <color rgb="FF595959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</borders>
  <cellStyleXfs count="19">
    <xf numFmtId="0" fontId="0" fillId="0" borderId="0"/>
    <xf numFmtId="43" fontId="5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7" fillId="0" borderId="0"/>
    <xf numFmtId="43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9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2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166" fontId="0" fillId="0" borderId="0" xfId="1" applyNumberFormat="1" applyFont="1"/>
    <xf numFmtId="0" fontId="6" fillId="0" borderId="0" xfId="0" applyFont="1"/>
    <xf numFmtId="167" fontId="0" fillId="0" borderId="0" xfId="0" applyNumberFormat="1"/>
    <xf numFmtId="3" fontId="0" fillId="0" borderId="0" xfId="0" applyNumberFormat="1"/>
    <xf numFmtId="167" fontId="7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/>
    <xf numFmtId="3" fontId="6" fillId="0" borderId="0" xfId="0" applyNumberFormat="1" applyFont="1"/>
    <xf numFmtId="3" fontId="10" fillId="0" borderId="0" xfId="0" applyNumberFormat="1" applyFont="1" applyAlignment="1">
      <alignment horizontal="right"/>
    </xf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9" fillId="0" borderId="0" xfId="0" applyFont="1"/>
    <xf numFmtId="0" fontId="12" fillId="0" borderId="0" xfId="2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wrapText="1"/>
    </xf>
    <xf numFmtId="167" fontId="10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14" fillId="0" borderId="0" xfId="2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7" fontId="20" fillId="0" borderId="0" xfId="0" applyNumberFormat="1" applyFont="1" applyAlignment="1">
      <alignment horizontal="center"/>
    </xf>
    <xf numFmtId="2" fontId="0" fillId="0" borderId="0" xfId="0" applyNumberFormat="1"/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Alignment="1"/>
    <xf numFmtId="0" fontId="0" fillId="0" borderId="0" xfId="0" applyAlignment="1">
      <alignment wrapText="1"/>
    </xf>
    <xf numFmtId="166" fontId="9" fillId="0" borderId="0" xfId="1" applyNumberFormat="1" applyFont="1" applyAlignment="1"/>
    <xf numFmtId="167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9" fillId="0" borderId="0" xfId="0" applyNumberFormat="1" applyFont="1" applyAlignment="1">
      <alignment horizontal="right"/>
    </xf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21" fillId="4" borderId="6" xfId="0" applyFont="1" applyFill="1" applyBorder="1" applyAlignment="1">
      <alignment horizontal="center" vertical="top" wrapText="1"/>
    </xf>
    <xf numFmtId="166" fontId="4" fillId="0" borderId="0" xfId="1" applyNumberFormat="1" applyFont="1"/>
    <xf numFmtId="166" fontId="0" fillId="0" borderId="0" xfId="0" applyNumberFormat="1"/>
    <xf numFmtId="169" fontId="0" fillId="0" borderId="0" xfId="0" applyNumberFormat="1"/>
    <xf numFmtId="169" fontId="4" fillId="0" borderId="0" xfId="1" applyNumberFormat="1" applyFont="1"/>
    <xf numFmtId="0" fontId="10" fillId="0" borderId="7" xfId="0" applyFont="1" applyBorder="1"/>
    <xf numFmtId="0" fontId="10" fillId="0" borderId="7" xfId="0" applyFont="1" applyBorder="1" applyAlignment="1">
      <alignment wrapText="1"/>
    </xf>
    <xf numFmtId="0" fontId="16" fillId="0" borderId="7" xfId="0" applyFont="1" applyBorder="1"/>
    <xf numFmtId="0" fontId="12" fillId="0" borderId="7" xfId="2" applyFont="1" applyBorder="1"/>
    <xf numFmtId="0" fontId="22" fillId="0" borderId="7" xfId="0" applyFont="1" applyBorder="1"/>
    <xf numFmtId="3" fontId="9" fillId="0" borderId="0" xfId="0" applyNumberFormat="1" applyFont="1"/>
    <xf numFmtId="166" fontId="9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25" fillId="0" borderId="0" xfId="18"/>
    <xf numFmtId="3" fontId="26" fillId="0" borderId="2" xfId="0" applyNumberFormat="1" applyFont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7" fillId="0" borderId="0" xfId="0" applyFont="1"/>
    <xf numFmtId="0" fontId="1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4" fontId="0" fillId="0" borderId="0" xfId="0" applyNumberFormat="1"/>
    <xf numFmtId="0" fontId="29" fillId="0" borderId="0" xfId="0" applyFont="1"/>
    <xf numFmtId="167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30" fillId="0" borderId="0" xfId="2" applyNumberFormat="1" applyFont="1" applyAlignment="1">
      <alignment horizontal="right"/>
    </xf>
    <xf numFmtId="0" fontId="30" fillId="0" borderId="0" xfId="2" applyFont="1"/>
    <xf numFmtId="0" fontId="29" fillId="0" borderId="0" xfId="0" applyFont="1" applyAlignment="1">
      <alignment wrapText="1"/>
    </xf>
    <xf numFmtId="0" fontId="30" fillId="0" borderId="0" xfId="0" applyFont="1" applyAlignment="1">
      <alignment horizontal="left"/>
    </xf>
    <xf numFmtId="167" fontId="30" fillId="0" borderId="0" xfId="2" applyNumberFormat="1" applyFont="1" applyAlignment="1">
      <alignment horizontal="right"/>
    </xf>
    <xf numFmtId="0" fontId="31" fillId="0" borderId="0" xfId="2" applyFont="1"/>
    <xf numFmtId="0" fontId="34" fillId="0" borderId="0" xfId="0" applyFont="1"/>
    <xf numFmtId="0" fontId="35" fillId="0" borderId="0" xfId="0" applyFont="1"/>
    <xf numFmtId="3" fontId="34" fillId="0" borderId="0" xfId="0" applyNumberFormat="1" applyFont="1"/>
    <xf numFmtId="167" fontId="34" fillId="0" borderId="0" xfId="0" applyNumberFormat="1" applyFont="1"/>
    <xf numFmtId="165" fontId="0" fillId="0" borderId="0" xfId="0" applyNumberFormat="1" applyAlignment="1">
      <alignment horizontal="right"/>
    </xf>
    <xf numFmtId="0" fontId="34" fillId="0" borderId="0" xfId="0" applyFont="1" applyAlignment="1">
      <alignment horizontal="right"/>
    </xf>
    <xf numFmtId="165" fontId="4" fillId="0" borderId="0" xfId="0" applyNumberFormat="1" applyFont="1"/>
    <xf numFmtId="169" fontId="4" fillId="0" borderId="0" xfId="0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166" fontId="12" fillId="0" borderId="7" xfId="1" applyNumberFormat="1" applyFont="1" applyBorder="1" applyAlignment="1">
      <alignment horizontal="right"/>
    </xf>
    <xf numFmtId="167" fontId="12" fillId="0" borderId="7" xfId="2" applyNumberFormat="1" applyFont="1" applyBorder="1" applyAlignment="1">
      <alignment horizontal="right"/>
    </xf>
    <xf numFmtId="165" fontId="9" fillId="0" borderId="0" xfId="0" applyNumberFormat="1" applyFont="1"/>
    <xf numFmtId="166" fontId="9" fillId="0" borderId="0" xfId="1" applyNumberFormat="1" applyFont="1" applyFill="1" applyAlignment="1"/>
    <xf numFmtId="3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7" xfId="0" applyBorder="1"/>
    <xf numFmtId="166" fontId="10" fillId="0" borderId="7" xfId="1" applyNumberFormat="1" applyFont="1" applyBorder="1"/>
    <xf numFmtId="49" fontId="16" fillId="0" borderId="7" xfId="0" applyNumberFormat="1" applyFont="1" applyBorder="1"/>
    <xf numFmtId="3" fontId="10" fillId="0" borderId="7" xfId="0" applyNumberFormat="1" applyFont="1" applyBorder="1"/>
    <xf numFmtId="165" fontId="10" fillId="0" borderId="7" xfId="0" applyNumberFormat="1" applyFont="1" applyBorder="1"/>
    <xf numFmtId="0" fontId="36" fillId="0" borderId="0" xfId="0" applyFont="1" applyAlignment="1">
      <alignment horizontal="left" vertical="center"/>
    </xf>
    <xf numFmtId="0" fontId="34" fillId="0" borderId="0" xfId="0" applyFont="1" applyAlignment="1">
      <alignment horizontal="center" wrapText="1"/>
    </xf>
    <xf numFmtId="169" fontId="30" fillId="0" borderId="0" xfId="1" applyNumberFormat="1" applyFont="1" applyAlignment="1">
      <alignment horizontal="right"/>
    </xf>
    <xf numFmtId="165" fontId="26" fillId="0" borderId="2" xfId="0" applyNumberFormat="1" applyFont="1" applyBorder="1" applyAlignment="1">
      <alignment horizontal="right" vertical="center" wrapText="1"/>
    </xf>
    <xf numFmtId="165" fontId="26" fillId="2" borderId="2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8" xfId="0" applyFont="1" applyBorder="1" applyAlignment="1">
      <alignment horizontal="left" vertical="center"/>
    </xf>
    <xf numFmtId="0" fontId="23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3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</cellXfs>
  <cellStyles count="19">
    <cellStyle name="Collegamento ipertestuale" xfId="18" builtinId="8"/>
    <cellStyle name="Euro" xfId="3" xr:uid="{00000000-0005-0000-0000-000001000000}"/>
    <cellStyle name="Euro 2" xfId="4" xr:uid="{00000000-0005-0000-0000-000002000000}"/>
    <cellStyle name="Euro 3" xfId="8" xr:uid="{00000000-0005-0000-0000-000003000000}"/>
    <cellStyle name="Excel Built-in Normal" xfId="6" xr:uid="{00000000-0005-0000-0000-000004000000}"/>
    <cellStyle name="Migliaia" xfId="1" builtinId="3"/>
    <cellStyle name="Migliaia [0] 2" xfId="10" xr:uid="{00000000-0005-0000-0000-000006000000}"/>
    <cellStyle name="Migliaia [0] 2 2" xfId="11" xr:uid="{00000000-0005-0000-0000-000007000000}"/>
    <cellStyle name="Migliaia 2" xfId="12" xr:uid="{00000000-0005-0000-0000-000008000000}"/>
    <cellStyle name="Migliaia 3" xfId="9" xr:uid="{00000000-0005-0000-0000-000009000000}"/>
    <cellStyle name="Migliaia 4" xfId="7" xr:uid="{00000000-0005-0000-0000-00000A000000}"/>
    <cellStyle name="Normal_T20xx99" xfId="13" xr:uid="{00000000-0005-0000-0000-00000B000000}"/>
    <cellStyle name="Normale" xfId="0" builtinId="0"/>
    <cellStyle name="Normale 2" xfId="2" xr:uid="{00000000-0005-0000-0000-00000D000000}"/>
    <cellStyle name="Normale 2 2" xfId="14" xr:uid="{00000000-0005-0000-0000-00000E000000}"/>
    <cellStyle name="Normale 2_Copia di int-1" xfId="15" xr:uid="{00000000-0005-0000-0000-00000F000000}"/>
    <cellStyle name="Normale 3" xfId="5" xr:uid="{00000000-0005-0000-0000-000010000000}"/>
    <cellStyle name="Normale 3 2" xfId="16" xr:uid="{00000000-0005-0000-0000-000011000000}"/>
    <cellStyle name="Normale 4" xfId="17" xr:uid="{00000000-0005-0000-0000-000012000000}"/>
  </cellStyles>
  <dxfs count="0"/>
  <tableStyles count="0" defaultTableStyle="TableStyleMedium2" defaultPivotStyle="PivotStyleLight16"/>
  <colors>
    <mruColors>
      <color rgb="FFFFC081"/>
      <color rgb="FFFFAD5B"/>
      <color rgb="FFFF9933"/>
      <color rgb="FFF5C17B"/>
      <color rgb="FFE42618"/>
      <color rgb="FF1F497D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SPOSI</a:t>
            </a:r>
          </a:p>
        </c:rich>
      </c:tx>
      <c:layout>
        <c:manualLayout>
          <c:xMode val="edge"/>
          <c:yMode val="edge"/>
          <c:x val="0.43241293667121472"/>
          <c:y val="4.36792962887043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091424780987671"/>
          <c:y val="9.2119635872877442E-2"/>
          <c:w val="0.84104519229407726"/>
          <c:h val="0.7585470408824454"/>
        </c:manualLayout>
      </c:layout>
      <c:areaChart>
        <c:grouping val="percentStacked"/>
        <c:varyColors val="0"/>
        <c:ser>
          <c:idx val="0"/>
          <c:order val="0"/>
          <c:tx>
            <c:strRef>
              <c:f>'Figura 1'!$B$22</c:f>
              <c:strCache>
                <c:ptCount val="1"/>
                <c:pt idx="0">
                  <c:v>Celibi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  <a:effectLst/>
          </c:spPr>
          <c:cat>
            <c:strRef>
              <c:f>'Figura 1'!$A$92:$A$147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1'!$B$92:$B$147</c:f>
              <c:numCache>
                <c:formatCode>#,##0.0</c:formatCode>
                <c:ptCount val="56"/>
                <c:pt idx="0">
                  <c:v>100</c:v>
                </c:pt>
                <c:pt idx="1">
                  <c:v>99.673202614379079</c:v>
                </c:pt>
                <c:pt idx="2">
                  <c:v>99.806576402321085</c:v>
                </c:pt>
                <c:pt idx="3">
                  <c:v>100</c:v>
                </c:pt>
                <c:pt idx="4">
                  <c:v>99.693251533742327</c:v>
                </c:pt>
                <c:pt idx="5">
                  <c:v>99.51638903815153</c:v>
                </c:pt>
                <c:pt idx="6">
                  <c:v>99.892473118279568</c:v>
                </c:pt>
                <c:pt idx="7">
                  <c:v>99.599399098647964</c:v>
                </c:pt>
                <c:pt idx="8">
                  <c:v>99.623655913978496</c:v>
                </c:pt>
                <c:pt idx="9">
                  <c:v>99.404850468680266</c:v>
                </c:pt>
                <c:pt idx="10">
                  <c:v>99.45598417408506</c:v>
                </c:pt>
                <c:pt idx="11">
                  <c:v>99.311701081612597</c:v>
                </c:pt>
                <c:pt idx="12">
                  <c:v>99.156425744636536</c:v>
                </c:pt>
                <c:pt idx="13">
                  <c:v>98.726655348047544</c:v>
                </c:pt>
                <c:pt idx="14">
                  <c:v>98.187449810714696</c:v>
                </c:pt>
                <c:pt idx="15">
                  <c:v>98.122888249280436</c:v>
                </c:pt>
                <c:pt idx="16">
                  <c:v>97.475240619333235</c:v>
                </c:pt>
                <c:pt idx="17">
                  <c:v>96.185465307464639</c:v>
                </c:pt>
                <c:pt idx="18">
                  <c:v>95.228555818612264</c:v>
                </c:pt>
                <c:pt idx="19">
                  <c:v>93.113772455089816</c:v>
                </c:pt>
                <c:pt idx="20">
                  <c:v>92.276247848537011</c:v>
                </c:pt>
                <c:pt idx="21">
                  <c:v>90.494665373423857</c:v>
                </c:pt>
                <c:pt idx="22">
                  <c:v>87.619314991577767</c:v>
                </c:pt>
                <c:pt idx="23">
                  <c:v>84.927450399763103</c:v>
                </c:pt>
                <c:pt idx="24">
                  <c:v>82.395053693459161</c:v>
                </c:pt>
                <c:pt idx="25">
                  <c:v>79.038529515729934</c:v>
                </c:pt>
                <c:pt idx="26">
                  <c:v>77.296542088718127</c:v>
                </c:pt>
                <c:pt idx="27">
                  <c:v>73.374056773266261</c:v>
                </c:pt>
                <c:pt idx="28">
                  <c:v>71.869261843554895</c:v>
                </c:pt>
                <c:pt idx="29">
                  <c:v>69.63406052076003</c:v>
                </c:pt>
                <c:pt idx="30">
                  <c:v>66.265060240963862</c:v>
                </c:pt>
                <c:pt idx="31">
                  <c:v>63.12</c:v>
                </c:pt>
                <c:pt idx="32">
                  <c:v>57.08</c:v>
                </c:pt>
                <c:pt idx="33">
                  <c:v>55.765920826161789</c:v>
                </c:pt>
                <c:pt idx="34">
                  <c:v>52.684258416742495</c:v>
                </c:pt>
                <c:pt idx="35">
                  <c:v>49.223529411764702</c:v>
                </c:pt>
                <c:pt idx="36">
                  <c:v>48.005766458433449</c:v>
                </c:pt>
                <c:pt idx="37">
                  <c:v>44.46078431372549</c:v>
                </c:pt>
                <c:pt idx="38">
                  <c:v>41.726251276813073</c:v>
                </c:pt>
                <c:pt idx="39">
                  <c:v>39.083820662768034</c:v>
                </c:pt>
                <c:pt idx="40">
                  <c:v>36.490683229813662</c:v>
                </c:pt>
                <c:pt idx="41">
                  <c:v>34.101654846335698</c:v>
                </c:pt>
                <c:pt idx="42">
                  <c:v>30.935754189944138</c:v>
                </c:pt>
                <c:pt idx="43">
                  <c:v>29.381818181818183</c:v>
                </c:pt>
                <c:pt idx="44">
                  <c:v>30.977814297452756</c:v>
                </c:pt>
                <c:pt idx="45">
                  <c:v>28.986866791744841</c:v>
                </c:pt>
                <c:pt idx="46">
                  <c:v>25.523809523809526</c:v>
                </c:pt>
                <c:pt idx="47">
                  <c:v>29.102167182662537</c:v>
                </c:pt>
                <c:pt idx="48">
                  <c:v>26.397919375812744</c:v>
                </c:pt>
                <c:pt idx="49">
                  <c:v>25.133689839572192</c:v>
                </c:pt>
                <c:pt idx="50">
                  <c:v>24.422442244224424</c:v>
                </c:pt>
                <c:pt idx="51">
                  <c:v>23.946360153256705</c:v>
                </c:pt>
                <c:pt idx="52">
                  <c:v>20.824295010845987</c:v>
                </c:pt>
                <c:pt idx="53">
                  <c:v>23.096446700507613</c:v>
                </c:pt>
                <c:pt idx="54">
                  <c:v>22.346368715083798</c:v>
                </c:pt>
                <c:pt idx="55">
                  <c:v>20.142677297524127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8-4934-AC69-4E86F30F6D33}"/>
            </c:ext>
          </c:extLst>
        </c:ser>
        <c:ser>
          <c:idx val="1"/>
          <c:order val="1"/>
          <c:tx>
            <c:strRef>
              <c:f>'Figura 1'!$C$22</c:f>
              <c:strCache>
                <c:ptCount val="1"/>
                <c:pt idx="0">
                  <c:v>Vedovi</c:v>
                </c:pt>
              </c:strCache>
            </c:strRef>
          </c:tx>
          <c:spPr>
            <a:solidFill>
              <a:srgbClr val="E42618"/>
            </a:solidFill>
            <a:ln w="25400">
              <a:noFill/>
            </a:ln>
            <a:effectLst/>
          </c:spPr>
          <c:cat>
            <c:strRef>
              <c:f>'Figura 1'!$A$92:$A$147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1'!$C$92:$C$147</c:f>
              <c:numCache>
                <c:formatCode>#,##0.0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1.4878738282993602E-2</c:v>
                </c:pt>
                <c:pt idx="10">
                  <c:v>2.472799208704253E-2</c:v>
                </c:pt>
                <c:pt idx="11">
                  <c:v>2.1850759313886157E-2</c:v>
                </c:pt>
                <c:pt idx="12">
                  <c:v>1.0414496979795875E-2</c:v>
                </c:pt>
                <c:pt idx="13">
                  <c:v>0</c:v>
                </c:pt>
                <c:pt idx="14">
                  <c:v>3.4415509923138694E-2</c:v>
                </c:pt>
                <c:pt idx="15">
                  <c:v>3.754223501439119E-2</c:v>
                </c:pt>
                <c:pt idx="16">
                  <c:v>5.5795787418049934E-2</c:v>
                </c:pt>
                <c:pt idx="17">
                  <c:v>4.9325879644853667E-2</c:v>
                </c:pt>
                <c:pt idx="18">
                  <c:v>0.1092697140775815</c:v>
                </c:pt>
                <c:pt idx="19">
                  <c:v>0.15968063872255489</c:v>
                </c:pt>
                <c:pt idx="20">
                  <c:v>0.10757314974182443</c:v>
                </c:pt>
                <c:pt idx="21">
                  <c:v>0.24248302618816686</c:v>
                </c:pt>
                <c:pt idx="22">
                  <c:v>0.22459292532285235</c:v>
                </c:pt>
                <c:pt idx="23">
                  <c:v>0.26650873556411014</c:v>
                </c:pt>
                <c:pt idx="24">
                  <c:v>0.35795639440286364</c:v>
                </c:pt>
                <c:pt idx="25">
                  <c:v>0.42417815482502658</c:v>
                </c:pt>
                <c:pt idx="26">
                  <c:v>0.41914076143904999</c:v>
                </c:pt>
                <c:pt idx="27">
                  <c:v>0.64678404599353212</c:v>
                </c:pt>
                <c:pt idx="28">
                  <c:v>0.62431142122658834</c:v>
                </c:pt>
                <c:pt idx="29">
                  <c:v>0.80928923293455313</c:v>
                </c:pt>
                <c:pt idx="30">
                  <c:v>0.99220411055988655</c:v>
                </c:pt>
                <c:pt idx="31">
                  <c:v>1.1599999999999999</c:v>
                </c:pt>
                <c:pt idx="32">
                  <c:v>1</c:v>
                </c:pt>
                <c:pt idx="33">
                  <c:v>1.0757314974182444</c:v>
                </c:pt>
                <c:pt idx="34">
                  <c:v>1.5013648771610555</c:v>
                </c:pt>
                <c:pt idx="35">
                  <c:v>1.5529411764705883</c:v>
                </c:pt>
                <c:pt idx="36">
                  <c:v>2.2585295530994713</c:v>
                </c:pt>
                <c:pt idx="37">
                  <c:v>2.7941176470588238</c:v>
                </c:pt>
                <c:pt idx="38">
                  <c:v>2.5536261491317673</c:v>
                </c:pt>
                <c:pt idx="39">
                  <c:v>3.070175438596491</c:v>
                </c:pt>
                <c:pt idx="40">
                  <c:v>4.1925465838509322</c:v>
                </c:pt>
                <c:pt idx="41">
                  <c:v>4.8463356973995273</c:v>
                </c:pt>
                <c:pt idx="42">
                  <c:v>4.8882681564245809</c:v>
                </c:pt>
                <c:pt idx="43">
                  <c:v>5.8909090909090907</c:v>
                </c:pt>
                <c:pt idx="44">
                  <c:v>6.1626951520131472</c:v>
                </c:pt>
                <c:pt idx="45">
                  <c:v>8.7242026266416506</c:v>
                </c:pt>
                <c:pt idx="46">
                  <c:v>8.5714285714285712</c:v>
                </c:pt>
                <c:pt idx="47">
                  <c:v>11.248710010319918</c:v>
                </c:pt>
                <c:pt idx="48">
                  <c:v>10.663198959687907</c:v>
                </c:pt>
                <c:pt idx="49">
                  <c:v>12.700534759358289</c:v>
                </c:pt>
                <c:pt idx="50">
                  <c:v>10.561056105610561</c:v>
                </c:pt>
                <c:pt idx="51">
                  <c:v>18.773946360153257</c:v>
                </c:pt>
                <c:pt idx="52">
                  <c:v>19.522776572668114</c:v>
                </c:pt>
                <c:pt idx="53">
                  <c:v>15.989847715736042</c:v>
                </c:pt>
                <c:pt idx="54">
                  <c:v>25.41899441340782</c:v>
                </c:pt>
                <c:pt idx="55">
                  <c:v>34.955937893411665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8-4934-AC69-4E86F30F6D33}"/>
            </c:ext>
          </c:extLst>
        </c:ser>
        <c:ser>
          <c:idx val="2"/>
          <c:order val="2"/>
          <c:tx>
            <c:strRef>
              <c:f>'Figura 1'!$D$22</c:f>
              <c:strCache>
                <c:ptCount val="1"/>
                <c:pt idx="0">
                  <c:v>Divorziati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strRef>
              <c:f>'Figura 1'!$A$92:$A$147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1'!$D$92:$D$147</c:f>
              <c:numCache>
                <c:formatCode>#,##0.0</c:formatCode>
                <c:ptCount val="56"/>
                <c:pt idx="0">
                  <c:v>0</c:v>
                </c:pt>
                <c:pt idx="1">
                  <c:v>0.32679738562091504</c:v>
                </c:pt>
                <c:pt idx="2">
                  <c:v>0.19342359767891684</c:v>
                </c:pt>
                <c:pt idx="3">
                  <c:v>0</c:v>
                </c:pt>
                <c:pt idx="4">
                  <c:v>0.30674846625766872</c:v>
                </c:pt>
                <c:pt idx="5">
                  <c:v>0.48361096184846852</c:v>
                </c:pt>
                <c:pt idx="6">
                  <c:v>0.10752688172043011</c:v>
                </c:pt>
                <c:pt idx="7">
                  <c:v>0.40060090135202797</c:v>
                </c:pt>
                <c:pt idx="8">
                  <c:v>0.37634408602150538</c:v>
                </c:pt>
                <c:pt idx="9">
                  <c:v>0.58027079303675055</c:v>
                </c:pt>
                <c:pt idx="10">
                  <c:v>0.51928783382789312</c:v>
                </c:pt>
                <c:pt idx="11">
                  <c:v>0.66644815907352783</c:v>
                </c:pt>
                <c:pt idx="12">
                  <c:v>0.83315975838367007</c:v>
                </c:pt>
                <c:pt idx="13">
                  <c:v>1.2733446519524618</c:v>
                </c:pt>
                <c:pt idx="14">
                  <c:v>1.7781346793621657</c:v>
                </c:pt>
                <c:pt idx="15">
                  <c:v>1.8395695157051684</c:v>
                </c:pt>
                <c:pt idx="16">
                  <c:v>2.4689635932487097</c:v>
                </c:pt>
                <c:pt idx="17">
                  <c:v>3.7652088128904961</c:v>
                </c:pt>
                <c:pt idx="18">
                  <c:v>4.6621744673101437</c:v>
                </c:pt>
                <c:pt idx="19">
                  <c:v>6.7265469061876253</c:v>
                </c:pt>
                <c:pt idx="20">
                  <c:v>7.6161790017211697</c:v>
                </c:pt>
                <c:pt idx="21">
                  <c:v>9.2628516003879717</c:v>
                </c:pt>
                <c:pt idx="22">
                  <c:v>12.156092083099383</c:v>
                </c:pt>
                <c:pt idx="23">
                  <c:v>14.806040864672788</c:v>
                </c:pt>
                <c:pt idx="24">
                  <c:v>17.246989912137973</c:v>
                </c:pt>
                <c:pt idx="25">
                  <c:v>20.537292329445034</c:v>
                </c:pt>
                <c:pt idx="26">
                  <c:v>22.284317149842821</c:v>
                </c:pt>
                <c:pt idx="27">
                  <c:v>25.979159180740208</c:v>
                </c:pt>
                <c:pt idx="28">
                  <c:v>27.506426735218508</c:v>
                </c:pt>
                <c:pt idx="29">
                  <c:v>29.55665024630542</c:v>
                </c:pt>
                <c:pt idx="30">
                  <c:v>32.742735648476256</c:v>
                </c:pt>
                <c:pt idx="31">
                  <c:v>35.72</c:v>
                </c:pt>
                <c:pt idx="32">
                  <c:v>41.92</c:v>
                </c:pt>
                <c:pt idx="33">
                  <c:v>43.158347676419965</c:v>
                </c:pt>
                <c:pt idx="34">
                  <c:v>45.814376706096446</c:v>
                </c:pt>
                <c:pt idx="35">
                  <c:v>49.223529411764702</c:v>
                </c:pt>
                <c:pt idx="36">
                  <c:v>49.735703988467087</c:v>
                </c:pt>
                <c:pt idx="37">
                  <c:v>52.745098039215691</c:v>
                </c:pt>
                <c:pt idx="38">
                  <c:v>55.720122574055154</c:v>
                </c:pt>
                <c:pt idx="39">
                  <c:v>57.84600389863548</c:v>
                </c:pt>
                <c:pt idx="40">
                  <c:v>59.316770186335397</c:v>
                </c:pt>
                <c:pt idx="41">
                  <c:v>61.052009456264777</c:v>
                </c:pt>
                <c:pt idx="42">
                  <c:v>64.175977653631293</c:v>
                </c:pt>
                <c:pt idx="43">
                  <c:v>64.72727272727272</c:v>
                </c:pt>
                <c:pt idx="44">
                  <c:v>62.859490550534105</c:v>
                </c:pt>
                <c:pt idx="45">
                  <c:v>62.288930581613513</c:v>
                </c:pt>
                <c:pt idx="46">
                  <c:v>65.904761904761898</c:v>
                </c:pt>
                <c:pt idx="47">
                  <c:v>59.649122807017541</c:v>
                </c:pt>
                <c:pt idx="48">
                  <c:v>62.938881664499348</c:v>
                </c:pt>
                <c:pt idx="49">
                  <c:v>62.165775401069524</c:v>
                </c:pt>
                <c:pt idx="50">
                  <c:v>65.016501650165011</c:v>
                </c:pt>
                <c:pt idx="51">
                  <c:v>57.279693486590034</c:v>
                </c:pt>
                <c:pt idx="52">
                  <c:v>59.652928416485892</c:v>
                </c:pt>
                <c:pt idx="53">
                  <c:v>60.913705583756354</c:v>
                </c:pt>
                <c:pt idx="54">
                  <c:v>52.234636871508378</c:v>
                </c:pt>
                <c:pt idx="55">
                  <c:v>44.901384809064204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8-4934-AC69-4E86F30F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412000"/>
        <c:axId val="624406592"/>
      </c:areaChart>
      <c:catAx>
        <c:axId val="6244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44065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2440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441200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530675966411026E-2"/>
          <c:y val="0.92528811138977207"/>
          <c:w val="0.85864301011358146"/>
          <c:h val="5.0115629759151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Mese di celebrazione/costituzione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7171296296296296"/>
          <c:w val="0.87232174103237092"/>
          <c:h val="0.60861803732866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6'!$A$28:$B$28</c15:sqref>
                  </c15:fullRef>
                  <c15:levelRef>
                    <c15:sqref>'Figura 6'!$A$28</c15:sqref>
                  </c15:levelRef>
                </c:ext>
              </c:extLst>
              <c:f>'Figura 6'!$A$28</c:f>
              <c:strCache>
                <c:ptCount val="2"/>
                <c:pt idx="0">
                  <c:v>Gennaio</c:v>
                </c:pt>
                <c:pt idx="1">
                  <c:v>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6'!$G$28:$J$28</c15:sqref>
                  </c15:fullRef>
                </c:ext>
              </c:extLst>
              <c:f>('Figura 6'!$G$28:$H$28,'Figura 6'!$J$28)</c:f>
              <c:numCache>
                <c:formatCode>0.0</c:formatCode>
                <c:ptCount val="3"/>
                <c:pt idx="0">
                  <c:v>0.35058928837833808</c:v>
                </c:pt>
                <c:pt idx="1">
                  <c:v>3.3404868131247532</c:v>
                </c:pt>
                <c:pt idx="2">
                  <c:v>3.6444141689373293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7-4810-B98D-555BB16C314A}"/>
            </c:ext>
          </c:extLst>
        </c:ser>
        <c:ser>
          <c:idx val="1"/>
          <c:order val="1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6'!$A$29:$B$29</c15:sqref>
                  </c15:fullRef>
                  <c15:levelRef>
                    <c15:sqref>'Figura 6'!$A$29</c15:sqref>
                  </c15:levelRef>
                </c:ext>
              </c:extLst>
              <c:f>'Figura 6'!$A$29</c:f>
              <c:strCache>
                <c:ptCount val="2"/>
                <c:pt idx="0">
                  <c:v>Febbraio</c:v>
                </c:pt>
                <c:pt idx="1">
                  <c:v>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6'!$G$29:$J$29</c15:sqref>
                  </c15:fullRef>
                </c:ext>
              </c:extLst>
              <c:f>('Figura 6'!$G$29:$H$29,'Figura 6'!$J$29)</c:f>
              <c:numCache>
                <c:formatCode>0.0</c:formatCode>
                <c:ptCount val="3"/>
                <c:pt idx="0">
                  <c:v>0.39832910637028196</c:v>
                </c:pt>
                <c:pt idx="1">
                  <c:v>3.965475047532991</c:v>
                </c:pt>
                <c:pt idx="2">
                  <c:v>3.9850136239782015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D7-4810-B98D-555BB16C314A}"/>
            </c:ext>
          </c:extLst>
        </c:ser>
        <c:ser>
          <c:idx val="2"/>
          <c:order val="2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6'!$A$30:$B$30</c15:sqref>
                  </c15:fullRef>
                  <c15:levelRef>
                    <c15:sqref>'Figura 6'!$A$30</c15:sqref>
                  </c15:levelRef>
                </c:ext>
              </c:extLst>
              <c:f>'Figura 6'!$A$30</c:f>
              <c:strCache>
                <c:ptCount val="2"/>
                <c:pt idx="0">
                  <c:v>Marzo</c:v>
                </c:pt>
                <c:pt idx="1">
                  <c:v>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6'!$G$30:$J$30</c15:sqref>
                  </c15:fullRef>
                </c:ext>
              </c:extLst>
              <c:f>('Figura 6'!$G$30:$H$30,'Figura 6'!$J$30)</c:f>
              <c:numCache>
                <c:formatCode>0.0</c:formatCode>
                <c:ptCount val="3"/>
                <c:pt idx="0">
                  <c:v>0.41026406086826794</c:v>
                </c:pt>
                <c:pt idx="1">
                  <c:v>4.8304813538901747</c:v>
                </c:pt>
                <c:pt idx="2">
                  <c:v>4.2574931880108986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D7-4810-B98D-555BB16C314A}"/>
            </c:ext>
          </c:extLst>
        </c:ser>
        <c:ser>
          <c:idx val="3"/>
          <c:order val="3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6'!$A$31:$B$31</c15:sqref>
                  </c15:fullRef>
                  <c15:levelRef>
                    <c15:sqref>'Figura 6'!$A$31</c15:sqref>
                  </c15:levelRef>
                </c:ext>
              </c:extLst>
              <c:f>'Figura 6'!$A$31</c:f>
              <c:strCache>
                <c:ptCount val="2"/>
                <c:pt idx="0">
                  <c:v>Aprile</c:v>
                </c:pt>
                <c:pt idx="1">
                  <c:v>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6'!$G$31:$J$31</c15:sqref>
                  </c15:fullRef>
                </c:ext>
              </c:extLst>
              <c:f>('Figura 6'!$G$31:$H$31,'Figura 6'!$J$31)</c:f>
              <c:numCache>
                <c:formatCode>0.0</c:formatCode>
                <c:ptCount val="3"/>
                <c:pt idx="0">
                  <c:v>4.2891242727137104</c:v>
                </c:pt>
                <c:pt idx="1">
                  <c:v>6.9586415918375026</c:v>
                </c:pt>
                <c:pt idx="2">
                  <c:v>6.846049046321526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D7-4810-B98D-555BB16C314A}"/>
            </c:ext>
          </c:extLst>
        </c:ser>
        <c:ser>
          <c:idx val="4"/>
          <c:order val="4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6'!$A$32:$B$32</c15:sqref>
                  </c15:fullRef>
                  <c15:levelRef>
                    <c15:sqref>'Figura 6'!$A$32</c15:sqref>
                  </c15:levelRef>
                </c:ext>
              </c:extLst>
              <c:f>'Figura 6'!$A$32</c:f>
              <c:strCache>
                <c:ptCount val="2"/>
                <c:pt idx="0">
                  <c:v>Maggio</c:v>
                </c:pt>
                <c:pt idx="1">
                  <c:v>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6'!$G$32:$J$32</c15:sqref>
                  </c15:fullRef>
                </c:ext>
              </c:extLst>
              <c:f>('Figura 6'!$G$32:$H$32,'Figura 6'!$J$32)</c:f>
              <c:numCache>
                <c:formatCode>0.0</c:formatCode>
                <c:ptCount val="3"/>
                <c:pt idx="0">
                  <c:v>11.421751454572579</c:v>
                </c:pt>
                <c:pt idx="1">
                  <c:v>11.797594171796465</c:v>
                </c:pt>
                <c:pt idx="2">
                  <c:v>11.512261580381471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D7-4810-B98D-555BB16C314A}"/>
            </c:ext>
          </c:extLst>
        </c:ser>
        <c:ser>
          <c:idx val="5"/>
          <c:order val="5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6'!$A$33:$B$33</c15:sqref>
                  </c15:fullRef>
                  <c15:levelRef>
                    <c15:sqref>'Figura 6'!$A$33</c15:sqref>
                  </c15:levelRef>
                </c:ext>
              </c:extLst>
              <c:f>'Figura 6'!$A$33</c:f>
              <c:strCache>
                <c:ptCount val="2"/>
                <c:pt idx="0">
                  <c:v>Giugno</c:v>
                </c:pt>
                <c:pt idx="1">
                  <c:v>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6'!$G$33:$J$33</c15:sqref>
                  </c15:fullRef>
                </c:ext>
              </c:extLst>
              <c:f>('Figura 6'!$G$33:$H$33,'Figura 6'!$J$33)</c:f>
              <c:numCache>
                <c:formatCode>0.0</c:formatCode>
                <c:ptCount val="3"/>
                <c:pt idx="0">
                  <c:v>22.658511114426378</c:v>
                </c:pt>
                <c:pt idx="1">
                  <c:v>14.607217484610608</c:v>
                </c:pt>
                <c:pt idx="2">
                  <c:v>14.645776566757492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D7-4810-B98D-555BB16C314A}"/>
            </c:ext>
          </c:extLst>
        </c:ser>
        <c:ser>
          <c:idx val="6"/>
          <c:order val="6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6'!$A$34:$B$34</c15:sqref>
                  </c15:fullRef>
                  <c15:levelRef>
                    <c15:sqref>'Figura 6'!$A$34</c15:sqref>
                  </c15:levelRef>
                </c:ext>
              </c:extLst>
              <c:f>'Figura 6'!$A$34</c:f>
              <c:strCache>
                <c:ptCount val="2"/>
                <c:pt idx="0">
                  <c:v>Luglio</c:v>
                </c:pt>
                <c:pt idx="1">
                  <c:v>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6'!$G$34:$J$34</c15:sqref>
                  </c15:fullRef>
                </c:ext>
              </c:extLst>
              <c:f>('Figura 6'!$G$34:$H$34,'Figura 6'!$J$34)</c:f>
              <c:numCache>
                <c:formatCode>0.0</c:formatCode>
                <c:ptCount val="3"/>
                <c:pt idx="0">
                  <c:v>13.587945695957035</c:v>
                </c:pt>
                <c:pt idx="1">
                  <c:v>10.531616498183393</c:v>
                </c:pt>
                <c:pt idx="2">
                  <c:v>12.159400544959128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D7-4810-B98D-555BB16C314A}"/>
            </c:ext>
          </c:extLst>
        </c:ser>
        <c:ser>
          <c:idx val="7"/>
          <c:order val="7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6'!$A$35:$B$35</c15:sqref>
                  </c15:fullRef>
                  <c15:levelRef>
                    <c15:sqref>'Figura 6'!$A$35</c15:sqref>
                  </c15:levelRef>
                </c:ext>
              </c:extLst>
              <c:f>'Figura 6'!$A$35</c:f>
              <c:strCache>
                <c:ptCount val="2"/>
                <c:pt idx="0">
                  <c:v>Agosto</c:v>
                </c:pt>
                <c:pt idx="1">
                  <c:v>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6'!$G$35:$J$35</c15:sqref>
                  </c15:fullRef>
                </c:ext>
              </c:extLst>
              <c:f>('Figura 6'!$G$35:$H$35,'Figura 6'!$J$35)</c:f>
              <c:numCache>
                <c:formatCode>0.0</c:formatCode>
                <c:ptCount val="3"/>
                <c:pt idx="0">
                  <c:v>10.766820826495598</c:v>
                </c:pt>
                <c:pt idx="1">
                  <c:v>7.6918732704580108</c:v>
                </c:pt>
                <c:pt idx="2">
                  <c:v>6.369209809264305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D7-4810-B98D-555BB16C314A}"/>
            </c:ext>
          </c:extLst>
        </c:ser>
        <c:ser>
          <c:idx val="8"/>
          <c:order val="8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6'!$A$36:$B$36</c15:sqref>
                  </c15:fullRef>
                  <c15:levelRef>
                    <c15:sqref>'Figura 6'!$A$36</c15:sqref>
                  </c15:levelRef>
                </c:ext>
              </c:extLst>
              <c:f>'Figura 6'!$A$36</c:f>
              <c:strCache>
                <c:ptCount val="2"/>
                <c:pt idx="0">
                  <c:v>Settembre</c:v>
                </c:pt>
                <c:pt idx="1">
                  <c:v>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6'!$G$36:$J$36</c15:sqref>
                  </c15:fullRef>
                </c:ext>
              </c:extLst>
              <c:f>('Figura 6'!$G$36:$H$36,'Figura 6'!$J$36)</c:f>
              <c:numCache>
                <c:formatCode>0.0</c:formatCode>
                <c:ptCount val="3"/>
                <c:pt idx="0">
                  <c:v>23.416380725048487</c:v>
                </c:pt>
                <c:pt idx="1">
                  <c:v>15.934376235387134</c:v>
                </c:pt>
                <c:pt idx="2">
                  <c:v>16.621253405994551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7-4810-B98D-555BB16C314A}"/>
            </c:ext>
          </c:extLst>
        </c:ser>
        <c:ser>
          <c:idx val="9"/>
          <c:order val="9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6'!$A$37:$B$37</c15:sqref>
                  </c15:fullRef>
                  <c15:levelRef>
                    <c15:sqref>'Figura 6'!$A$37</c15:sqref>
                  </c15:levelRef>
                </c:ext>
              </c:extLst>
              <c:f>'Figura 6'!$A$37</c:f>
              <c:strCache>
                <c:ptCount val="2"/>
                <c:pt idx="0">
                  <c:v>Ottobre</c:v>
                </c:pt>
                <c:pt idx="1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6'!$G$37:$J$37</c15:sqref>
                  </c15:fullRef>
                </c:ext>
              </c:extLst>
              <c:f>('Figura 6'!$G$37:$H$37,'Figura 6'!$J$37)</c:f>
              <c:numCache>
                <c:formatCode>0.0</c:formatCode>
                <c:ptCount val="3"/>
                <c:pt idx="0">
                  <c:v>8.7527972549604645</c:v>
                </c:pt>
                <c:pt idx="1">
                  <c:v>9.7936785828580035</c:v>
                </c:pt>
                <c:pt idx="2">
                  <c:v>9.6049046321525893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D7-4810-B98D-555BB16C314A}"/>
            </c:ext>
          </c:extLst>
        </c:ser>
        <c:ser>
          <c:idx val="10"/>
          <c:order val="10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6'!$A$38:$B$38</c15:sqref>
                  </c15:fullRef>
                  <c15:levelRef>
                    <c15:sqref>'Figura 6'!$A$38</c15:sqref>
                  </c15:levelRef>
                </c:ext>
              </c:extLst>
              <c:f>'Figura 6'!$A$38</c:f>
              <c:strCache>
                <c:ptCount val="2"/>
                <c:pt idx="0">
                  <c:v>Novembre</c:v>
                </c:pt>
                <c:pt idx="1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6'!$G$38:$J$38</c15:sqref>
                  </c15:fullRef>
                </c:ext>
              </c:extLst>
              <c:f>('Figura 6'!$G$38:$H$38,'Figura 6'!$J$38)</c:f>
              <c:numCache>
                <c:formatCode>0.0</c:formatCode>
                <c:ptCount val="3"/>
                <c:pt idx="0">
                  <c:v>0.51021930478890054</c:v>
                </c:pt>
                <c:pt idx="1">
                  <c:v>4.159371999774101</c:v>
                </c:pt>
                <c:pt idx="2">
                  <c:v>4.6662125340599454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D7-4810-B98D-555BB16C314A}"/>
            </c:ext>
          </c:extLst>
        </c:ser>
        <c:ser>
          <c:idx val="11"/>
          <c:order val="11"/>
          <c:tx>
            <c:strRef>
              <c:extLst>
                <c:ext xmlns:c15="http://schemas.microsoft.com/office/drawing/2012/chart" uri="{02D57815-91ED-43cb-92C2-25804820EDAC}">
                  <c15:fullRef>
                    <c15:sqref>'Figura 6'!$A$39:$B$39</c15:sqref>
                  </c15:fullRef>
                  <c15:levelRef>
                    <c15:sqref>'Figura 6'!$A$39</c15:sqref>
                  </c15:levelRef>
                </c:ext>
              </c:extLst>
              <c:f>'Figura 6'!$A$39</c:f>
              <c:strCache>
                <c:ptCount val="2"/>
                <c:pt idx="0">
                  <c:v>Dicembre</c:v>
                </c:pt>
                <c:pt idx="1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6'!$G$27:$J$27</c15:sqref>
                  </c15:fullRef>
                </c:ext>
              </c:extLst>
              <c:f>('Figura 6'!$G$27:$H$27,'Figura 6'!$J$27)</c:f>
              <c:strCache>
                <c:ptCount val="3"/>
                <c:pt idx="0">
                  <c:v>Matrimoni religiosi</c:v>
                </c:pt>
                <c:pt idx="1">
                  <c:v>Matrimoni civili</c:v>
                </c:pt>
                <c:pt idx="2">
                  <c:v>Unioni civili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6'!$G$39:$J$39</c15:sqref>
                  </c15:fullRef>
                </c:ext>
              </c:extLst>
              <c:f>('Figura 6'!$G$39:$H$39,'Figura 6'!$J$39)</c:f>
              <c:numCache>
                <c:formatCode>0.0</c:formatCode>
                <c:ptCount val="3"/>
                <c:pt idx="0">
                  <c:v>3.437266895419961</c:v>
                </c:pt>
                <c:pt idx="1">
                  <c:v>6.3891869505468639</c:v>
                </c:pt>
                <c:pt idx="2">
                  <c:v>5.6880108991825615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D7-4810-B98D-555BB16C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748255"/>
        <c:axId val="267755743"/>
      </c:barChart>
      <c:catAx>
        <c:axId val="26774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67755743"/>
        <c:crosses val="autoZero"/>
        <c:auto val="1"/>
        <c:lblAlgn val="ctr"/>
        <c:lblOffset val="100"/>
        <c:noMultiLvlLbl val="0"/>
      </c:catAx>
      <c:valAx>
        <c:axId val="26775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6774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72458843597656"/>
          <c:y val="0.89642591109611114"/>
          <c:w val="0.72633685245155588"/>
          <c:h val="8.835670194091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Separazioni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258730158730157E-2"/>
          <c:y val="0.14896322520772809"/>
          <c:w val="0.9363166953528399"/>
          <c:h val="0.59877244034076793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'Figura 7'!$D$2</c:f>
              <c:strCache>
                <c:ptCount val="1"/>
                <c:pt idx="0">
                  <c:v>Giudiziali presso i Tribunali</c:v>
                </c:pt>
              </c:strCache>
            </c:strRef>
          </c:tx>
          <c:spPr>
            <a:solidFill>
              <a:srgbClr val="E42618"/>
            </a:solidFill>
          </c:spPr>
          <c:invertIfNegative val="0"/>
          <c:cat>
            <c:strRef>
              <c:f>'Figura 7'!$A$6:$A$17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'Figura 7'!$D$6:$D$17</c:f>
              <c:numCache>
                <c:formatCode>_-* #,##0_-;\-* #,##0_-;_-* "-"??_-;_-@_-</c:formatCode>
                <c:ptCount val="12"/>
                <c:pt idx="0">
                  <c:v>14260</c:v>
                </c:pt>
                <c:pt idx="1">
                  <c:v>14118</c:v>
                </c:pt>
                <c:pt idx="2">
                  <c:v>16323</c:v>
                </c:pt>
                <c:pt idx="3">
                  <c:v>16385</c:v>
                </c:pt>
                <c:pt idx="4">
                  <c:v>14309</c:v>
                </c:pt>
                <c:pt idx="5">
                  <c:v>14414</c:v>
                </c:pt>
                <c:pt idx="6">
                  <c:v>14581</c:v>
                </c:pt>
                <c:pt idx="7">
                  <c:v>11718</c:v>
                </c:pt>
                <c:pt idx="8">
                  <c:v>14194</c:v>
                </c:pt>
                <c:pt idx="9">
                  <c:v>14970</c:v>
                </c:pt>
                <c:pt idx="10">
                  <c:v>15658</c:v>
                </c:pt>
                <c:pt idx="11">
                  <c:v>18222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8-4552-AB3D-6FCA474D5F29}"/>
            </c:ext>
          </c:extLst>
        </c:ser>
        <c:ser>
          <c:idx val="3"/>
          <c:order val="3"/>
          <c:tx>
            <c:strRef>
              <c:f>'Figura 7'!$E$2</c:f>
              <c:strCache>
                <c:ptCount val="1"/>
                <c:pt idx="0">
                  <c:v>Consensuali presso i Tribunali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strRef>
              <c:f>'Figura 7'!$A$6:$A$17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'Figura 7'!$E$6:$E$17</c:f>
              <c:numCache>
                <c:formatCode>_-* #,##0_-;\-* #,##0_-;_-* "-"??_-;_-@_-</c:formatCode>
                <c:ptCount val="12"/>
                <c:pt idx="0">
                  <c:v>74626</c:v>
                </c:pt>
                <c:pt idx="1">
                  <c:v>75185</c:v>
                </c:pt>
                <c:pt idx="2">
                  <c:v>57715</c:v>
                </c:pt>
                <c:pt idx="3">
                  <c:v>61929</c:v>
                </c:pt>
                <c:pt idx="4">
                  <c:v>62060</c:v>
                </c:pt>
                <c:pt idx="5">
                  <c:v>62424</c:v>
                </c:pt>
                <c:pt idx="6">
                  <c:v>59310</c:v>
                </c:pt>
                <c:pt idx="7">
                  <c:v>46844</c:v>
                </c:pt>
                <c:pt idx="8">
                  <c:v>60452</c:v>
                </c:pt>
                <c:pt idx="9">
                  <c:v>52669</c:v>
                </c:pt>
                <c:pt idx="10">
                  <c:v>43173</c:v>
                </c:pt>
                <c:pt idx="11">
                  <c:v>32843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8-4552-AB3D-6FCA474D5F29}"/>
            </c:ext>
          </c:extLst>
        </c:ser>
        <c:ser>
          <c:idx val="4"/>
          <c:order val="4"/>
          <c:tx>
            <c:strRef>
              <c:f>'Figura 7'!$F$2</c:f>
              <c:strCache>
                <c:ptCount val="1"/>
                <c:pt idx="0">
                  <c:v>Consensuali con negoziazioni assistite da avvocati (ex art.6)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</c:spPr>
          <c:invertIfNegative val="0"/>
          <c:cat>
            <c:strRef>
              <c:f>'Figura 7'!$A$6:$A$17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'Figura 7'!$F$6:$F$17</c:f>
              <c:numCache>
                <c:formatCode>_-* #,##0_-;\-* #,##0_-;_-* "-"??_-;_-@_-</c:formatCode>
                <c:ptCount val="12"/>
                <c:pt idx="2">
                  <c:v>5688</c:v>
                </c:pt>
                <c:pt idx="3">
                  <c:v>7305</c:v>
                </c:pt>
                <c:pt idx="4">
                  <c:v>8280</c:v>
                </c:pt>
                <c:pt idx="5">
                  <c:v>8222</c:v>
                </c:pt>
                <c:pt idx="6">
                  <c:v>8890</c:v>
                </c:pt>
                <c:pt idx="7">
                  <c:v>9178</c:v>
                </c:pt>
                <c:pt idx="8">
                  <c:v>9716</c:v>
                </c:pt>
                <c:pt idx="9">
                  <c:v>8567</c:v>
                </c:pt>
                <c:pt idx="10">
                  <c:v>9728</c:v>
                </c:pt>
                <c:pt idx="11">
                  <c:v>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F8-4552-AB3D-6FCA474D5F29}"/>
            </c:ext>
          </c:extLst>
        </c:ser>
        <c:ser>
          <c:idx val="5"/>
          <c:order val="5"/>
          <c:tx>
            <c:strRef>
              <c:f>'Figura 7'!$G$2</c:f>
              <c:strCache>
                <c:ptCount val="1"/>
                <c:pt idx="0">
                  <c:v>Consensuali presso lo stato civile (ex art.12)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'Figura 7'!$A$6:$A$17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'Figura 7'!$G$6:$G$17</c:f>
              <c:numCache>
                <c:formatCode>_-* #,##0_-;\-* #,##0_-;_-* "-"??_-;_-@_-</c:formatCode>
                <c:ptCount val="12"/>
                <c:pt idx="2">
                  <c:v>11980</c:v>
                </c:pt>
                <c:pt idx="3">
                  <c:v>13992</c:v>
                </c:pt>
                <c:pt idx="4">
                  <c:v>13812</c:v>
                </c:pt>
                <c:pt idx="5">
                  <c:v>13865</c:v>
                </c:pt>
                <c:pt idx="6">
                  <c:v>14693</c:v>
                </c:pt>
                <c:pt idx="7">
                  <c:v>12177</c:v>
                </c:pt>
                <c:pt idx="8">
                  <c:v>13551</c:v>
                </c:pt>
                <c:pt idx="9">
                  <c:v>13701</c:v>
                </c:pt>
                <c:pt idx="10">
                  <c:v>13833</c:v>
                </c:pt>
                <c:pt idx="11">
                  <c:v>14138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F8-4552-AB3D-6FCA474D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32950224"/>
        <c:axId val="153295078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'Figura 7'!$B$2</c15:sqref>
                        </c15:formulaRef>
                      </c:ext>
                    </c:extLst>
                    <c:strCache>
                      <c:ptCount val="1"/>
                      <c:pt idx="0">
                        <c:v>Totali</c:v>
                      </c:pt>
                    </c:strCache>
                  </c:strRef>
                </c:tx>
                <c:spPr>
                  <a:solidFill>
                    <a:srgbClr val="002060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'Figura 7'!$A$6:$A$17</c15:sqref>
                        </c15:formulaRef>
                      </c:ext>
                    </c:extLst>
                    <c:strCache>
                      <c:ptCount val="12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'Figura 7'!$B$6:$B$17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88886</c:v>
                      </c:pt>
                      <c:pt idx="1">
                        <c:v>89303</c:v>
                      </c:pt>
                      <c:pt idx="2">
                        <c:v>91706</c:v>
                      </c:pt>
                      <c:pt idx="3">
                        <c:v>99611</c:v>
                      </c:pt>
                      <c:pt idx="4">
                        <c:v>98461</c:v>
                      </c:pt>
                      <c:pt idx="5">
                        <c:v>98925</c:v>
                      </c:pt>
                      <c:pt idx="6">
                        <c:v>97474</c:v>
                      </c:pt>
                      <c:pt idx="7">
                        <c:v>79917</c:v>
                      </c:pt>
                      <c:pt idx="8">
                        <c:v>97913</c:v>
                      </c:pt>
                      <c:pt idx="9">
                        <c:v>89907</c:v>
                      </c:pt>
                      <c:pt idx="10">
                        <c:v>82392</c:v>
                      </c:pt>
                      <c:pt idx="11">
                        <c:v>75014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1F8-4552-AB3D-6FCA474D5F2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7'!$C$2</c15:sqref>
                        </c15:formulaRef>
                      </c:ext>
                    </c:extLst>
                    <c:strCache>
                      <c:ptCount val="1"/>
                      <c:pt idx="0">
                        <c:v>Consensuali</c:v>
                      </c:pt>
                    </c:strCache>
                  </c:strRef>
                </c:tx>
                <c:spPr>
                  <a:solidFill>
                    <a:srgbClr val="FF0000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7'!$A$6:$A$17</c15:sqref>
                        </c15:formulaRef>
                      </c:ext>
                    </c:extLst>
                    <c:strCache>
                      <c:ptCount val="12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7'!$C$6:$C$17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74626</c:v>
                      </c:pt>
                      <c:pt idx="1">
                        <c:v>75185</c:v>
                      </c:pt>
                      <c:pt idx="2">
                        <c:v>75383</c:v>
                      </c:pt>
                      <c:pt idx="3">
                        <c:v>83226</c:v>
                      </c:pt>
                      <c:pt idx="4">
                        <c:v>84152</c:v>
                      </c:pt>
                      <c:pt idx="5">
                        <c:v>84511</c:v>
                      </c:pt>
                      <c:pt idx="6">
                        <c:v>82893</c:v>
                      </c:pt>
                      <c:pt idx="7">
                        <c:v>68199</c:v>
                      </c:pt>
                      <c:pt idx="8">
                        <c:v>83719</c:v>
                      </c:pt>
                      <c:pt idx="9">
                        <c:v>74937</c:v>
                      </c:pt>
                      <c:pt idx="10">
                        <c:v>66734</c:v>
                      </c:pt>
                      <c:pt idx="11">
                        <c:v>56792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1F8-4552-AB3D-6FCA474D5F29}"/>
                  </c:ext>
                </c:extLst>
              </c15:ser>
            </c15:filteredBarSeries>
          </c:ext>
        </c:extLst>
      </c:barChart>
      <c:catAx>
        <c:axId val="153295022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chemeClr val="bg1"/>
            </a:solidFill>
            <a:prstDash val="solid"/>
          </a:ln>
        </c:spPr>
        <c:txPr>
          <a:bodyPr rot="-5400000" vert="horz"/>
          <a:lstStyle/>
          <a:p>
            <a:pPr>
              <a:defRPr b="0"/>
            </a:pPr>
            <a:endParaRPr lang="it-IT"/>
          </a:p>
        </c:txPr>
        <c:crossAx val="1532950784"/>
        <c:crosses val="autoZero"/>
        <c:auto val="1"/>
        <c:lblAlgn val="ctr"/>
        <c:lblOffset val="0"/>
        <c:noMultiLvlLbl val="0"/>
      </c:catAx>
      <c:valAx>
        <c:axId val="1532950784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53295022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Divorzi</a:t>
            </a:r>
          </a:p>
        </c:rich>
      </c:tx>
      <c:layout>
        <c:manualLayout>
          <c:xMode val="edge"/>
          <c:yMode val="edge"/>
          <c:x val="0.33823144397827204"/>
          <c:y val="5.1245580320890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258730158730157E-2"/>
          <c:y val="0.15428248621766258"/>
          <c:w val="0.59669051448233867"/>
          <c:h val="0.5951288505404844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'Figura 7'!$K$2</c:f>
              <c:strCache>
                <c:ptCount val="1"/>
                <c:pt idx="0">
                  <c:v>Giudiziali presso i Tribunali</c:v>
                </c:pt>
              </c:strCache>
            </c:strRef>
          </c:tx>
          <c:spPr>
            <a:solidFill>
              <a:srgbClr val="E42618"/>
            </a:solidFill>
          </c:spPr>
          <c:invertIfNegative val="0"/>
          <c:cat>
            <c:strRef>
              <c:f>'Figura 7'!$H$6:$H$17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 (a)</c:v>
                </c:pt>
              </c:strCache>
            </c:strRef>
          </c:cat>
          <c:val>
            <c:numRef>
              <c:f>'Figura 7'!$K$6:$K$17</c:f>
              <c:numCache>
                <c:formatCode>_-* #,##0_-;\-* #,##0_-;_-* "-"??_-;_-@_-</c:formatCode>
                <c:ptCount val="12"/>
                <c:pt idx="0">
                  <c:v>12625</c:v>
                </c:pt>
                <c:pt idx="1">
                  <c:v>12625</c:v>
                </c:pt>
                <c:pt idx="2">
                  <c:v>20019</c:v>
                </c:pt>
                <c:pt idx="3">
                  <c:v>21562</c:v>
                </c:pt>
                <c:pt idx="4">
                  <c:v>24501</c:v>
                </c:pt>
                <c:pt idx="5">
                  <c:v>25697</c:v>
                </c:pt>
                <c:pt idx="6">
                  <c:v>25538</c:v>
                </c:pt>
                <c:pt idx="7">
                  <c:v>18872</c:v>
                </c:pt>
                <c:pt idx="8">
                  <c:v>24235</c:v>
                </c:pt>
                <c:pt idx="9">
                  <c:v>23559</c:v>
                </c:pt>
                <c:pt idx="10">
                  <c:v>23450</c:v>
                </c:pt>
                <c:pt idx="11">
                  <c:v>21221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C-4E96-8161-66FC39B4F29A}"/>
            </c:ext>
          </c:extLst>
        </c:ser>
        <c:ser>
          <c:idx val="3"/>
          <c:order val="3"/>
          <c:tx>
            <c:strRef>
              <c:f>'Figura 7'!$L$2</c:f>
              <c:strCache>
                <c:ptCount val="1"/>
                <c:pt idx="0">
                  <c:v>Consensuali presso i Tribunali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strRef>
              <c:f>'Figura 7'!$H$6:$H$17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 (a)</c:v>
                </c:pt>
              </c:strCache>
            </c:strRef>
          </c:cat>
          <c:val>
            <c:numRef>
              <c:f>'Figura 7'!$L$6:$L$17</c:f>
              <c:numCache>
                <c:formatCode>_-* #,##0_-;\-* #,##0_-;_-* "-"??_-;_-@_-</c:formatCode>
                <c:ptCount val="12"/>
                <c:pt idx="0">
                  <c:v>40318</c:v>
                </c:pt>
                <c:pt idx="1">
                  <c:v>39730</c:v>
                </c:pt>
                <c:pt idx="2">
                  <c:v>35410</c:v>
                </c:pt>
                <c:pt idx="3">
                  <c:v>42503</c:v>
                </c:pt>
                <c:pt idx="4">
                  <c:v>37740</c:v>
                </c:pt>
                <c:pt idx="5">
                  <c:v>36039</c:v>
                </c:pt>
                <c:pt idx="6">
                  <c:v>32891</c:v>
                </c:pt>
                <c:pt idx="7">
                  <c:v>25982</c:v>
                </c:pt>
                <c:pt idx="8">
                  <c:v>34225</c:v>
                </c:pt>
                <c:pt idx="9">
                  <c:v>35172</c:v>
                </c:pt>
                <c:pt idx="10">
                  <c:v>30139</c:v>
                </c:pt>
                <c:pt idx="11">
                  <c:v>29150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C-4E96-8161-66FC39B4F29A}"/>
            </c:ext>
          </c:extLst>
        </c:ser>
        <c:ser>
          <c:idx val="4"/>
          <c:order val="4"/>
          <c:tx>
            <c:strRef>
              <c:f>'Figura 7'!$M$2</c:f>
              <c:strCache>
                <c:ptCount val="1"/>
                <c:pt idx="0">
                  <c:v>Consensuali con negoziazioni assistite da avvocati (ex art.6)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'Figura 7'!$H$6:$H$17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 (a)</c:v>
                </c:pt>
              </c:strCache>
            </c:strRef>
          </c:cat>
          <c:val>
            <c:numRef>
              <c:f>'Figura 7'!$M$6:$M$17</c:f>
              <c:numCache>
                <c:formatCode>_-* #,##0_-;\-* #,##0_-;_-* "-"??_-;_-@_-</c:formatCode>
                <c:ptCount val="12"/>
                <c:pt idx="2">
                  <c:v>5216</c:v>
                </c:pt>
                <c:pt idx="3">
                  <c:v>7051</c:v>
                </c:pt>
                <c:pt idx="4">
                  <c:v>6838</c:v>
                </c:pt>
                <c:pt idx="5">
                  <c:v>6519</c:v>
                </c:pt>
                <c:pt idx="6">
                  <c:v>6698</c:v>
                </c:pt>
                <c:pt idx="7">
                  <c:v>6341</c:v>
                </c:pt>
                <c:pt idx="8">
                  <c:v>7263</c:v>
                </c:pt>
                <c:pt idx="9">
                  <c:v>6731</c:v>
                </c:pt>
                <c:pt idx="10">
                  <c:v>7265</c:v>
                </c:pt>
                <c:pt idx="11">
                  <c:v>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C-4E96-8161-66FC39B4F29A}"/>
            </c:ext>
          </c:extLst>
        </c:ser>
        <c:ser>
          <c:idx val="5"/>
          <c:order val="5"/>
          <c:tx>
            <c:strRef>
              <c:f>'Figura 7'!$N$2</c:f>
              <c:strCache>
                <c:ptCount val="1"/>
                <c:pt idx="0">
                  <c:v>Consensuali presso lo stato civile (ex art.12)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'Figura 7'!$H$6:$H$17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 (a)</c:v>
                </c:pt>
              </c:strCache>
            </c:strRef>
          </c:cat>
          <c:val>
            <c:numRef>
              <c:f>'Figura 7'!$N$6:$N$17</c:f>
              <c:numCache>
                <c:formatCode>_-* #,##0_-;\-* #,##0_-;_-* "-"??_-;_-@_-</c:formatCode>
                <c:ptCount val="12"/>
                <c:pt idx="2">
                  <c:v>21824</c:v>
                </c:pt>
                <c:pt idx="3">
                  <c:v>27955</c:v>
                </c:pt>
                <c:pt idx="4">
                  <c:v>22550</c:v>
                </c:pt>
                <c:pt idx="5">
                  <c:v>20203</c:v>
                </c:pt>
                <c:pt idx="6">
                  <c:v>20222</c:v>
                </c:pt>
                <c:pt idx="7">
                  <c:v>15467</c:v>
                </c:pt>
                <c:pt idx="8">
                  <c:v>17469</c:v>
                </c:pt>
                <c:pt idx="9">
                  <c:v>17134</c:v>
                </c:pt>
                <c:pt idx="10">
                  <c:v>19021</c:v>
                </c:pt>
                <c:pt idx="11">
                  <c:v>18985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C-4E96-8161-66FC39B4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60160208"/>
        <c:axId val="1360160768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'Figura 7'!$I$2</c15:sqref>
                        </c15:formulaRef>
                      </c:ext>
                    </c:extLst>
                    <c:strCache>
                      <c:ptCount val="1"/>
                      <c:pt idx="0">
                        <c:v>Totali</c:v>
                      </c:pt>
                    </c:strCache>
                  </c:strRef>
                </c:tx>
                <c:spPr>
                  <a:solidFill>
                    <a:srgbClr val="002060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'Figura 7'!$H$6:$H$17</c15:sqref>
                        </c15:formulaRef>
                      </c:ext>
                    </c:extLst>
                    <c:strCache>
                      <c:ptCount val="12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 (a)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'Figura 7'!$I$6:$I$17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52943</c:v>
                      </c:pt>
                      <c:pt idx="1">
                        <c:v>52355</c:v>
                      </c:pt>
                      <c:pt idx="2">
                        <c:v>82469</c:v>
                      </c:pt>
                      <c:pt idx="3">
                        <c:v>99071</c:v>
                      </c:pt>
                      <c:pt idx="4">
                        <c:v>91629</c:v>
                      </c:pt>
                      <c:pt idx="5">
                        <c:v>88458</c:v>
                      </c:pt>
                      <c:pt idx="6">
                        <c:v>85349</c:v>
                      </c:pt>
                      <c:pt idx="7">
                        <c:v>66662</c:v>
                      </c:pt>
                      <c:pt idx="8">
                        <c:v>83192</c:v>
                      </c:pt>
                      <c:pt idx="9">
                        <c:v>82596</c:v>
                      </c:pt>
                      <c:pt idx="10">
                        <c:v>79875</c:v>
                      </c:pt>
                      <c:pt idx="11">
                        <c:v>77364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F0C-4E96-8161-66FC39B4F2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7'!$J$2</c15:sqref>
                        </c15:formulaRef>
                      </c:ext>
                    </c:extLst>
                    <c:strCache>
                      <c:ptCount val="1"/>
                      <c:pt idx="0">
                        <c:v>Consensuali</c:v>
                      </c:pt>
                    </c:strCache>
                  </c:strRef>
                </c:tx>
                <c:spPr>
                  <a:solidFill>
                    <a:srgbClr val="FF0000"/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7'!$H$6:$H$17</c15:sqref>
                        </c15:formulaRef>
                      </c:ext>
                    </c:extLst>
                    <c:strCache>
                      <c:ptCount val="12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7'!$J$6:$J$17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40318</c:v>
                      </c:pt>
                      <c:pt idx="1">
                        <c:v>39730</c:v>
                      </c:pt>
                      <c:pt idx="2">
                        <c:v>61430</c:v>
                      </c:pt>
                      <c:pt idx="3">
                        <c:v>77509</c:v>
                      </c:pt>
                      <c:pt idx="4">
                        <c:v>67128</c:v>
                      </c:pt>
                      <c:pt idx="5">
                        <c:v>62761</c:v>
                      </c:pt>
                      <c:pt idx="6">
                        <c:v>59811</c:v>
                      </c:pt>
                      <c:pt idx="7">
                        <c:v>47790</c:v>
                      </c:pt>
                      <c:pt idx="8">
                        <c:v>58957</c:v>
                      </c:pt>
                      <c:pt idx="9">
                        <c:v>59037</c:v>
                      </c:pt>
                      <c:pt idx="10">
                        <c:v>56425</c:v>
                      </c:pt>
                      <c:pt idx="11">
                        <c:v>56143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F0C-4E96-8161-66FC39B4F29A}"/>
                  </c:ext>
                </c:extLst>
              </c15:ser>
            </c15:filteredBarSeries>
          </c:ext>
        </c:extLst>
      </c:barChart>
      <c:catAx>
        <c:axId val="13601602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chemeClr val="bg1"/>
            </a:solidFill>
            <a:prstDash val="solid"/>
          </a:ln>
        </c:spPr>
        <c:txPr>
          <a:bodyPr rot="-5400000" vert="horz"/>
          <a:lstStyle/>
          <a:p>
            <a:pPr>
              <a:defRPr b="0"/>
            </a:pPr>
            <a:endParaRPr lang="it-IT"/>
          </a:p>
        </c:txPr>
        <c:crossAx val="1360160768"/>
        <c:crosses val="autoZero"/>
        <c:auto val="1"/>
        <c:lblAlgn val="ctr"/>
        <c:lblOffset val="0"/>
        <c:noMultiLvlLbl val="0"/>
      </c:catAx>
      <c:valAx>
        <c:axId val="1360160768"/>
        <c:scaling>
          <c:orientation val="minMax"/>
          <c:max val="100000"/>
          <c:min val="0"/>
        </c:scaling>
        <c:delete val="1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crossAx val="1360160208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65844926443463"/>
          <c:y val="1.5095253226807085E-2"/>
          <c:w val="0.30539211233732377"/>
          <c:h val="0.98490474677319295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08874803119728E-2"/>
          <c:y val="0.21801930320150661"/>
          <c:w val="0.85177493064343601"/>
          <c:h val="0.305859227871939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8'!$C$2</c:f>
              <c:strCache>
                <c:ptCount val="1"/>
                <c:pt idx="0">
                  <c:v>Giudiziali presso i tribunali</c:v>
                </c:pt>
              </c:strCache>
            </c:strRef>
          </c:tx>
          <c:invertIfNegative val="0"/>
          <c:cat>
            <c:strRef>
              <c:f>'Figura 8'!$B$3:$B$24</c:f>
              <c:strCache>
                <c:ptCount val="22"/>
                <c:pt idx="0">
                  <c:v>Piemonte</c:v>
                </c:pt>
                <c:pt idx="1">
                  <c:v>Valle d'Aosta-Vallée d'Aoste</c:v>
                </c:pt>
                <c:pt idx="2">
                  <c:v>Lombardia</c:v>
                </c:pt>
                <c:pt idx="3">
                  <c:v>Liguria</c:v>
                </c:pt>
                <c:pt idx="4">
                  <c:v>Bolzano/Bozen</c:v>
                </c:pt>
                <c:pt idx="5">
                  <c:v>Trento</c:v>
                </c:pt>
                <c:pt idx="6">
                  <c:v>Veneto</c:v>
                </c:pt>
                <c:pt idx="7">
                  <c:v>Friuli-Venezia Giulia</c:v>
                </c:pt>
                <c:pt idx="8">
                  <c:v>Emilia-Romagna</c:v>
                </c:pt>
                <c:pt idx="9">
                  <c:v>Toscana</c:v>
                </c:pt>
                <c:pt idx="10">
                  <c:v>Umbria</c:v>
                </c:pt>
                <c:pt idx="11">
                  <c:v>Marche</c:v>
                </c:pt>
                <c:pt idx="12">
                  <c:v>Lazio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  <c:pt idx="21">
                  <c:v>ITALIA</c:v>
                </c:pt>
              </c:strCache>
            </c:strRef>
          </c:cat>
          <c:val>
            <c:numRef>
              <c:f>'Figura 8'!$C$3:$C$24</c:f>
              <c:numCache>
                <c:formatCode>_-* #,##0_-;\-* #,##0_-;_-* "-"??_-;_-@_-</c:formatCode>
                <c:ptCount val="22"/>
                <c:pt idx="0">
                  <c:v>1229</c:v>
                </c:pt>
                <c:pt idx="1">
                  <c:v>21</c:v>
                </c:pt>
                <c:pt idx="2">
                  <c:v>2731</c:v>
                </c:pt>
                <c:pt idx="3">
                  <c:v>537</c:v>
                </c:pt>
                <c:pt idx="4">
                  <c:v>103</c:v>
                </c:pt>
                <c:pt idx="5">
                  <c:v>147</c:v>
                </c:pt>
                <c:pt idx="6">
                  <c:v>1222</c:v>
                </c:pt>
                <c:pt idx="7">
                  <c:v>311</c:v>
                </c:pt>
                <c:pt idx="8">
                  <c:v>1118</c:v>
                </c:pt>
                <c:pt idx="9">
                  <c:v>1074</c:v>
                </c:pt>
                <c:pt idx="10">
                  <c:v>243</c:v>
                </c:pt>
                <c:pt idx="11">
                  <c:v>462</c:v>
                </c:pt>
                <c:pt idx="12">
                  <c:v>2205</c:v>
                </c:pt>
                <c:pt idx="13">
                  <c:v>463</c:v>
                </c:pt>
                <c:pt idx="14">
                  <c:v>125</c:v>
                </c:pt>
                <c:pt idx="15">
                  <c:v>2709</c:v>
                </c:pt>
                <c:pt idx="16">
                  <c:v>1938</c:v>
                </c:pt>
                <c:pt idx="17">
                  <c:v>240</c:v>
                </c:pt>
                <c:pt idx="18">
                  <c:v>994</c:v>
                </c:pt>
                <c:pt idx="19">
                  <c:v>2712</c:v>
                </c:pt>
                <c:pt idx="20">
                  <c:v>637</c:v>
                </c:pt>
                <c:pt idx="21">
                  <c:v>21221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0-42E0-B39D-1FFDCCCB3045}"/>
            </c:ext>
          </c:extLst>
        </c:ser>
        <c:ser>
          <c:idx val="1"/>
          <c:order val="1"/>
          <c:tx>
            <c:strRef>
              <c:f>'Figura 8'!$D$2</c:f>
              <c:strCache>
                <c:ptCount val="1"/>
                <c:pt idx="0">
                  <c:v>Consensuali presso i Tribunali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'Figura 8'!$B$3:$B$24</c:f>
              <c:strCache>
                <c:ptCount val="22"/>
                <c:pt idx="0">
                  <c:v>Piemonte</c:v>
                </c:pt>
                <c:pt idx="1">
                  <c:v>Valle d'Aosta-Vallée d'Aoste</c:v>
                </c:pt>
                <c:pt idx="2">
                  <c:v>Lombardia</c:v>
                </c:pt>
                <c:pt idx="3">
                  <c:v>Liguria</c:v>
                </c:pt>
                <c:pt idx="4">
                  <c:v>Bolzano/Bozen</c:v>
                </c:pt>
                <c:pt idx="5">
                  <c:v>Trento</c:v>
                </c:pt>
                <c:pt idx="6">
                  <c:v>Veneto</c:v>
                </c:pt>
                <c:pt idx="7">
                  <c:v>Friuli-Venezia Giulia</c:v>
                </c:pt>
                <c:pt idx="8">
                  <c:v>Emilia-Romagna</c:v>
                </c:pt>
                <c:pt idx="9">
                  <c:v>Toscana</c:v>
                </c:pt>
                <c:pt idx="10">
                  <c:v>Umbria</c:v>
                </c:pt>
                <c:pt idx="11">
                  <c:v>Marche</c:v>
                </c:pt>
                <c:pt idx="12">
                  <c:v>Lazio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  <c:pt idx="21">
                  <c:v>ITALIA</c:v>
                </c:pt>
              </c:strCache>
            </c:strRef>
          </c:cat>
          <c:val>
            <c:numRef>
              <c:f>'Figura 8'!$D$3:$D$24</c:f>
              <c:numCache>
                <c:formatCode>_-* #,##0_-;\-* #,##0_-;_-* "-"??_-;_-@_-</c:formatCode>
                <c:ptCount val="22"/>
                <c:pt idx="0">
                  <c:v>1816</c:v>
                </c:pt>
                <c:pt idx="1">
                  <c:v>72</c:v>
                </c:pt>
                <c:pt idx="2">
                  <c:v>5386</c:v>
                </c:pt>
                <c:pt idx="3">
                  <c:v>820</c:v>
                </c:pt>
                <c:pt idx="4">
                  <c:v>262</c:v>
                </c:pt>
                <c:pt idx="5">
                  <c:v>301</c:v>
                </c:pt>
                <c:pt idx="6">
                  <c:v>2274</c:v>
                </c:pt>
                <c:pt idx="7">
                  <c:v>526</c:v>
                </c:pt>
                <c:pt idx="8">
                  <c:v>2237</c:v>
                </c:pt>
                <c:pt idx="9">
                  <c:v>1982</c:v>
                </c:pt>
                <c:pt idx="10">
                  <c:v>505</c:v>
                </c:pt>
                <c:pt idx="11">
                  <c:v>831</c:v>
                </c:pt>
                <c:pt idx="12">
                  <c:v>2296</c:v>
                </c:pt>
                <c:pt idx="13">
                  <c:v>731</c:v>
                </c:pt>
                <c:pt idx="14">
                  <c:v>188</c:v>
                </c:pt>
                <c:pt idx="15">
                  <c:v>2314</c:v>
                </c:pt>
                <c:pt idx="16">
                  <c:v>1918</c:v>
                </c:pt>
                <c:pt idx="17">
                  <c:v>248</c:v>
                </c:pt>
                <c:pt idx="18">
                  <c:v>863</c:v>
                </c:pt>
                <c:pt idx="19">
                  <c:v>2746</c:v>
                </c:pt>
                <c:pt idx="20">
                  <c:v>834</c:v>
                </c:pt>
                <c:pt idx="21">
                  <c:v>29150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0-42E0-B39D-1FFDCCCB3045}"/>
            </c:ext>
          </c:extLst>
        </c:ser>
        <c:ser>
          <c:idx val="2"/>
          <c:order val="2"/>
          <c:tx>
            <c:strRef>
              <c:f>'Figura 8'!$E$2</c:f>
              <c:strCache>
                <c:ptCount val="1"/>
                <c:pt idx="0">
                  <c:v>Consensuali con negoziazioni assistite da avvocati (ex art.6)</c:v>
                </c:pt>
              </c:strCache>
            </c:strRef>
          </c:tx>
          <c:spPr>
            <a:solidFill>
              <a:srgbClr val="888888"/>
            </a:solidFill>
            <a:ln w="25400">
              <a:noFill/>
            </a:ln>
          </c:spPr>
          <c:invertIfNegative val="0"/>
          <c:cat>
            <c:strRef>
              <c:f>'Figura 8'!$B$3:$B$24</c:f>
              <c:strCache>
                <c:ptCount val="22"/>
                <c:pt idx="0">
                  <c:v>Piemonte</c:v>
                </c:pt>
                <c:pt idx="1">
                  <c:v>Valle d'Aosta-Vallée d'Aoste</c:v>
                </c:pt>
                <c:pt idx="2">
                  <c:v>Lombardia</c:v>
                </c:pt>
                <c:pt idx="3">
                  <c:v>Liguria</c:v>
                </c:pt>
                <c:pt idx="4">
                  <c:v>Bolzano/Bozen</c:v>
                </c:pt>
                <c:pt idx="5">
                  <c:v>Trento</c:v>
                </c:pt>
                <c:pt idx="6">
                  <c:v>Veneto</c:v>
                </c:pt>
                <c:pt idx="7">
                  <c:v>Friuli-Venezia Giulia</c:v>
                </c:pt>
                <c:pt idx="8">
                  <c:v>Emilia-Romagna</c:v>
                </c:pt>
                <c:pt idx="9">
                  <c:v>Toscana</c:v>
                </c:pt>
                <c:pt idx="10">
                  <c:v>Umbria</c:v>
                </c:pt>
                <c:pt idx="11">
                  <c:v>Marche</c:v>
                </c:pt>
                <c:pt idx="12">
                  <c:v>Lazio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  <c:pt idx="21">
                  <c:v>ITALIA</c:v>
                </c:pt>
              </c:strCache>
            </c:strRef>
          </c:cat>
          <c:val>
            <c:numRef>
              <c:f>'Figura 8'!$E$3:$E$24</c:f>
              <c:numCache>
                <c:formatCode>_-* #,##0_-;\-* #,##0_-;_-* "-"??_-;_-@_-</c:formatCode>
                <c:ptCount val="22"/>
                <c:pt idx="0">
                  <c:v>476</c:v>
                </c:pt>
                <c:pt idx="1">
                  <c:v>7</c:v>
                </c:pt>
                <c:pt idx="2">
                  <c:v>955</c:v>
                </c:pt>
                <c:pt idx="3">
                  <c:v>228</c:v>
                </c:pt>
                <c:pt idx="4">
                  <c:v>11</c:v>
                </c:pt>
                <c:pt idx="5">
                  <c:v>11</c:v>
                </c:pt>
                <c:pt idx="6">
                  <c:v>379</c:v>
                </c:pt>
                <c:pt idx="7">
                  <c:v>127</c:v>
                </c:pt>
                <c:pt idx="8">
                  <c:v>289</c:v>
                </c:pt>
                <c:pt idx="9">
                  <c:v>541</c:v>
                </c:pt>
                <c:pt idx="10">
                  <c:v>87</c:v>
                </c:pt>
                <c:pt idx="11">
                  <c:v>58</c:v>
                </c:pt>
                <c:pt idx="12">
                  <c:v>1792</c:v>
                </c:pt>
                <c:pt idx="13">
                  <c:v>88</c:v>
                </c:pt>
                <c:pt idx="14">
                  <c:v>19</c:v>
                </c:pt>
                <c:pt idx="15">
                  <c:v>1065</c:v>
                </c:pt>
                <c:pt idx="16">
                  <c:v>539</c:v>
                </c:pt>
                <c:pt idx="17">
                  <c:v>64</c:v>
                </c:pt>
                <c:pt idx="18">
                  <c:v>190</c:v>
                </c:pt>
                <c:pt idx="19">
                  <c:v>992</c:v>
                </c:pt>
                <c:pt idx="20">
                  <c:v>90</c:v>
                </c:pt>
                <c:pt idx="21">
                  <c:v>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F0-42E0-B39D-1FFDCCCB3045}"/>
            </c:ext>
          </c:extLst>
        </c:ser>
        <c:ser>
          <c:idx val="4"/>
          <c:order val="3"/>
          <c:tx>
            <c:strRef>
              <c:f>'Figura 8'!$F$2</c:f>
              <c:strCache>
                <c:ptCount val="1"/>
                <c:pt idx="0">
                  <c:v>Consensuali presso lo stato civile (ex art.12)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cat>
            <c:strRef>
              <c:f>'Figura 8'!$B$3:$B$24</c:f>
              <c:strCache>
                <c:ptCount val="22"/>
                <c:pt idx="0">
                  <c:v>Piemonte</c:v>
                </c:pt>
                <c:pt idx="1">
                  <c:v>Valle d'Aosta-Vallée d'Aoste</c:v>
                </c:pt>
                <c:pt idx="2">
                  <c:v>Lombardia</c:v>
                </c:pt>
                <c:pt idx="3">
                  <c:v>Liguria</c:v>
                </c:pt>
                <c:pt idx="4">
                  <c:v>Bolzano/Bozen</c:v>
                </c:pt>
                <c:pt idx="5">
                  <c:v>Trento</c:v>
                </c:pt>
                <c:pt idx="6">
                  <c:v>Veneto</c:v>
                </c:pt>
                <c:pt idx="7">
                  <c:v>Friuli-Venezia Giulia</c:v>
                </c:pt>
                <c:pt idx="8">
                  <c:v>Emilia-Romagna</c:v>
                </c:pt>
                <c:pt idx="9">
                  <c:v>Toscana</c:v>
                </c:pt>
                <c:pt idx="10">
                  <c:v>Umbria</c:v>
                </c:pt>
                <c:pt idx="11">
                  <c:v>Marche</c:v>
                </c:pt>
                <c:pt idx="12">
                  <c:v>Lazio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  <c:pt idx="21">
                  <c:v>ITALIA</c:v>
                </c:pt>
              </c:strCache>
            </c:strRef>
          </c:cat>
          <c:val>
            <c:numRef>
              <c:f>'Figura 8'!$F$3:$F$24</c:f>
              <c:numCache>
                <c:formatCode>_-* #,##0_-;\-* #,##0_-;_-* "-"??_-;_-@_-</c:formatCode>
                <c:ptCount val="22"/>
                <c:pt idx="0">
                  <c:v>2005</c:v>
                </c:pt>
                <c:pt idx="1">
                  <c:v>70</c:v>
                </c:pt>
                <c:pt idx="2">
                  <c:v>3957</c:v>
                </c:pt>
                <c:pt idx="3">
                  <c:v>640</c:v>
                </c:pt>
                <c:pt idx="4">
                  <c:v>189</c:v>
                </c:pt>
                <c:pt idx="5">
                  <c:v>182</c:v>
                </c:pt>
                <c:pt idx="6">
                  <c:v>1749</c:v>
                </c:pt>
                <c:pt idx="7">
                  <c:v>472</c:v>
                </c:pt>
                <c:pt idx="8">
                  <c:v>1914</c:v>
                </c:pt>
                <c:pt idx="9">
                  <c:v>1503</c:v>
                </c:pt>
                <c:pt idx="10">
                  <c:v>262</c:v>
                </c:pt>
                <c:pt idx="11">
                  <c:v>508</c:v>
                </c:pt>
                <c:pt idx="12">
                  <c:v>1574</c:v>
                </c:pt>
                <c:pt idx="13">
                  <c:v>318</c:v>
                </c:pt>
                <c:pt idx="14">
                  <c:v>55</c:v>
                </c:pt>
                <c:pt idx="15">
                  <c:v>1118</c:v>
                </c:pt>
                <c:pt idx="16">
                  <c:v>768</c:v>
                </c:pt>
                <c:pt idx="17">
                  <c:v>78</c:v>
                </c:pt>
                <c:pt idx="18">
                  <c:v>242</c:v>
                </c:pt>
                <c:pt idx="19">
                  <c:v>854</c:v>
                </c:pt>
                <c:pt idx="20">
                  <c:v>527</c:v>
                </c:pt>
                <c:pt idx="21">
                  <c:v>18985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F0-42E0-B39D-1FFDCCCB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0165808"/>
        <c:axId val="1360166368"/>
      </c:barChart>
      <c:lineChart>
        <c:grouping val="standard"/>
        <c:varyColors val="0"/>
        <c:ser>
          <c:idx val="3"/>
          <c:order val="4"/>
          <c:tx>
            <c:strRef>
              <c:f>'Figura 8'!$G$2</c:f>
              <c:strCache>
                <c:ptCount val="1"/>
                <c:pt idx="0">
                  <c:v>Divorzi per 1.000 abitanti (scala di dx)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E42618"/>
              </a:solidFill>
              <a:ln>
                <a:noFill/>
              </a:ln>
            </c:spPr>
          </c:marker>
          <c:cat>
            <c:strRef>
              <c:f>'Figura 8'!$B$3:$B$24</c:f>
              <c:strCache>
                <c:ptCount val="22"/>
                <c:pt idx="0">
                  <c:v>Piemonte</c:v>
                </c:pt>
                <c:pt idx="1">
                  <c:v>Valle d'Aosta-Vallée d'Aoste</c:v>
                </c:pt>
                <c:pt idx="2">
                  <c:v>Lombardia</c:v>
                </c:pt>
                <c:pt idx="3">
                  <c:v>Liguria</c:v>
                </c:pt>
                <c:pt idx="4">
                  <c:v>Bolzano/Bozen</c:v>
                </c:pt>
                <c:pt idx="5">
                  <c:v>Trento</c:v>
                </c:pt>
                <c:pt idx="6">
                  <c:v>Veneto</c:v>
                </c:pt>
                <c:pt idx="7">
                  <c:v>Friuli-Venezia Giulia</c:v>
                </c:pt>
                <c:pt idx="8">
                  <c:v>Emilia-Romagna</c:v>
                </c:pt>
                <c:pt idx="9">
                  <c:v>Toscana</c:v>
                </c:pt>
                <c:pt idx="10">
                  <c:v>Umbria</c:v>
                </c:pt>
                <c:pt idx="11">
                  <c:v>Marche</c:v>
                </c:pt>
                <c:pt idx="12">
                  <c:v>Lazio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  <c:pt idx="21">
                  <c:v>ITALIA</c:v>
                </c:pt>
              </c:strCache>
            </c:strRef>
          </c:cat>
          <c:val>
            <c:numRef>
              <c:f>'Figura 8'!$G$3:$G$24</c:f>
              <c:numCache>
                <c:formatCode>#,##0.0</c:formatCode>
                <c:ptCount val="22"/>
                <c:pt idx="0">
                  <c:v>1.299555091693771</c:v>
                </c:pt>
                <c:pt idx="1">
                  <c:v>1.3846467114640602</c:v>
                </c:pt>
                <c:pt idx="2">
                  <c:v>1.2993627447998315</c:v>
                </c:pt>
                <c:pt idx="3">
                  <c:v>1.4740028950079331</c:v>
                </c:pt>
                <c:pt idx="4">
                  <c:v>1.049588895535253</c:v>
                </c:pt>
                <c:pt idx="5">
                  <c:v>1.174255053326934</c:v>
                </c:pt>
                <c:pt idx="6">
                  <c:v>1.1589371903026795</c:v>
                </c:pt>
                <c:pt idx="7">
                  <c:v>1.2021383999504409</c:v>
                </c:pt>
                <c:pt idx="8">
                  <c:v>1.2465816009669419</c:v>
                </c:pt>
                <c:pt idx="9">
                  <c:v>1.3929642196655412</c:v>
                </c:pt>
                <c:pt idx="10">
                  <c:v>1.2861615697971278</c:v>
                </c:pt>
                <c:pt idx="11">
                  <c:v>1.253974742425898</c:v>
                </c:pt>
                <c:pt idx="12">
                  <c:v>1.3766191724011216</c:v>
                </c:pt>
                <c:pt idx="13">
                  <c:v>1.2602985095788592</c:v>
                </c:pt>
                <c:pt idx="14">
                  <c:v>1.3408936172424368</c:v>
                </c:pt>
                <c:pt idx="15">
                  <c:v>1.2899630545344145</c:v>
                </c:pt>
                <c:pt idx="16">
                  <c:v>1.3293604432231392</c:v>
                </c:pt>
                <c:pt idx="17">
                  <c:v>1.1846113346621037</c:v>
                </c:pt>
                <c:pt idx="18">
                  <c:v>1.2464618236351814</c:v>
                </c:pt>
                <c:pt idx="19">
                  <c:v>1.5245407435809717</c:v>
                </c:pt>
                <c:pt idx="20">
                  <c:v>1.3332426626158567</c:v>
                </c:pt>
                <c:pt idx="21">
                  <c:v>1.3119968163675826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F0-42E0-B39D-1FFDCCCB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167488"/>
        <c:axId val="1360166928"/>
      </c:lineChart>
      <c:catAx>
        <c:axId val="13601658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 rot="-5400000" vert="horz"/>
          <a:lstStyle/>
          <a:p>
            <a:pPr>
              <a:defRPr sz="800" b="1"/>
            </a:pPr>
            <a:endParaRPr lang="it-IT"/>
          </a:p>
        </c:txPr>
        <c:crossAx val="1360166368"/>
        <c:crosses val="autoZero"/>
        <c:auto val="1"/>
        <c:lblAlgn val="ctr"/>
        <c:lblOffset val="100"/>
        <c:noMultiLvlLbl val="0"/>
      </c:catAx>
      <c:valAx>
        <c:axId val="1360166368"/>
        <c:scaling>
          <c:orientation val="minMax"/>
          <c:max val="1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Per</a:t>
                </a:r>
                <a:r>
                  <a:rPr lang="en-US"/>
                  <a:t> </a:t>
                </a:r>
                <a:r>
                  <a:rPr lang="en-US" b="0"/>
                  <a:t>tipologia</a:t>
                </a:r>
                <a:r>
                  <a:rPr lang="en-US" b="0" baseline="0"/>
                  <a:t> </a:t>
                </a:r>
                <a:r>
                  <a:rPr lang="en-US" b="0"/>
                  <a:t>(%)</a:t>
                </a:r>
              </a:p>
            </c:rich>
          </c:tx>
          <c:layout>
            <c:manualLayout>
              <c:xMode val="edge"/>
              <c:yMode val="edge"/>
              <c:x val="0"/>
              <c:y val="0.200214958293418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1360165808"/>
        <c:crosses val="autoZero"/>
        <c:crossBetween val="between"/>
      </c:valAx>
      <c:valAx>
        <c:axId val="1360166928"/>
        <c:scaling>
          <c:orientation val="minMax"/>
          <c:max val="1.6"/>
          <c:min val="0"/>
        </c:scaling>
        <c:delete val="0"/>
        <c:axPos val="r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Per</a:t>
                </a:r>
                <a:r>
                  <a:rPr lang="en-US"/>
                  <a:t> </a:t>
                </a:r>
                <a:r>
                  <a:rPr lang="en-US" b="0"/>
                  <a:t>1.000</a:t>
                </a:r>
                <a:r>
                  <a:rPr lang="en-US"/>
                  <a:t> </a:t>
                </a:r>
                <a:r>
                  <a:rPr lang="en-US" b="0"/>
                  <a:t>abitanti</a:t>
                </a:r>
              </a:p>
            </c:rich>
          </c:tx>
          <c:layout>
            <c:manualLayout>
              <c:xMode val="edge"/>
              <c:yMode val="edge"/>
              <c:x val="0.9699516883164564"/>
              <c:y val="0.1705413677889670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1360167488"/>
        <c:crosses val="max"/>
        <c:crossBetween val="between"/>
        <c:majorUnit val="0.4"/>
      </c:valAx>
      <c:catAx>
        <c:axId val="136016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01669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1.0068114272758846E-2"/>
          <c:y val="2.7844108507208115E-2"/>
          <c:w val="0.97753949631923942"/>
          <c:h val="0.16877824858757062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SPOSE</a:t>
            </a:r>
          </a:p>
        </c:rich>
      </c:tx>
      <c:layout>
        <c:manualLayout>
          <c:xMode val="edge"/>
          <c:yMode val="edge"/>
          <c:x val="0.42383381344198112"/>
          <c:y val="4.47255226371013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9086328976034851E-2"/>
          <c:y val="9.6446300880088029E-2"/>
          <c:w val="0.86286900871459693"/>
          <c:h val="0.75428424092409241"/>
        </c:manualLayout>
      </c:layout>
      <c:areaChart>
        <c:grouping val="percentStacked"/>
        <c:varyColors val="0"/>
        <c:ser>
          <c:idx val="0"/>
          <c:order val="0"/>
          <c:tx>
            <c:strRef>
              <c:f>'Figura 1'!$H$22</c:f>
              <c:strCache>
                <c:ptCount val="1"/>
                <c:pt idx="0">
                  <c:v>Nubili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  <a:effectLst/>
          </c:spPr>
          <c:cat>
            <c:strRef>
              <c:f>'Figura 1'!$G$92:$G$147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1'!$H$92:$H$147</c:f>
              <c:numCache>
                <c:formatCode>#,##0.0</c:formatCode>
                <c:ptCount val="56"/>
                <c:pt idx="0">
                  <c:v>99.916874480465495</c:v>
                </c:pt>
                <c:pt idx="1">
                  <c:v>99.763593380614651</c:v>
                </c:pt>
                <c:pt idx="2">
                  <c:v>99.600957701516364</c:v>
                </c:pt>
                <c:pt idx="3">
                  <c:v>99.252136752136749</c:v>
                </c:pt>
                <c:pt idx="4">
                  <c:v>99.446698635189961</c:v>
                </c:pt>
                <c:pt idx="5">
                  <c:v>99.350817969358602</c:v>
                </c:pt>
                <c:pt idx="6">
                  <c:v>99.220384103441717</c:v>
                </c:pt>
                <c:pt idx="7">
                  <c:v>99.270818142044632</c:v>
                </c:pt>
                <c:pt idx="8">
                  <c:v>99.162011173184368</c:v>
                </c:pt>
                <c:pt idx="9">
                  <c:v>99.076406381192271</c:v>
                </c:pt>
                <c:pt idx="10">
                  <c:v>98.712406015037587</c:v>
                </c:pt>
                <c:pt idx="11">
                  <c:v>98.415377402719173</c:v>
                </c:pt>
                <c:pt idx="12">
                  <c:v>97.824971786190616</c:v>
                </c:pt>
                <c:pt idx="13">
                  <c:v>97.16580608146873</c:v>
                </c:pt>
                <c:pt idx="14">
                  <c:v>96.280674846625772</c:v>
                </c:pt>
                <c:pt idx="15">
                  <c:v>95.032816229116946</c:v>
                </c:pt>
                <c:pt idx="16">
                  <c:v>93.534265027782453</c:v>
                </c:pt>
                <c:pt idx="17">
                  <c:v>91.977611940298516</c:v>
                </c:pt>
                <c:pt idx="18">
                  <c:v>88.958426464014309</c:v>
                </c:pt>
                <c:pt idx="19">
                  <c:v>86.547414849301646</c:v>
                </c:pt>
                <c:pt idx="20">
                  <c:v>83.98890569843671</c:v>
                </c:pt>
                <c:pt idx="21">
                  <c:v>80.893726725866514</c:v>
                </c:pt>
                <c:pt idx="22">
                  <c:v>77.268324184694876</c:v>
                </c:pt>
                <c:pt idx="23">
                  <c:v>74.752124645892351</c:v>
                </c:pt>
                <c:pt idx="24">
                  <c:v>72.872538089929392</c:v>
                </c:pt>
                <c:pt idx="25">
                  <c:v>68.401624215577712</c:v>
                </c:pt>
                <c:pt idx="26">
                  <c:v>66.715328467153284</c:v>
                </c:pt>
                <c:pt idx="27">
                  <c:v>62.595419847328252</c:v>
                </c:pt>
                <c:pt idx="28">
                  <c:v>60.815402038505098</c:v>
                </c:pt>
                <c:pt idx="29">
                  <c:v>57.683486238532112</c:v>
                </c:pt>
                <c:pt idx="30">
                  <c:v>57.41626794258373</c:v>
                </c:pt>
                <c:pt idx="31">
                  <c:v>52.563025210084035</c:v>
                </c:pt>
                <c:pt idx="32">
                  <c:v>48.422923145268769</c:v>
                </c:pt>
                <c:pt idx="33">
                  <c:v>47.278597785977858</c:v>
                </c:pt>
                <c:pt idx="34">
                  <c:v>45.804540967423499</c:v>
                </c:pt>
                <c:pt idx="35">
                  <c:v>42.58373205741627</c:v>
                </c:pt>
                <c:pt idx="36">
                  <c:v>42.246575342465754</c:v>
                </c:pt>
                <c:pt idx="37">
                  <c:v>40.613931523022437</c:v>
                </c:pt>
                <c:pt idx="38">
                  <c:v>38.70967741935484</c:v>
                </c:pt>
                <c:pt idx="39">
                  <c:v>37.916666666666664</c:v>
                </c:pt>
                <c:pt idx="40">
                  <c:v>39.173090399439381</c:v>
                </c:pt>
                <c:pt idx="41">
                  <c:v>36.881419234360415</c:v>
                </c:pt>
                <c:pt idx="42">
                  <c:v>35.929387331256493</c:v>
                </c:pt>
                <c:pt idx="43">
                  <c:v>36.039360393603936</c:v>
                </c:pt>
                <c:pt idx="44">
                  <c:v>30.690161527165934</c:v>
                </c:pt>
                <c:pt idx="45">
                  <c:v>33.333333333333329</c:v>
                </c:pt>
                <c:pt idx="46">
                  <c:v>35.902636916835704</c:v>
                </c:pt>
                <c:pt idx="47">
                  <c:v>31.007751937984494</c:v>
                </c:pt>
                <c:pt idx="48">
                  <c:v>30.724637681159422</c:v>
                </c:pt>
                <c:pt idx="49">
                  <c:v>36.212624584717609</c:v>
                </c:pt>
                <c:pt idx="50">
                  <c:v>34.599156118143462</c:v>
                </c:pt>
                <c:pt idx="51">
                  <c:v>27.325581395348834</c:v>
                </c:pt>
                <c:pt idx="52">
                  <c:v>34.782608695652172</c:v>
                </c:pt>
                <c:pt idx="53">
                  <c:v>28.965517241379313</c:v>
                </c:pt>
                <c:pt idx="54">
                  <c:v>24.576271186440678</c:v>
                </c:pt>
                <c:pt idx="55">
                  <c:v>33.652007648183556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0-46F3-B27A-90A8DAEBDBC3}"/>
            </c:ext>
          </c:extLst>
        </c:ser>
        <c:ser>
          <c:idx val="1"/>
          <c:order val="1"/>
          <c:tx>
            <c:strRef>
              <c:f>'Figura 1'!$I$22</c:f>
              <c:strCache>
                <c:ptCount val="1"/>
                <c:pt idx="0">
                  <c:v>Vedove</c:v>
                </c:pt>
              </c:strCache>
            </c:strRef>
          </c:tx>
          <c:spPr>
            <a:solidFill>
              <a:srgbClr val="E42618"/>
            </a:solidFill>
            <a:ln w="25400">
              <a:noFill/>
            </a:ln>
            <a:effectLst/>
          </c:spPr>
          <c:cat>
            <c:strRef>
              <c:f>'Figura 1'!$G$92:$G$147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1'!$I$92:$I$147</c:f>
              <c:numCache>
                <c:formatCode>#,##0.0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2.5967281225655673E-2</c:v>
                </c:pt>
                <c:pt idx="6">
                  <c:v>0</c:v>
                </c:pt>
                <c:pt idx="7">
                  <c:v>2.9167274318214965E-2</c:v>
                </c:pt>
                <c:pt idx="8">
                  <c:v>1.1638733705772812E-2</c:v>
                </c:pt>
                <c:pt idx="9">
                  <c:v>2.0990764063811923E-2</c:v>
                </c:pt>
                <c:pt idx="10">
                  <c:v>2.8195488721804513E-2</c:v>
                </c:pt>
                <c:pt idx="11">
                  <c:v>4.6882325363338022E-2</c:v>
                </c:pt>
                <c:pt idx="12">
                  <c:v>3.077870113881194E-2</c:v>
                </c:pt>
                <c:pt idx="13">
                  <c:v>3.4423407917383825E-2</c:v>
                </c:pt>
                <c:pt idx="14">
                  <c:v>7.6687116564417179E-2</c:v>
                </c:pt>
                <c:pt idx="15">
                  <c:v>0.22374701670644392</c:v>
                </c:pt>
                <c:pt idx="16">
                  <c:v>0.21889206937194811</c:v>
                </c:pt>
                <c:pt idx="17">
                  <c:v>0.26948590381426202</c:v>
                </c:pt>
                <c:pt idx="18">
                  <c:v>0.20116227089852479</c:v>
                </c:pt>
                <c:pt idx="19">
                  <c:v>0.49007596177407503</c:v>
                </c:pt>
                <c:pt idx="20">
                  <c:v>0.50428643469490664</c:v>
                </c:pt>
                <c:pt idx="21">
                  <c:v>0.74477227155542824</c:v>
                </c:pt>
                <c:pt idx="22">
                  <c:v>0.9363900548918308</c:v>
                </c:pt>
                <c:pt idx="23">
                  <c:v>0.6019830028328611</c:v>
                </c:pt>
                <c:pt idx="24">
                  <c:v>1.3377926421404682</c:v>
                </c:pt>
                <c:pt idx="25">
                  <c:v>1.5134736064968624</c:v>
                </c:pt>
                <c:pt idx="26">
                  <c:v>1.167883211678832</c:v>
                </c:pt>
                <c:pt idx="27">
                  <c:v>1.1068702290076335</c:v>
                </c:pt>
                <c:pt idx="28">
                  <c:v>1.2835032087580218</c:v>
                </c:pt>
                <c:pt idx="29">
                  <c:v>2.1788990825688073</c:v>
                </c:pt>
                <c:pt idx="30">
                  <c:v>2.0242914979757085</c:v>
                </c:pt>
                <c:pt idx="31">
                  <c:v>2.5210084033613445</c:v>
                </c:pt>
                <c:pt idx="32">
                  <c:v>2.3989338071968014</c:v>
                </c:pt>
                <c:pt idx="33">
                  <c:v>3.2287822878228782</c:v>
                </c:pt>
                <c:pt idx="34">
                  <c:v>2.7147087857847976</c:v>
                </c:pt>
                <c:pt idx="35">
                  <c:v>3.5087719298245612</c:v>
                </c:pt>
                <c:pt idx="36">
                  <c:v>4.5479452054794516</c:v>
                </c:pt>
                <c:pt idx="37">
                  <c:v>3.6009445100354189</c:v>
                </c:pt>
                <c:pt idx="38">
                  <c:v>4.6082949308755765</c:v>
                </c:pt>
                <c:pt idx="39">
                  <c:v>4.8611111111111116</c:v>
                </c:pt>
                <c:pt idx="40">
                  <c:v>5.1156271899089001</c:v>
                </c:pt>
                <c:pt idx="41">
                  <c:v>6.3492063492063489</c:v>
                </c:pt>
                <c:pt idx="42">
                  <c:v>4.6728971962616823</c:v>
                </c:pt>
                <c:pt idx="43">
                  <c:v>6.1500615006150063</c:v>
                </c:pt>
                <c:pt idx="44">
                  <c:v>8.9574155653450802</c:v>
                </c:pt>
                <c:pt idx="45">
                  <c:v>6.593406593406594</c:v>
                </c:pt>
                <c:pt idx="46">
                  <c:v>10.750507099391481</c:v>
                </c:pt>
                <c:pt idx="47">
                  <c:v>12.144702842377262</c:v>
                </c:pt>
                <c:pt idx="48">
                  <c:v>11.594202898550725</c:v>
                </c:pt>
                <c:pt idx="49">
                  <c:v>9.9667774086378742</c:v>
                </c:pt>
                <c:pt idx="50">
                  <c:v>14.767932489451477</c:v>
                </c:pt>
                <c:pt idx="51">
                  <c:v>15.11627906976744</c:v>
                </c:pt>
                <c:pt idx="52">
                  <c:v>8.0745341614906838</c:v>
                </c:pt>
                <c:pt idx="53">
                  <c:v>17.241379310344829</c:v>
                </c:pt>
                <c:pt idx="54">
                  <c:v>17.796610169491526</c:v>
                </c:pt>
                <c:pt idx="55">
                  <c:v>24.856596558317399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0-46F3-B27A-90A8DAEBDBC3}"/>
            </c:ext>
          </c:extLst>
        </c:ser>
        <c:ser>
          <c:idx val="2"/>
          <c:order val="2"/>
          <c:tx>
            <c:strRef>
              <c:f>'Figura 1'!$J$22</c:f>
              <c:strCache>
                <c:ptCount val="1"/>
                <c:pt idx="0">
                  <c:v>Divorziate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strRef>
              <c:f>'Figura 1'!$G$92:$G$147</c:f>
              <c:strCache>
                <c:ptCount val="56"/>
                <c:pt idx="0">
                  <c:v> Fino a 20 anni </c:v>
                </c:pt>
                <c:pt idx="1">
                  <c:v> 21 </c:v>
                </c:pt>
                <c:pt idx="2">
                  <c:v> 22 </c:v>
                </c:pt>
                <c:pt idx="3">
                  <c:v> 23 </c:v>
                </c:pt>
                <c:pt idx="4">
                  <c:v> 24 </c:v>
                </c:pt>
                <c:pt idx="5">
                  <c:v> 25 </c:v>
                </c:pt>
                <c:pt idx="6">
                  <c:v> 26 </c:v>
                </c:pt>
                <c:pt idx="7">
                  <c:v> 27 </c:v>
                </c:pt>
                <c:pt idx="8">
                  <c:v> 28 </c:v>
                </c:pt>
                <c:pt idx="9">
                  <c:v> 29 </c:v>
                </c:pt>
                <c:pt idx="10">
                  <c:v> 30 </c:v>
                </c:pt>
                <c:pt idx="11">
                  <c:v> 31 </c:v>
                </c:pt>
                <c:pt idx="12">
                  <c:v> 32 </c:v>
                </c:pt>
                <c:pt idx="13">
                  <c:v> 33 </c:v>
                </c:pt>
                <c:pt idx="14">
                  <c:v> 34 </c:v>
                </c:pt>
                <c:pt idx="15">
                  <c:v> 35 </c:v>
                </c:pt>
                <c:pt idx="16">
                  <c:v> 36 </c:v>
                </c:pt>
                <c:pt idx="17">
                  <c:v> 37 </c:v>
                </c:pt>
                <c:pt idx="18">
                  <c:v> 38 </c:v>
                </c:pt>
                <c:pt idx="19">
                  <c:v> 39 </c:v>
                </c:pt>
                <c:pt idx="20">
                  <c:v> 40 </c:v>
                </c:pt>
                <c:pt idx="21">
                  <c:v> 41 </c:v>
                </c:pt>
                <c:pt idx="22">
                  <c:v> 42 </c:v>
                </c:pt>
                <c:pt idx="23">
                  <c:v> 43 </c:v>
                </c:pt>
                <c:pt idx="24">
                  <c:v> 44 </c:v>
                </c:pt>
                <c:pt idx="25">
                  <c:v> 45 </c:v>
                </c:pt>
                <c:pt idx="26">
                  <c:v> 46 </c:v>
                </c:pt>
                <c:pt idx="27">
                  <c:v> 47 </c:v>
                </c:pt>
                <c:pt idx="28">
                  <c:v> 48 </c:v>
                </c:pt>
                <c:pt idx="29">
                  <c:v> 49 </c:v>
                </c:pt>
                <c:pt idx="30">
                  <c:v> 50 </c:v>
                </c:pt>
                <c:pt idx="31">
                  <c:v> 51 </c:v>
                </c:pt>
                <c:pt idx="32">
                  <c:v> 52 </c:v>
                </c:pt>
                <c:pt idx="33">
                  <c:v> 53 </c:v>
                </c:pt>
                <c:pt idx="34">
                  <c:v> 54 </c:v>
                </c:pt>
                <c:pt idx="35">
                  <c:v> 55 </c:v>
                </c:pt>
                <c:pt idx="36">
                  <c:v> 56 </c:v>
                </c:pt>
                <c:pt idx="37">
                  <c:v> 57 </c:v>
                </c:pt>
                <c:pt idx="38">
                  <c:v> 58 </c:v>
                </c:pt>
                <c:pt idx="39">
                  <c:v> 59 </c:v>
                </c:pt>
                <c:pt idx="40">
                  <c:v> 60 </c:v>
                </c:pt>
                <c:pt idx="41">
                  <c:v> 61 </c:v>
                </c:pt>
                <c:pt idx="42">
                  <c:v> 62 </c:v>
                </c:pt>
                <c:pt idx="43">
                  <c:v> 63 </c:v>
                </c:pt>
                <c:pt idx="44">
                  <c:v> 64 </c:v>
                </c:pt>
                <c:pt idx="45">
                  <c:v> 65 </c:v>
                </c:pt>
                <c:pt idx="46">
                  <c:v> 66 </c:v>
                </c:pt>
                <c:pt idx="47">
                  <c:v> 67 </c:v>
                </c:pt>
                <c:pt idx="48">
                  <c:v> 68 </c:v>
                </c:pt>
                <c:pt idx="49">
                  <c:v> 69 </c:v>
                </c:pt>
                <c:pt idx="50">
                  <c:v> 70 </c:v>
                </c:pt>
                <c:pt idx="51">
                  <c:v> 71 </c:v>
                </c:pt>
                <c:pt idx="52">
                  <c:v> 72 </c:v>
                </c:pt>
                <c:pt idx="53">
                  <c:v> 73 </c:v>
                </c:pt>
                <c:pt idx="54">
                  <c:v> 74 </c:v>
                </c:pt>
                <c:pt idx="55">
                  <c:v> 75  e oltre </c:v>
                </c:pt>
              </c:strCache>
            </c:strRef>
          </c:cat>
          <c:val>
            <c:numRef>
              <c:f>'Figura 1'!$J$92:$J$147</c:f>
              <c:numCache>
                <c:formatCode>#,##0.0</c:formatCode>
                <c:ptCount val="56"/>
                <c:pt idx="0">
                  <c:v>8.3125519534497094E-2</c:v>
                </c:pt>
                <c:pt idx="1">
                  <c:v>0.2364066193853428</c:v>
                </c:pt>
                <c:pt idx="2">
                  <c:v>0.39904229848363926</c:v>
                </c:pt>
                <c:pt idx="3">
                  <c:v>0.74786324786324787</c:v>
                </c:pt>
                <c:pt idx="4">
                  <c:v>0.55330136481003322</c:v>
                </c:pt>
                <c:pt idx="5">
                  <c:v>0.62321474941573618</c:v>
                </c:pt>
                <c:pt idx="6">
                  <c:v>0.77961589655828112</c:v>
                </c:pt>
                <c:pt idx="7">
                  <c:v>0.70001458363715907</c:v>
                </c:pt>
                <c:pt idx="8">
                  <c:v>0.82635009310986962</c:v>
                </c:pt>
                <c:pt idx="9">
                  <c:v>0.90260285474391266</c:v>
                </c:pt>
                <c:pt idx="10">
                  <c:v>1.2593984962406015</c:v>
                </c:pt>
                <c:pt idx="11">
                  <c:v>1.5377402719174871</c:v>
                </c:pt>
                <c:pt idx="12">
                  <c:v>2.144249512670565</c:v>
                </c:pt>
                <c:pt idx="13">
                  <c:v>2.7997705106138842</c:v>
                </c:pt>
                <c:pt idx="14">
                  <c:v>3.6426380368098159</c:v>
                </c:pt>
                <c:pt idx="15">
                  <c:v>4.7434367541766109</c:v>
                </c:pt>
                <c:pt idx="16">
                  <c:v>6.2468429028455965</c:v>
                </c:pt>
                <c:pt idx="17">
                  <c:v>7.75290215588723</c:v>
                </c:pt>
                <c:pt idx="18">
                  <c:v>10.84041126508717</c:v>
                </c:pt>
                <c:pt idx="19">
                  <c:v>12.962509188924285</c:v>
                </c:pt>
                <c:pt idx="20">
                  <c:v>15.50680786686838</c:v>
                </c:pt>
                <c:pt idx="21">
                  <c:v>18.361501002578056</c:v>
                </c:pt>
                <c:pt idx="22">
                  <c:v>21.795285760413304</c:v>
                </c:pt>
                <c:pt idx="23">
                  <c:v>24.645892351274785</c:v>
                </c:pt>
                <c:pt idx="24">
                  <c:v>25.789669267930137</c:v>
                </c:pt>
                <c:pt idx="25">
                  <c:v>30.084902177925432</c:v>
                </c:pt>
                <c:pt idx="26">
                  <c:v>32.116788321167881</c:v>
                </c:pt>
                <c:pt idx="27">
                  <c:v>36.297709923664122</c:v>
                </c:pt>
                <c:pt idx="28">
                  <c:v>37.901094752736881</c:v>
                </c:pt>
                <c:pt idx="29">
                  <c:v>40.137614678899084</c:v>
                </c:pt>
                <c:pt idx="30">
                  <c:v>40.55944055944056</c:v>
                </c:pt>
                <c:pt idx="31">
                  <c:v>44.915966386554622</c:v>
                </c:pt>
                <c:pt idx="32">
                  <c:v>49.178143047534427</c:v>
                </c:pt>
                <c:pt idx="33">
                  <c:v>49.492619926199261</c:v>
                </c:pt>
                <c:pt idx="34">
                  <c:v>51.480750246791708</c:v>
                </c:pt>
                <c:pt idx="35">
                  <c:v>53.907496012759168</c:v>
                </c:pt>
                <c:pt idx="36">
                  <c:v>53.205479452054796</c:v>
                </c:pt>
                <c:pt idx="37">
                  <c:v>55.785123966942152</c:v>
                </c:pt>
                <c:pt idx="38">
                  <c:v>56.682027649769587</c:v>
                </c:pt>
                <c:pt idx="39">
                  <c:v>57.222222222222221</c:v>
                </c:pt>
                <c:pt idx="40">
                  <c:v>55.711282410651719</c:v>
                </c:pt>
                <c:pt idx="41">
                  <c:v>56.769374416433237</c:v>
                </c:pt>
                <c:pt idx="42">
                  <c:v>59.397715472481828</c:v>
                </c:pt>
                <c:pt idx="43">
                  <c:v>57.810578105781062</c:v>
                </c:pt>
                <c:pt idx="44">
                  <c:v>60.352422907488986</c:v>
                </c:pt>
                <c:pt idx="45">
                  <c:v>60.073260073260073</c:v>
                </c:pt>
                <c:pt idx="46">
                  <c:v>53.346855983772826</c:v>
                </c:pt>
                <c:pt idx="47">
                  <c:v>56.847545219638242</c:v>
                </c:pt>
                <c:pt idx="48">
                  <c:v>57.681159420289852</c:v>
                </c:pt>
                <c:pt idx="49">
                  <c:v>53.820598006644516</c:v>
                </c:pt>
                <c:pt idx="50">
                  <c:v>50.632911392405063</c:v>
                </c:pt>
                <c:pt idx="51">
                  <c:v>57.558139534883722</c:v>
                </c:pt>
                <c:pt idx="52">
                  <c:v>57.142857142857139</c:v>
                </c:pt>
                <c:pt idx="53">
                  <c:v>53.793103448275858</c:v>
                </c:pt>
                <c:pt idx="54">
                  <c:v>57.627118644067799</c:v>
                </c:pt>
                <c:pt idx="55">
                  <c:v>41.491395793499045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0-46F3-B27A-90A8DAEBD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48928"/>
        <c:axId val="602840608"/>
      </c:areaChart>
      <c:catAx>
        <c:axId val="6028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2840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28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2848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14278922601114"/>
          <c:y val="0.92349857829185134"/>
          <c:w val="0.84121344334528503"/>
          <c:h val="4.6843469827176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4714285714286"/>
          <c:y val="3.5011574074074098E-2"/>
          <c:w val="0.83630314960629926"/>
          <c:h val="0.66742807177655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2'!$G$3</c:f>
              <c:strCache>
                <c:ptCount val="1"/>
                <c:pt idx="0">
                  <c:v>Sposo ITALIANO  e sposa STRANIERA</c:v>
                </c:pt>
              </c:strCache>
            </c:strRef>
          </c:tx>
          <c:invertIfNegative val="0"/>
          <c:cat>
            <c:strRef>
              <c:f>'Figura 2'!$A$4:$A$23</c:f>
              <c:strCache>
                <c:ptCount val="20"/>
                <c:pt idx="0">
                  <c:v>Romania</c:v>
                </c:pt>
                <c:pt idx="1">
                  <c:v>Ucraina</c:v>
                </c:pt>
                <c:pt idx="2">
                  <c:v>Marocco</c:v>
                </c:pt>
                <c:pt idx="3">
                  <c:v>Albania</c:v>
                </c:pt>
                <c:pt idx="4">
                  <c:v>Perù</c:v>
                </c:pt>
                <c:pt idx="5">
                  <c:v>Brasile</c:v>
                </c:pt>
                <c:pt idx="6">
                  <c:v>Nigeria</c:v>
                </c:pt>
                <c:pt idx="7">
                  <c:v>Russia</c:v>
                </c:pt>
                <c:pt idx="8">
                  <c:v>Tunisia</c:v>
                </c:pt>
                <c:pt idx="9">
                  <c:v>Moldova</c:v>
                </c:pt>
                <c:pt idx="10">
                  <c:v>Regno Unito</c:v>
                </c:pt>
                <c:pt idx="11">
                  <c:v>Polonia</c:v>
                </c:pt>
                <c:pt idx="12">
                  <c:v>Colombia</c:v>
                </c:pt>
                <c:pt idx="13">
                  <c:v>Cina</c:v>
                </c:pt>
                <c:pt idx="14">
                  <c:v>Germania</c:v>
                </c:pt>
                <c:pt idx="15">
                  <c:v>Argentina</c:v>
                </c:pt>
                <c:pt idx="16">
                  <c:v>Cuba</c:v>
                </c:pt>
                <c:pt idx="17">
                  <c:v>Francia</c:v>
                </c:pt>
                <c:pt idx="18">
                  <c:v>U.S.A.</c:v>
                </c:pt>
                <c:pt idx="19">
                  <c:v>Ecuador</c:v>
                </c:pt>
              </c:strCache>
            </c:strRef>
          </c:cat>
          <c:val>
            <c:numRef>
              <c:f>'Figura 2'!$G$4:$G$23</c:f>
              <c:numCache>
                <c:formatCode>_-* #,##0.0_-;\-* #,##0.0_-;_-* "-"??_-;_-@_-</c:formatCode>
                <c:ptCount val="20"/>
                <c:pt idx="0">
                  <c:v>19.129737317024262</c:v>
                </c:pt>
                <c:pt idx="1">
                  <c:v>9.7453378784840581</c:v>
                </c:pt>
                <c:pt idx="2">
                  <c:v>3.8366419356994856</c:v>
                </c:pt>
                <c:pt idx="3">
                  <c:v>3.4890715861239223</c:v>
                </c:pt>
                <c:pt idx="4">
                  <c:v>4.0572154267762857</c:v>
                </c:pt>
                <c:pt idx="5">
                  <c:v>6.1092172983089368</c:v>
                </c:pt>
                <c:pt idx="6">
                  <c:v>0.57482788583650835</c:v>
                </c:pt>
                <c:pt idx="7">
                  <c:v>4.9528774814517753</c:v>
                </c:pt>
                <c:pt idx="8">
                  <c:v>0.85555778357061696</c:v>
                </c:pt>
                <c:pt idx="9">
                  <c:v>3.0011362876813044</c:v>
                </c:pt>
                <c:pt idx="10">
                  <c:v>1.6175389345631976</c:v>
                </c:pt>
                <c:pt idx="11">
                  <c:v>3.2217097787581044</c:v>
                </c:pt>
                <c:pt idx="12">
                  <c:v>2.3795200855557783</c:v>
                </c:pt>
                <c:pt idx="13">
                  <c:v>2.1723146848472696</c:v>
                </c:pt>
                <c:pt idx="14">
                  <c:v>1.6843793864046521</c:v>
                </c:pt>
                <c:pt idx="15">
                  <c:v>1.7044315219570882</c:v>
                </c:pt>
                <c:pt idx="16">
                  <c:v>1.9383731034021789</c:v>
                </c:pt>
                <c:pt idx="17">
                  <c:v>1.2900207205400709</c:v>
                </c:pt>
                <c:pt idx="18">
                  <c:v>1.3568611723815254</c:v>
                </c:pt>
                <c:pt idx="19">
                  <c:v>1.3635452175656708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7-4048-BF39-E3A39077C2F2}"/>
            </c:ext>
          </c:extLst>
        </c:ser>
        <c:ser>
          <c:idx val="1"/>
          <c:order val="1"/>
          <c:tx>
            <c:strRef>
              <c:f>'Figura 2'!$H$3</c:f>
              <c:strCache>
                <c:ptCount val="1"/>
                <c:pt idx="0">
                  <c:v>Sposo STRANIERO e sposa ITALIANA</c:v>
                </c:pt>
              </c:strCache>
            </c:strRef>
          </c:tx>
          <c:invertIfNegative val="0"/>
          <c:cat>
            <c:strRef>
              <c:f>'Figura 2'!$A$4:$A$23</c:f>
              <c:strCache>
                <c:ptCount val="20"/>
                <c:pt idx="0">
                  <c:v>Romania</c:v>
                </c:pt>
                <c:pt idx="1">
                  <c:v>Ucraina</c:v>
                </c:pt>
                <c:pt idx="2">
                  <c:v>Marocco</c:v>
                </c:pt>
                <c:pt idx="3">
                  <c:v>Albania</c:v>
                </c:pt>
                <c:pt idx="4">
                  <c:v>Perù</c:v>
                </c:pt>
                <c:pt idx="5">
                  <c:v>Brasile</c:v>
                </c:pt>
                <c:pt idx="6">
                  <c:v>Nigeria</c:v>
                </c:pt>
                <c:pt idx="7">
                  <c:v>Russia</c:v>
                </c:pt>
                <c:pt idx="8">
                  <c:v>Tunisia</c:v>
                </c:pt>
                <c:pt idx="9">
                  <c:v>Moldova</c:v>
                </c:pt>
                <c:pt idx="10">
                  <c:v>Regno Unito</c:v>
                </c:pt>
                <c:pt idx="11">
                  <c:v>Polonia</c:v>
                </c:pt>
                <c:pt idx="12">
                  <c:v>Colombia</c:v>
                </c:pt>
                <c:pt idx="13">
                  <c:v>Cina</c:v>
                </c:pt>
                <c:pt idx="14">
                  <c:v>Germania</c:v>
                </c:pt>
                <c:pt idx="15">
                  <c:v>Argentina</c:v>
                </c:pt>
                <c:pt idx="16">
                  <c:v>Cuba</c:v>
                </c:pt>
                <c:pt idx="17">
                  <c:v>Francia</c:v>
                </c:pt>
                <c:pt idx="18">
                  <c:v>U.S.A.</c:v>
                </c:pt>
                <c:pt idx="19">
                  <c:v>Ecuador</c:v>
                </c:pt>
              </c:strCache>
            </c:strRef>
          </c:cat>
          <c:val>
            <c:numRef>
              <c:f>'Figura 2'!$H$4:$H$23</c:f>
              <c:numCache>
                <c:formatCode>_-* #,##0.0_-;\-* #,##0.0_-;_-* "-"??_-;_-@_-</c:formatCode>
                <c:ptCount val="20"/>
                <c:pt idx="0">
                  <c:v>6.3896705843403412</c:v>
                </c:pt>
                <c:pt idx="1">
                  <c:v>0.74490978314848533</c:v>
                </c:pt>
                <c:pt idx="2">
                  <c:v>14.517463996027146</c:v>
                </c:pt>
                <c:pt idx="3">
                  <c:v>7.3994371792749547</c:v>
                </c:pt>
                <c:pt idx="4">
                  <c:v>2.3174971031286211</c:v>
                </c:pt>
                <c:pt idx="5">
                  <c:v>1.6388015229266677</c:v>
                </c:pt>
                <c:pt idx="6">
                  <c:v>1.3739447111405396</c:v>
                </c:pt>
                <c:pt idx="7">
                  <c:v>0.41383876841582523</c:v>
                </c:pt>
                <c:pt idx="8">
                  <c:v>8.6078463830491643</c:v>
                </c:pt>
                <c:pt idx="9">
                  <c:v>0.4966065220989902</c:v>
                </c:pt>
                <c:pt idx="10">
                  <c:v>5.39645754014236</c:v>
                </c:pt>
                <c:pt idx="11">
                  <c:v>0.77801688462175134</c:v>
                </c:pt>
                <c:pt idx="12">
                  <c:v>1.4732660155603376</c:v>
                </c:pt>
                <c:pt idx="13">
                  <c:v>0.6621420294653203</c:v>
                </c:pt>
                <c:pt idx="14">
                  <c:v>3.2941565965899686</c:v>
                </c:pt>
                <c:pt idx="15">
                  <c:v>2.019533189869227</c:v>
                </c:pt>
                <c:pt idx="16">
                  <c:v>1.2911769574573746</c:v>
                </c:pt>
                <c:pt idx="17">
                  <c:v>3.1451746399602714</c:v>
                </c:pt>
                <c:pt idx="18">
                  <c:v>2.5161397119682172</c:v>
                </c:pt>
                <c:pt idx="19">
                  <c:v>1.3077305081940076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7-4048-BF39-E3A39077C2F2}"/>
            </c:ext>
          </c:extLst>
        </c:ser>
        <c:ser>
          <c:idx val="2"/>
          <c:order val="2"/>
          <c:tx>
            <c:strRef>
              <c:f>'Figura 2'!$I$3</c:f>
              <c:strCache>
                <c:ptCount val="1"/>
                <c:pt idx="0">
                  <c:v>Sposi entrambi stranieri (b)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'Figura 2'!$A$4:$A$23</c:f>
              <c:strCache>
                <c:ptCount val="20"/>
                <c:pt idx="0">
                  <c:v>Romania</c:v>
                </c:pt>
                <c:pt idx="1">
                  <c:v>Ucraina</c:v>
                </c:pt>
                <c:pt idx="2">
                  <c:v>Marocco</c:v>
                </c:pt>
                <c:pt idx="3">
                  <c:v>Albania</c:v>
                </c:pt>
                <c:pt idx="4">
                  <c:v>Perù</c:v>
                </c:pt>
                <c:pt idx="5">
                  <c:v>Brasile</c:v>
                </c:pt>
                <c:pt idx="6">
                  <c:v>Nigeria</c:v>
                </c:pt>
                <c:pt idx="7">
                  <c:v>Russia</c:v>
                </c:pt>
                <c:pt idx="8">
                  <c:v>Tunisia</c:v>
                </c:pt>
                <c:pt idx="9">
                  <c:v>Moldova</c:v>
                </c:pt>
                <c:pt idx="10">
                  <c:v>Regno Unito</c:v>
                </c:pt>
                <c:pt idx="11">
                  <c:v>Polonia</c:v>
                </c:pt>
                <c:pt idx="12">
                  <c:v>Colombia</c:v>
                </c:pt>
                <c:pt idx="13">
                  <c:v>Cina</c:v>
                </c:pt>
                <c:pt idx="14">
                  <c:v>Germania</c:v>
                </c:pt>
                <c:pt idx="15">
                  <c:v>Argentina</c:v>
                </c:pt>
                <c:pt idx="16">
                  <c:v>Cuba</c:v>
                </c:pt>
                <c:pt idx="17">
                  <c:v>Francia</c:v>
                </c:pt>
                <c:pt idx="18">
                  <c:v>U.S.A.</c:v>
                </c:pt>
                <c:pt idx="19">
                  <c:v>Ecuador</c:v>
                </c:pt>
              </c:strCache>
            </c:strRef>
          </c:cat>
          <c:val>
            <c:numRef>
              <c:f>'Figura 2'!$I$4:$I$23</c:f>
              <c:numCache>
                <c:formatCode>_-* #,##0.0_-;\-* #,##0.0_-;_-* "-"??_-;_-@_-</c:formatCode>
                <c:ptCount val="20"/>
                <c:pt idx="0">
                  <c:v>21.099614526273079</c:v>
                </c:pt>
                <c:pt idx="1">
                  <c:v>5.8835463582876848</c:v>
                </c:pt>
                <c:pt idx="2">
                  <c:v>3.5707039967539052</c:v>
                </c:pt>
                <c:pt idx="3">
                  <c:v>4.7474132684114423</c:v>
                </c:pt>
                <c:pt idx="4">
                  <c:v>9.1499289916818825</c:v>
                </c:pt>
                <c:pt idx="5">
                  <c:v>1.2375735443294784</c:v>
                </c:pt>
                <c:pt idx="6">
                  <c:v>16.31162507608034</c:v>
                </c:pt>
                <c:pt idx="7">
                  <c:v>1.257861635220126</c:v>
                </c:pt>
                <c:pt idx="8">
                  <c:v>1.8462162710488943</c:v>
                </c:pt>
                <c:pt idx="9">
                  <c:v>4.057618178129438</c:v>
                </c:pt>
                <c:pt idx="10">
                  <c:v>0.77094745384459318</c:v>
                </c:pt>
                <c:pt idx="11">
                  <c:v>0.64921890850071007</c:v>
                </c:pt>
                <c:pt idx="12">
                  <c:v>1.6433353621424223</c:v>
                </c:pt>
                <c:pt idx="13">
                  <c:v>2.5360113613308988</c:v>
                </c:pt>
                <c:pt idx="14">
                  <c:v>0.60864272671941566</c:v>
                </c:pt>
                <c:pt idx="15">
                  <c:v>0.54777845404747416</c:v>
                </c:pt>
                <c:pt idx="16">
                  <c:v>0.73037127206329888</c:v>
                </c:pt>
                <c:pt idx="17">
                  <c:v>0.22316899979711907</c:v>
                </c:pt>
                <c:pt idx="18">
                  <c:v>0.50720227226617975</c:v>
                </c:pt>
                <c:pt idx="19">
                  <c:v>1.7853519983769526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7-4048-BF39-E3A39077C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97376"/>
        <c:axId val="47799296"/>
      </c:barChart>
      <c:catAx>
        <c:axId val="47797376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 rot="-5400000" vert="horz"/>
          <a:lstStyle/>
          <a:p>
            <a:pPr>
              <a:defRPr sz="800" b="0"/>
            </a:pPr>
            <a:endParaRPr lang="it-IT"/>
          </a:p>
        </c:txPr>
        <c:crossAx val="47799296"/>
        <c:crosses val="autoZero"/>
        <c:auto val="1"/>
        <c:lblAlgn val="ctr"/>
        <c:lblOffset val="100"/>
        <c:noMultiLvlLbl val="0"/>
      </c:catAx>
      <c:valAx>
        <c:axId val="47799296"/>
        <c:scaling>
          <c:orientation val="minMax"/>
          <c:max val="25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700"/>
            </a:pPr>
            <a:endParaRPr lang="it-IT"/>
          </a:p>
        </c:txPr>
        <c:crossAx val="47797376"/>
        <c:crosses val="autoZero"/>
        <c:crossBetween val="between"/>
        <c:majorUnit val="5"/>
        <c:minorUnit val="1"/>
      </c:valAx>
      <c:spPr>
        <a:noFill/>
      </c:spPr>
    </c:plotArea>
    <c:legend>
      <c:legendPos val="tr"/>
      <c:layout>
        <c:manualLayout>
          <c:xMode val="edge"/>
          <c:yMode val="edge"/>
          <c:x val="1.7481104742709568E-2"/>
          <c:y val="0.92066213748111636"/>
          <c:w val="0.96263218631413405"/>
          <c:h val="7.9337487565612153E-2"/>
        </c:manualLayout>
      </c:layout>
      <c:overlay val="0"/>
      <c:txPr>
        <a:bodyPr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tx1"/>
                </a:solidFill>
              </a:defRPr>
            </a:pPr>
            <a:r>
              <a:rPr lang="it-IT" sz="1100" b="0">
                <a:solidFill>
                  <a:schemeClr val="tx1"/>
                </a:solidFill>
              </a:rPr>
              <a:t>Uomini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44444444444445E-2"/>
          <c:y val="0.22761340254715667"/>
          <c:w val="0.9356538095238095"/>
          <c:h val="0.65582525092156807"/>
        </c:manualLayout>
      </c:layout>
      <c:lineChart>
        <c:grouping val="standard"/>
        <c:varyColors val="0"/>
        <c:ser>
          <c:idx val="1"/>
          <c:order val="0"/>
          <c:tx>
            <c:strRef>
              <c:f>'Figura 3'!$B$17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E42618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3'!$B$19:$B$52</c:f>
              <c:numCache>
                <c:formatCode>0.00</c:formatCode>
                <c:ptCount val="34"/>
                <c:pt idx="0">
                  <c:v>3.424241230946238E-3</c:v>
                </c:pt>
                <c:pt idx="1">
                  <c:v>1.0083067672508685E-2</c:v>
                </c:pt>
                <c:pt idx="2">
                  <c:v>0.29638459646911497</c:v>
                </c:pt>
                <c:pt idx="3">
                  <c:v>0.80541031180884926</c:v>
                </c:pt>
                <c:pt idx="4">
                  <c:v>1.6237616827265189</c:v>
                </c:pt>
                <c:pt idx="5">
                  <c:v>3.0544395850284785</c:v>
                </c:pt>
                <c:pt idx="6">
                  <c:v>4.5228303512531687</c:v>
                </c:pt>
                <c:pt idx="7">
                  <c:v>6.9692581091934764</c:v>
                </c:pt>
                <c:pt idx="8">
                  <c:v>9.905071076872936</c:v>
                </c:pt>
                <c:pt idx="9">
                  <c:v>14.104944433876391</c:v>
                </c:pt>
                <c:pt idx="10">
                  <c:v>20.298939100119171</c:v>
                </c:pt>
                <c:pt idx="11">
                  <c:v>26.527097653383649</c:v>
                </c:pt>
                <c:pt idx="12">
                  <c:v>31.905714169110492</c:v>
                </c:pt>
                <c:pt idx="13">
                  <c:v>36.100680373275829</c:v>
                </c:pt>
                <c:pt idx="14">
                  <c:v>37.304983001837677</c:v>
                </c:pt>
                <c:pt idx="15">
                  <c:v>35.986975986975985</c:v>
                </c:pt>
                <c:pt idx="16">
                  <c:v>34.294718945033075</c:v>
                </c:pt>
                <c:pt idx="17">
                  <c:v>30.593954687992873</c:v>
                </c:pt>
                <c:pt idx="18">
                  <c:v>26.669332885789409</c:v>
                </c:pt>
                <c:pt idx="19">
                  <c:v>23.126528291157239</c:v>
                </c:pt>
                <c:pt idx="20">
                  <c:v>19.666142525779915</c:v>
                </c:pt>
                <c:pt idx="21">
                  <c:v>16.303333308443833</c:v>
                </c:pt>
                <c:pt idx="22">
                  <c:v>13.732752924301737</c:v>
                </c:pt>
                <c:pt idx="23">
                  <c:v>11.68527491046977</c:v>
                </c:pt>
                <c:pt idx="24">
                  <c:v>9.8473337065456672</c:v>
                </c:pt>
                <c:pt idx="25">
                  <c:v>7.5175835446135268</c:v>
                </c:pt>
                <c:pt idx="26">
                  <c:v>6.2969901542473732</c:v>
                </c:pt>
                <c:pt idx="27">
                  <c:v>5.2460331655995045</c:v>
                </c:pt>
                <c:pt idx="28">
                  <c:v>4.3564547146942232</c:v>
                </c:pt>
                <c:pt idx="29">
                  <c:v>3.7885843703081661</c:v>
                </c:pt>
                <c:pt idx="30">
                  <c:v>3.1565062193700957</c:v>
                </c:pt>
                <c:pt idx="31">
                  <c:v>2.5860329256291883</c:v>
                </c:pt>
                <c:pt idx="32">
                  <c:v>2.2678074425316979</c:v>
                </c:pt>
                <c:pt idx="33">
                  <c:v>1.9931650015575126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271-4850-A7C7-56D04D195CD3}"/>
            </c:ext>
          </c:extLst>
        </c:ser>
        <c:ser>
          <c:idx val="8"/>
          <c:order val="1"/>
          <c:tx>
            <c:strRef>
              <c:f>'Figura 3'!$E$17</c:f>
              <c:strCache>
                <c:ptCount val="1"/>
                <c:pt idx="0">
                  <c:v>2015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3'!$E$19:$E$52</c:f>
              <c:numCache>
                <c:formatCode>0.00</c:formatCode>
                <c:ptCount val="34"/>
                <c:pt idx="0">
                  <c:v>1.0214887176571135E-2</c:v>
                </c:pt>
                <c:pt idx="1">
                  <c:v>1.7002754446220288E-2</c:v>
                </c:pt>
                <c:pt idx="2">
                  <c:v>0.20642558865133026</c:v>
                </c:pt>
                <c:pt idx="3">
                  <c:v>0.5855598911666271</c:v>
                </c:pt>
                <c:pt idx="4">
                  <c:v>1.2472163335183537</c:v>
                </c:pt>
                <c:pt idx="5">
                  <c:v>2.1108214120145847</c:v>
                </c:pt>
                <c:pt idx="6">
                  <c:v>3.5000342984217943</c:v>
                </c:pt>
                <c:pt idx="7">
                  <c:v>5.3407087467793835</c:v>
                </c:pt>
                <c:pt idx="8">
                  <c:v>7.9960470377644626</c:v>
                </c:pt>
                <c:pt idx="9">
                  <c:v>11.845023747157981</c:v>
                </c:pt>
                <c:pt idx="10">
                  <c:v>16.514418004385494</c:v>
                </c:pt>
                <c:pt idx="11">
                  <c:v>21.980946379766273</c:v>
                </c:pt>
                <c:pt idx="12">
                  <c:v>27.782364788221585</c:v>
                </c:pt>
                <c:pt idx="13">
                  <c:v>32.050143799181974</c:v>
                </c:pt>
                <c:pt idx="14">
                  <c:v>35.09613675942709</c:v>
                </c:pt>
                <c:pt idx="15">
                  <c:v>34.614748413345602</c:v>
                </c:pt>
                <c:pt idx="16">
                  <c:v>33.616205083198267</c:v>
                </c:pt>
                <c:pt idx="17">
                  <c:v>30.580020034706447</c:v>
                </c:pt>
                <c:pt idx="18">
                  <c:v>28.099288706872649</c:v>
                </c:pt>
                <c:pt idx="19">
                  <c:v>23.228258172549364</c:v>
                </c:pt>
                <c:pt idx="20">
                  <c:v>19.828716134532915</c:v>
                </c:pt>
                <c:pt idx="21">
                  <c:v>16.69158524901292</c:v>
                </c:pt>
                <c:pt idx="22">
                  <c:v>14.388658351652227</c:v>
                </c:pt>
                <c:pt idx="23">
                  <c:v>12.423756668832468</c:v>
                </c:pt>
                <c:pt idx="24">
                  <c:v>10.939000908891195</c:v>
                </c:pt>
                <c:pt idx="25">
                  <c:v>8.7683035155893911</c:v>
                </c:pt>
                <c:pt idx="26">
                  <c:v>7.7080713520562618</c:v>
                </c:pt>
                <c:pt idx="27">
                  <c:v>6.490965830120893</c:v>
                </c:pt>
                <c:pt idx="28">
                  <c:v>5.4009536648953747</c:v>
                </c:pt>
                <c:pt idx="29">
                  <c:v>4.7822814393419577</c:v>
                </c:pt>
                <c:pt idx="30">
                  <c:v>4.0269577293154475</c:v>
                </c:pt>
                <c:pt idx="31">
                  <c:v>3.3766029553551844</c:v>
                </c:pt>
                <c:pt idx="32">
                  <c:v>2.9051730159969429</c:v>
                </c:pt>
                <c:pt idx="33">
                  <c:v>2.6839957808322228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271-4850-A7C7-56D04D195CD3}"/>
            </c:ext>
          </c:extLst>
        </c:ser>
        <c:ser>
          <c:idx val="9"/>
          <c:order val="2"/>
          <c:tx>
            <c:strRef>
              <c:f>'Figura 3'!$H$17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3'!$H$19:$H$52</c:f>
              <c:numCache>
                <c:formatCode>0.00</c:formatCode>
                <c:ptCount val="34"/>
                <c:pt idx="0">
                  <c:v>0</c:v>
                </c:pt>
                <c:pt idx="1">
                  <c:v>3.4075381559085008E-3</c:v>
                </c:pt>
                <c:pt idx="2">
                  <c:v>0.14898984882496674</c:v>
                </c:pt>
                <c:pt idx="3">
                  <c:v>0.37016893016308539</c:v>
                </c:pt>
                <c:pt idx="4">
                  <c:v>0.87173581579675374</c:v>
                </c:pt>
                <c:pt idx="5">
                  <c:v>1.5652338468989606</c:v>
                </c:pt>
                <c:pt idx="6">
                  <c:v>2.6933919965937463</c:v>
                </c:pt>
                <c:pt idx="7">
                  <c:v>4.194378367881936</c:v>
                </c:pt>
                <c:pt idx="8">
                  <c:v>6.151854698434529</c:v>
                </c:pt>
                <c:pt idx="9">
                  <c:v>9.1580786306156128</c:v>
                </c:pt>
                <c:pt idx="10">
                  <c:v>13.095525903280899</c:v>
                </c:pt>
                <c:pt idx="11">
                  <c:v>18.315574682223705</c:v>
                </c:pt>
                <c:pt idx="12">
                  <c:v>23.613229381085954</c:v>
                </c:pt>
                <c:pt idx="13">
                  <c:v>28.329616789178719</c:v>
                </c:pt>
                <c:pt idx="14">
                  <c:v>31.157497884590484</c:v>
                </c:pt>
                <c:pt idx="15">
                  <c:v>32.457244748588884</c:v>
                </c:pt>
                <c:pt idx="16">
                  <c:v>30.576119421143236</c:v>
                </c:pt>
                <c:pt idx="17">
                  <c:v>29.24922496293301</c:v>
                </c:pt>
                <c:pt idx="18">
                  <c:v>26.793428756366662</c:v>
                </c:pt>
                <c:pt idx="19">
                  <c:v>23.851751482643397</c:v>
                </c:pt>
                <c:pt idx="20">
                  <c:v>20.89335961852769</c:v>
                </c:pt>
                <c:pt idx="21">
                  <c:v>17.366854802994915</c:v>
                </c:pt>
                <c:pt idx="22">
                  <c:v>14.364260049283008</c:v>
                </c:pt>
                <c:pt idx="23">
                  <c:v>12.716257605914883</c:v>
                </c:pt>
                <c:pt idx="24">
                  <c:v>10.795001599447556</c:v>
                </c:pt>
                <c:pt idx="25">
                  <c:v>9.3922126560797015</c:v>
                </c:pt>
                <c:pt idx="26">
                  <c:v>8.189458895623229</c:v>
                </c:pt>
                <c:pt idx="27">
                  <c:v>7.2089130839067446</c:v>
                </c:pt>
                <c:pt idx="28">
                  <c:v>5.9036826705736427</c:v>
                </c:pt>
                <c:pt idx="29">
                  <c:v>5.2082224785775395</c:v>
                </c:pt>
                <c:pt idx="30">
                  <c:v>4.5932037596223365</c:v>
                </c:pt>
                <c:pt idx="31">
                  <c:v>4.2262431987852711</c:v>
                </c:pt>
                <c:pt idx="32">
                  <c:v>3.6728288808115281</c:v>
                </c:pt>
                <c:pt idx="33">
                  <c:v>3.2715627632864011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1-4850-A7C7-56D04D195CD3}"/>
            </c:ext>
          </c:extLst>
        </c:ser>
        <c:ser>
          <c:idx val="5"/>
          <c:order val="6"/>
          <c:tx>
            <c:strRef>
              <c:f>'Figura 3'!$W$17:$X$17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3'!$W$19:$W$52</c:f>
              <c:numCache>
                <c:formatCode>#,##0.00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6.1995976787401118E-2</c:v>
                </c:pt>
                <c:pt idx="3">
                  <c:v>0.23860769187363468</c:v>
                </c:pt>
                <c:pt idx="4">
                  <c:v>0.63139549679711748</c:v>
                </c:pt>
                <c:pt idx="5">
                  <c:v>0.99408762312019661</c:v>
                </c:pt>
                <c:pt idx="6">
                  <c:v>1.6796792984409255</c:v>
                </c:pt>
                <c:pt idx="7">
                  <c:v>2.5032606165355511</c:v>
                </c:pt>
                <c:pt idx="8">
                  <c:v>4.0868486781402318</c:v>
                </c:pt>
                <c:pt idx="9">
                  <c:v>5.8021322522737027</c:v>
                </c:pt>
                <c:pt idx="10">
                  <c:v>8.7270882619566894</c:v>
                </c:pt>
                <c:pt idx="11">
                  <c:v>12.540785927081856</c:v>
                </c:pt>
                <c:pt idx="12">
                  <c:v>17.597786585288645</c:v>
                </c:pt>
                <c:pt idx="13">
                  <c:v>21.183767038806785</c:v>
                </c:pt>
                <c:pt idx="14">
                  <c:v>25.304231160631851</c:v>
                </c:pt>
                <c:pt idx="15">
                  <c:v>27.868347351817192</c:v>
                </c:pt>
                <c:pt idx="16">
                  <c:v>28.755489245006071</c:v>
                </c:pt>
                <c:pt idx="17">
                  <c:v>27.925306408503651</c:v>
                </c:pt>
                <c:pt idx="18">
                  <c:v>25.543878079389263</c:v>
                </c:pt>
                <c:pt idx="19">
                  <c:v>23.231766574225507</c:v>
                </c:pt>
                <c:pt idx="20">
                  <c:v>20.689951250708738</c:v>
                </c:pt>
                <c:pt idx="21">
                  <c:v>17.524283114529428</c:v>
                </c:pt>
                <c:pt idx="22">
                  <c:v>15.450027478534242</c:v>
                </c:pt>
                <c:pt idx="23">
                  <c:v>13.483165552462953</c:v>
                </c:pt>
                <c:pt idx="24">
                  <c:v>12.194151129003828</c:v>
                </c:pt>
                <c:pt idx="25">
                  <c:v>10.36672425957922</c:v>
                </c:pt>
                <c:pt idx="26">
                  <c:v>8.5305271789265085</c:v>
                </c:pt>
                <c:pt idx="27">
                  <c:v>7.7281252020953248</c:v>
                </c:pt>
                <c:pt idx="28">
                  <c:v>6.6514827920465915</c:v>
                </c:pt>
                <c:pt idx="29">
                  <c:v>5.6586679353960303</c:v>
                </c:pt>
                <c:pt idx="30">
                  <c:v>5.3840024815555942</c:v>
                </c:pt>
                <c:pt idx="31">
                  <c:v>4.8025588560408288</c:v>
                </c:pt>
                <c:pt idx="32">
                  <c:v>4.4112194192833627</c:v>
                </c:pt>
                <c:pt idx="33">
                  <c:v>4.2819371059384563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1-4850-A7C7-56D04D195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29568"/>
        <c:axId val="36730112"/>
        <c:extLst>
          <c:ext xmlns:c15="http://schemas.microsoft.com/office/drawing/2012/chart" uri="{02D57815-91ED-43cb-92C2-25804820EDAC}">
            <c15:filteredLine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'Figura 3'!$K$17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'Figura 3'!$K$19:$K$52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0</c:v>
                      </c:pt>
                      <c:pt idx="1">
                        <c:v>0</c:v>
                      </c:pt>
                      <c:pt idx="2">
                        <c:v>6.0937008060612009E-2</c:v>
                      </c:pt>
                      <c:pt idx="3">
                        <c:v>0.19745318302758255</c:v>
                      </c:pt>
                      <c:pt idx="4">
                        <c:v>0.52415480038438023</c:v>
                      </c:pt>
                      <c:pt idx="5">
                        <c:v>0.91369300880072968</c:v>
                      </c:pt>
                      <c:pt idx="6">
                        <c:v>1.5087749710283103</c:v>
                      </c:pt>
                      <c:pt idx="7">
                        <c:v>2.2260633571878587</c:v>
                      </c:pt>
                      <c:pt idx="8">
                        <c:v>3.3048094869761644</c:v>
                      </c:pt>
                      <c:pt idx="9">
                        <c:v>4.9609169411902299</c:v>
                      </c:pt>
                      <c:pt idx="10">
                        <c:v>6.6141595230842878</c:v>
                      </c:pt>
                      <c:pt idx="11">
                        <c:v>8.7693399752498582</c:v>
                      </c:pt>
                      <c:pt idx="12">
                        <c:v>10.972568578553616</c:v>
                      </c:pt>
                      <c:pt idx="13">
                        <c:v>12.536258255519163</c:v>
                      </c:pt>
                      <c:pt idx="14">
                        <c:v>13.791461018589619</c:v>
                      </c:pt>
                      <c:pt idx="15">
                        <c:v>14.116869112599776</c:v>
                      </c:pt>
                      <c:pt idx="16">
                        <c:v>13.711022916865559</c:v>
                      </c:pt>
                      <c:pt idx="17">
                        <c:v>12.796267220305245</c:v>
                      </c:pt>
                      <c:pt idx="18">
                        <c:v>11.890352224209469</c:v>
                      </c:pt>
                      <c:pt idx="19">
                        <c:v>10.711942595049736</c:v>
                      </c:pt>
                      <c:pt idx="20">
                        <c:v>9.6035434361108827</c:v>
                      </c:pt>
                      <c:pt idx="21">
                        <c:v>8.2049982043644505</c:v>
                      </c:pt>
                      <c:pt idx="22">
                        <c:v>7.2928381617953226</c:v>
                      </c:pt>
                      <c:pt idx="23">
                        <c:v>6.3556756918531168</c:v>
                      </c:pt>
                      <c:pt idx="24">
                        <c:v>5.6077364522726825</c:v>
                      </c:pt>
                      <c:pt idx="25">
                        <c:v>4.769574545292496</c:v>
                      </c:pt>
                      <c:pt idx="26">
                        <c:v>4.3531904850994936</c:v>
                      </c:pt>
                      <c:pt idx="27">
                        <c:v>3.6963123029843117</c:v>
                      </c:pt>
                      <c:pt idx="28">
                        <c:v>3.3227923209591341</c:v>
                      </c:pt>
                      <c:pt idx="29">
                        <c:v>3.0093041444552648</c:v>
                      </c:pt>
                      <c:pt idx="30">
                        <c:v>2.8588997399447438</c:v>
                      </c:pt>
                      <c:pt idx="31">
                        <c:v>2.738846506210932</c:v>
                      </c:pt>
                      <c:pt idx="32">
                        <c:v>2.2615938418640273</c:v>
                      </c:pt>
                      <c:pt idx="33">
                        <c:v>2.047859711010108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271-4850-A7C7-56D04D195CD3}"/>
                  </c:ext>
                </c:extLst>
              </c15:ser>
            </c15:filteredLineSeries>
            <c15:filteredLineSeries>
              <c15:ser>
                <c:idx val="3"/>
                <c:order val="4"/>
                <c:tx>
                  <c:v>2021</c:v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3'!$N$19:$N$52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0</c:v>
                      </c:pt>
                      <c:pt idx="1">
                        <c:v>0</c:v>
                      </c:pt>
                      <c:pt idx="2">
                        <c:v>9.1847356497009855E-2</c:v>
                      </c:pt>
                      <c:pt idx="3">
                        <c:v>0.19205628259902691</c:v>
                      </c:pt>
                      <c:pt idx="4">
                        <c:v>0.52836083435067405</c:v>
                      </c:pt>
                      <c:pt idx="5">
                        <c:v>1.0835958511904955</c:v>
                      </c:pt>
                      <c:pt idx="6">
                        <c:v>1.7816883110595396</c:v>
                      </c:pt>
                      <c:pt idx="7">
                        <c:v>3.0699130782489243</c:v>
                      </c:pt>
                      <c:pt idx="8">
                        <c:v>4.5022527493929916</c:v>
                      </c:pt>
                      <c:pt idx="9">
                        <c:v>7.1691715841293648</c:v>
                      </c:pt>
                      <c:pt idx="10">
                        <c:v>10.775950172268034</c:v>
                      </c:pt>
                      <c:pt idx="11">
                        <c:v>15.44990546670237</c:v>
                      </c:pt>
                      <c:pt idx="12">
                        <c:v>20.995376150036503</c:v>
                      </c:pt>
                      <c:pt idx="13">
                        <c:v>25.892655762694726</c:v>
                      </c:pt>
                      <c:pt idx="14">
                        <c:v>30.401361605384643</c:v>
                      </c:pt>
                      <c:pt idx="15">
                        <c:v>33.357645740082461</c:v>
                      </c:pt>
                      <c:pt idx="16">
                        <c:v>33.567873796006161</c:v>
                      </c:pt>
                      <c:pt idx="17">
                        <c:v>32.761926757447483</c:v>
                      </c:pt>
                      <c:pt idx="18">
                        <c:v>28.920555895538754</c:v>
                      </c:pt>
                      <c:pt idx="19">
                        <c:v>25.828013507251015</c:v>
                      </c:pt>
                      <c:pt idx="20">
                        <c:v>23.269963097456596</c:v>
                      </c:pt>
                      <c:pt idx="21">
                        <c:v>19.015210433646256</c:v>
                      </c:pt>
                      <c:pt idx="22">
                        <c:v>16.316888176599022</c:v>
                      </c:pt>
                      <c:pt idx="23">
                        <c:v>13.748852993565691</c:v>
                      </c:pt>
                      <c:pt idx="24">
                        <c:v>11.638546080364243</c:v>
                      </c:pt>
                      <c:pt idx="25">
                        <c:v>9.4772030189199441</c:v>
                      </c:pt>
                      <c:pt idx="26">
                        <c:v>8.1610182667139028</c:v>
                      </c:pt>
                      <c:pt idx="27">
                        <c:v>6.8542444909009905</c:v>
                      </c:pt>
                      <c:pt idx="28">
                        <c:v>6.0326372052797979</c:v>
                      </c:pt>
                      <c:pt idx="29">
                        <c:v>5.3794015726665796</c:v>
                      </c:pt>
                      <c:pt idx="30">
                        <c:v>4.7642953255909015</c:v>
                      </c:pt>
                      <c:pt idx="31">
                        <c:v>4.0160599651827473</c:v>
                      </c:pt>
                      <c:pt idx="32">
                        <c:v>3.8001870204398824</c:v>
                      </c:pt>
                      <c:pt idx="33">
                        <c:v>3.2965438195629537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271-4850-A7C7-56D04D195CD3}"/>
                  </c:ext>
                </c:extLst>
              </c15:ser>
            </c15:filteredLineSeries>
            <c15:filteredLineSeries>
              <c15:ser>
                <c:idx val="4"/>
                <c:order val="5"/>
                <c:tx>
                  <c:v>2022</c:v>
                </c:tx>
                <c:spPr>
                  <a:ln>
                    <a:prstDash val="sysDot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3'!$T$19:$T$52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0</c:v>
                      </c:pt>
                      <c:pt idx="1">
                        <c:v>3.328130356209792E-3</c:v>
                      </c:pt>
                      <c:pt idx="2">
                        <c:v>8.8739018546454884E-2</c:v>
                      </c:pt>
                      <c:pt idx="3">
                        <c:v>0.22294533740973582</c:v>
                      </c:pt>
                      <c:pt idx="4">
                        <c:v>0.55711045377972912</c:v>
                      </c:pt>
                      <c:pt idx="5">
                        <c:v>0.97411656708113403</c:v>
                      </c:pt>
                      <c:pt idx="6">
                        <c:v>1.6461277996704511</c:v>
                      </c:pt>
                      <c:pt idx="7">
                        <c:v>2.6790689357326807</c:v>
                      </c:pt>
                      <c:pt idx="8">
                        <c:v>4.1980487494835854</c:v>
                      </c:pt>
                      <c:pt idx="9">
                        <c:v>6.5362900601725968</c:v>
                      </c:pt>
                      <c:pt idx="10">
                        <c:v>9.6006340764982614</c:v>
                      </c:pt>
                      <c:pt idx="11">
                        <c:v>13.588512142908685</c:v>
                      </c:pt>
                      <c:pt idx="12">
                        <c:v>19.299691404135281</c:v>
                      </c:pt>
                      <c:pt idx="13">
                        <c:v>23.764886901756405</c:v>
                      </c:pt>
                      <c:pt idx="14">
                        <c:v>28.178934059370611</c:v>
                      </c:pt>
                      <c:pt idx="15">
                        <c:v>30.806993013397729</c:v>
                      </c:pt>
                      <c:pt idx="16">
                        <c:v>31.254599053562192</c:v>
                      </c:pt>
                      <c:pt idx="17">
                        <c:v>29.885948416653974</c:v>
                      </c:pt>
                      <c:pt idx="18">
                        <c:v>27.231245594527412</c:v>
                      </c:pt>
                      <c:pt idx="19">
                        <c:v>24.843774042663171</c:v>
                      </c:pt>
                      <c:pt idx="20">
                        <c:v>21.883411322943445</c:v>
                      </c:pt>
                      <c:pt idx="21">
                        <c:v>18.636138330160325</c:v>
                      </c:pt>
                      <c:pt idx="22">
                        <c:v>16.792757868512997</c:v>
                      </c:pt>
                      <c:pt idx="23">
                        <c:v>14.681134284909515</c:v>
                      </c:pt>
                      <c:pt idx="24">
                        <c:v>12.534529278175821</c:v>
                      </c:pt>
                      <c:pt idx="25">
                        <c:v>10.531214095793965</c:v>
                      </c:pt>
                      <c:pt idx="26">
                        <c:v>9.0157187095762605</c:v>
                      </c:pt>
                      <c:pt idx="27">
                        <c:v>8.045554593987962</c:v>
                      </c:pt>
                      <c:pt idx="28">
                        <c:v>7.2522312850451582</c:v>
                      </c:pt>
                      <c:pt idx="29">
                        <c:v>6.2398009113521722</c:v>
                      </c:pt>
                      <c:pt idx="30">
                        <c:v>5.4025232961748015</c:v>
                      </c:pt>
                      <c:pt idx="31">
                        <c:v>5.0137975287368635</c:v>
                      </c:pt>
                      <c:pt idx="32">
                        <c:v>4.5190110118429256</c:v>
                      </c:pt>
                      <c:pt idx="33">
                        <c:v>4.1218989750723258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271-4850-A7C7-56D04D195CD3}"/>
                  </c:ext>
                </c:extLst>
              </c15:ser>
            </c15:filteredLineSeries>
          </c:ext>
        </c:extLst>
      </c:lineChart>
      <c:catAx>
        <c:axId val="367295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36730112"/>
        <c:crosses val="autoZero"/>
        <c:auto val="1"/>
        <c:lblAlgn val="ctr"/>
        <c:lblOffset val="100"/>
        <c:tickLblSkip val="2"/>
        <c:noMultiLvlLbl val="0"/>
      </c:catAx>
      <c:valAx>
        <c:axId val="36730112"/>
        <c:scaling>
          <c:orientation val="minMax"/>
          <c:max val="45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3672956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5.0540890373140086E-2"/>
          <c:y val="0.11460782518464262"/>
          <c:w val="0.76032060539004243"/>
          <c:h val="0.111160104986876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tx1"/>
                </a:solidFill>
              </a:defRPr>
            </a:pPr>
            <a:r>
              <a:rPr lang="it-IT" sz="1100" b="0">
                <a:solidFill>
                  <a:schemeClr val="tx1"/>
                </a:solidFill>
              </a:rPr>
              <a:t>Donne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744444444444445E-2"/>
          <c:y val="0.22761340254715667"/>
          <c:w val="0.9356538095238095"/>
          <c:h val="0.65582525092156807"/>
        </c:manualLayout>
      </c:layout>
      <c:lineChart>
        <c:grouping val="standard"/>
        <c:varyColors val="0"/>
        <c:ser>
          <c:idx val="1"/>
          <c:order val="0"/>
          <c:tx>
            <c:strRef>
              <c:f>'Figura 3'!$B$17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E42618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3'!$C$19:$C$52</c:f>
              <c:numCache>
                <c:formatCode>0.00</c:formatCode>
                <c:ptCount val="34"/>
                <c:pt idx="0">
                  <c:v>6.2129620662119016E-2</c:v>
                </c:pt>
                <c:pt idx="1">
                  <c:v>0.12545364935705006</c:v>
                </c:pt>
                <c:pt idx="2">
                  <c:v>3.2478516814398812</c:v>
                </c:pt>
                <c:pt idx="3">
                  <c:v>4.7362989886488629</c:v>
                </c:pt>
                <c:pt idx="4">
                  <c:v>6.8879728116967609</c:v>
                </c:pt>
                <c:pt idx="5">
                  <c:v>9.4298114037719252</c:v>
                </c:pt>
                <c:pt idx="6">
                  <c:v>13.464614696651603</c:v>
                </c:pt>
                <c:pt idx="7">
                  <c:v>18.779204556973614</c:v>
                </c:pt>
                <c:pt idx="8">
                  <c:v>24.630437094544295</c:v>
                </c:pt>
                <c:pt idx="9">
                  <c:v>29.930036986815885</c:v>
                </c:pt>
                <c:pt idx="10">
                  <c:v>36.740444204934754</c:v>
                </c:pt>
                <c:pt idx="11">
                  <c:v>41.190593969812866</c:v>
                </c:pt>
                <c:pt idx="12">
                  <c:v>42.422509402746854</c:v>
                </c:pt>
                <c:pt idx="13">
                  <c:v>41.619055740314373</c:v>
                </c:pt>
                <c:pt idx="14">
                  <c:v>38.185938137610322</c:v>
                </c:pt>
                <c:pt idx="15">
                  <c:v>32.488902185602356</c:v>
                </c:pt>
                <c:pt idx="16">
                  <c:v>28.199853938821747</c:v>
                </c:pt>
                <c:pt idx="17">
                  <c:v>23.478153542335228</c:v>
                </c:pt>
                <c:pt idx="18">
                  <c:v>19.442775998978437</c:v>
                </c:pt>
                <c:pt idx="19">
                  <c:v>15.727267596094146</c:v>
                </c:pt>
                <c:pt idx="20">
                  <c:v>12.900357791790212</c:v>
                </c:pt>
                <c:pt idx="21">
                  <c:v>10.54419788629159</c:v>
                </c:pt>
                <c:pt idx="22">
                  <c:v>8.6748035142236599</c:v>
                </c:pt>
                <c:pt idx="23">
                  <c:v>6.6999893650962461</c:v>
                </c:pt>
                <c:pt idx="24">
                  <c:v>5.8511755373454299</c:v>
                </c:pt>
                <c:pt idx="25">
                  <c:v>4.4804610120655495</c:v>
                </c:pt>
                <c:pt idx="26">
                  <c:v>3.623166293364581</c:v>
                </c:pt>
                <c:pt idx="27">
                  <c:v>3.1145522983545932</c:v>
                </c:pt>
                <c:pt idx="28">
                  <c:v>2.5846143928573588</c:v>
                </c:pt>
                <c:pt idx="29">
                  <c:v>2.311417963706929</c:v>
                </c:pt>
                <c:pt idx="30">
                  <c:v>1.9156268804424044</c:v>
                </c:pt>
                <c:pt idx="31">
                  <c:v>1.6314556017541704</c:v>
                </c:pt>
                <c:pt idx="32">
                  <c:v>1.4617040962770098</c:v>
                </c:pt>
                <c:pt idx="33">
                  <c:v>1.3692829985773824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EE4-4ACB-B600-27619164897A}"/>
            </c:ext>
          </c:extLst>
        </c:ser>
        <c:ser>
          <c:idx val="8"/>
          <c:order val="1"/>
          <c:tx>
            <c:strRef>
              <c:f>'Figura 3'!$E$17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3'!$F$19:$F$52</c:f>
              <c:numCache>
                <c:formatCode>0.00</c:formatCode>
                <c:ptCount val="34"/>
                <c:pt idx="0">
                  <c:v>1.0906096689817887E-2</c:v>
                </c:pt>
                <c:pt idx="1">
                  <c:v>6.9144842067721909E-2</c:v>
                </c:pt>
                <c:pt idx="2">
                  <c:v>2.1582812233167044</c:v>
                </c:pt>
                <c:pt idx="3">
                  <c:v>3.3708800857383894</c:v>
                </c:pt>
                <c:pt idx="4">
                  <c:v>5.0846972440296856</c:v>
                </c:pt>
                <c:pt idx="5">
                  <c:v>7.4284587779853846</c:v>
                </c:pt>
                <c:pt idx="6">
                  <c:v>10.018545395903887</c:v>
                </c:pt>
                <c:pt idx="7">
                  <c:v>13.898859572347824</c:v>
                </c:pt>
                <c:pt idx="8">
                  <c:v>18.742395609516166</c:v>
                </c:pt>
                <c:pt idx="9">
                  <c:v>25.199609956638799</c:v>
                </c:pt>
                <c:pt idx="10">
                  <c:v>31.677187490669542</c:v>
                </c:pt>
                <c:pt idx="11">
                  <c:v>36.541192515342793</c:v>
                </c:pt>
                <c:pt idx="12">
                  <c:v>38.751406338999487</c:v>
                </c:pt>
                <c:pt idx="13">
                  <c:v>39.946827512928984</c:v>
                </c:pt>
                <c:pt idx="14">
                  <c:v>38.54779927109616</c:v>
                </c:pt>
                <c:pt idx="15">
                  <c:v>34.130092438106274</c:v>
                </c:pt>
                <c:pt idx="16">
                  <c:v>30.25260799571846</c:v>
                </c:pt>
                <c:pt idx="17">
                  <c:v>25.243620263866333</c:v>
                </c:pt>
                <c:pt idx="18">
                  <c:v>20.891894776889455</c:v>
                </c:pt>
                <c:pt idx="19">
                  <c:v>17.143586172435239</c:v>
                </c:pt>
                <c:pt idx="20">
                  <c:v>14.084202630458138</c:v>
                </c:pt>
                <c:pt idx="21">
                  <c:v>11.841579916057221</c:v>
                </c:pt>
                <c:pt idx="22">
                  <c:v>9.7362209654071599</c:v>
                </c:pt>
                <c:pt idx="23">
                  <c:v>8.1058025247618293</c:v>
                </c:pt>
                <c:pt idx="24">
                  <c:v>7.2051289733065698</c:v>
                </c:pt>
                <c:pt idx="25">
                  <c:v>5.7667946075743544</c:v>
                </c:pt>
                <c:pt idx="26">
                  <c:v>4.9909312914427408</c:v>
                </c:pt>
                <c:pt idx="27">
                  <c:v>4.0484070263456919</c:v>
                </c:pt>
                <c:pt idx="28">
                  <c:v>3.5491743369299953</c:v>
                </c:pt>
                <c:pt idx="29">
                  <c:v>3.0971872837463086</c:v>
                </c:pt>
                <c:pt idx="30">
                  <c:v>2.5743796684627376</c:v>
                </c:pt>
                <c:pt idx="31">
                  <c:v>2.2881839433305897</c:v>
                </c:pt>
                <c:pt idx="32">
                  <c:v>2.069778822472343</c:v>
                </c:pt>
                <c:pt idx="33">
                  <c:v>1.9714519363616911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EE4-4ACB-B600-27619164897A}"/>
            </c:ext>
          </c:extLst>
        </c:ser>
        <c:ser>
          <c:idx val="9"/>
          <c:order val="2"/>
          <c:tx>
            <c:strRef>
              <c:f>'Figura 3'!$H$17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888888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3'!$I$19:$I$52</c:f>
              <c:numCache>
                <c:formatCode>0.00</c:formatCode>
                <c:ptCount val="34"/>
                <c:pt idx="0">
                  <c:v>1.0941397872992253E-2</c:v>
                </c:pt>
                <c:pt idx="1">
                  <c:v>3.2772260102504343E-2</c:v>
                </c:pt>
                <c:pt idx="2">
                  <c:v>1.4313593250010763</c:v>
                </c:pt>
                <c:pt idx="3">
                  <c:v>2.3842496751995204</c:v>
                </c:pt>
                <c:pt idx="4">
                  <c:v>3.6068465548520332</c:v>
                </c:pt>
                <c:pt idx="5">
                  <c:v>4.9178423681412458</c:v>
                </c:pt>
                <c:pt idx="6">
                  <c:v>7.4019034481777881</c:v>
                </c:pt>
                <c:pt idx="7">
                  <c:v>10.762122423564874</c:v>
                </c:pt>
                <c:pt idx="8">
                  <c:v>14.675367846458</c:v>
                </c:pt>
                <c:pt idx="9">
                  <c:v>19.666527078650724</c:v>
                </c:pt>
                <c:pt idx="10">
                  <c:v>25.763688094573642</c:v>
                </c:pt>
                <c:pt idx="11">
                  <c:v>31.800705678028748</c:v>
                </c:pt>
                <c:pt idx="12">
                  <c:v>35.798269154324956</c:v>
                </c:pt>
                <c:pt idx="13">
                  <c:v>37.538091141426463</c:v>
                </c:pt>
                <c:pt idx="14">
                  <c:v>37.497283705336358</c:v>
                </c:pt>
                <c:pt idx="15">
                  <c:v>34.850146227093539</c:v>
                </c:pt>
                <c:pt idx="16">
                  <c:v>29.657443943890314</c:v>
                </c:pt>
                <c:pt idx="17">
                  <c:v>25.303243318909114</c:v>
                </c:pt>
                <c:pt idx="18">
                  <c:v>22.250849045555686</c:v>
                </c:pt>
                <c:pt idx="19">
                  <c:v>18.352631456328776</c:v>
                </c:pt>
                <c:pt idx="20">
                  <c:v>15.189672496602237</c:v>
                </c:pt>
                <c:pt idx="21">
                  <c:v>12.446023132646291</c:v>
                </c:pt>
                <c:pt idx="22">
                  <c:v>10.205892067027516</c:v>
                </c:pt>
                <c:pt idx="23">
                  <c:v>8.8236425854201581</c:v>
                </c:pt>
                <c:pt idx="24">
                  <c:v>8.0565047828351481</c:v>
                </c:pt>
                <c:pt idx="25">
                  <c:v>6.5366401328759638</c:v>
                </c:pt>
                <c:pt idx="26">
                  <c:v>5.3611705105174039</c:v>
                </c:pt>
                <c:pt idx="27">
                  <c:v>4.9681125090535403</c:v>
                </c:pt>
                <c:pt idx="28">
                  <c:v>4.286257721961177</c:v>
                </c:pt>
                <c:pt idx="29">
                  <c:v>3.8040143192614275</c:v>
                </c:pt>
                <c:pt idx="30">
                  <c:v>3.3994465138350543</c:v>
                </c:pt>
                <c:pt idx="31">
                  <c:v>2.9991795873012577</c:v>
                </c:pt>
                <c:pt idx="32">
                  <c:v>2.4949593118554083</c:v>
                </c:pt>
                <c:pt idx="33">
                  <c:v>2.439910283534402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4-4ACB-B600-27619164897A}"/>
            </c:ext>
          </c:extLst>
        </c:ser>
        <c:ser>
          <c:idx val="5"/>
          <c:order val="6"/>
          <c:tx>
            <c:strRef>
              <c:f>'Figura 3'!$W$17:$X$17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'Figura 3'!$A$19:$A$52</c:f>
              <c:numCache>
                <c:formatCode>_-* #,##0_-;\-* #,##0_-;_-* "-"??_-;_-@_-</c:formatCode>
                <c:ptCount val="3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numCache>
            </c:numRef>
          </c:cat>
          <c:val>
            <c:numRef>
              <c:f>'Figura 3'!$X$19:$X$52</c:f>
              <c:numCache>
                <c:formatCode>#,##0.00</c:formatCode>
                <c:ptCount val="34"/>
                <c:pt idx="0">
                  <c:v>7.0979625298558053E-3</c:v>
                </c:pt>
                <c:pt idx="1">
                  <c:v>1.4226926592615515E-2</c:v>
                </c:pt>
                <c:pt idx="2">
                  <c:v>0.83396296349095467</c:v>
                </c:pt>
                <c:pt idx="3">
                  <c:v>1.3076041255087343</c:v>
                </c:pt>
                <c:pt idx="4">
                  <c:v>2.1021734275352815</c:v>
                </c:pt>
                <c:pt idx="5">
                  <c:v>3.0197374188043056</c:v>
                </c:pt>
                <c:pt idx="6">
                  <c:v>4.4580265016815828</c:v>
                </c:pt>
                <c:pt idx="7">
                  <c:v>6.5413897812788804</c:v>
                </c:pt>
                <c:pt idx="8">
                  <c:v>9.4429003994669092</c:v>
                </c:pt>
                <c:pt idx="9">
                  <c:v>13.452694054935936</c:v>
                </c:pt>
                <c:pt idx="10">
                  <c:v>18.280101034517791</c:v>
                </c:pt>
                <c:pt idx="11">
                  <c:v>23.69683920300362</c:v>
                </c:pt>
                <c:pt idx="12">
                  <c:v>29.524540541664425</c:v>
                </c:pt>
                <c:pt idx="13">
                  <c:v>32.380109557277464</c:v>
                </c:pt>
                <c:pt idx="14">
                  <c:v>35.265912975156382</c:v>
                </c:pt>
                <c:pt idx="15">
                  <c:v>34.057631248915008</c:v>
                </c:pt>
                <c:pt idx="16">
                  <c:v>30.259130498252205</c:v>
                </c:pt>
                <c:pt idx="17">
                  <c:v>26.599403806466409</c:v>
                </c:pt>
                <c:pt idx="18">
                  <c:v>23.382283101621208</c:v>
                </c:pt>
                <c:pt idx="19">
                  <c:v>19.497132504605744</c:v>
                </c:pt>
                <c:pt idx="20">
                  <c:v>16.927047624271342</c:v>
                </c:pt>
                <c:pt idx="21">
                  <c:v>13.582327362558143</c:v>
                </c:pt>
                <c:pt idx="22">
                  <c:v>11.946606473379779</c:v>
                </c:pt>
                <c:pt idx="23">
                  <c:v>10.335826573492058</c:v>
                </c:pt>
                <c:pt idx="24">
                  <c:v>9.5813102607174905</c:v>
                </c:pt>
                <c:pt idx="25">
                  <c:v>7.912913123275005</c:v>
                </c:pt>
                <c:pt idx="26">
                  <c:v>6.5630960918998014</c:v>
                </c:pt>
                <c:pt idx="27">
                  <c:v>5.7080202957841504</c:v>
                </c:pt>
                <c:pt idx="28">
                  <c:v>5.1560351378141673</c:v>
                </c:pt>
                <c:pt idx="29">
                  <c:v>4.6681471385870354</c:v>
                </c:pt>
                <c:pt idx="30">
                  <c:v>4.4168565415626686</c:v>
                </c:pt>
                <c:pt idx="31">
                  <c:v>3.8145833381790948</c:v>
                </c:pt>
                <c:pt idx="32">
                  <c:v>3.5856334285199192</c:v>
                </c:pt>
                <c:pt idx="33">
                  <c:v>3.2200140195441409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E4-4ACB-B600-276191648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29568"/>
        <c:axId val="36730112"/>
        <c:extLst>
          <c:ext xmlns:c15="http://schemas.microsoft.com/office/drawing/2012/chart" uri="{02D57815-91ED-43cb-92C2-25804820EDAC}">
            <c15:filteredLine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'Figura 3'!$K$17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'Figura 3'!$L$19:$L$52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1.0831693535284242E-2</c:v>
                      </c:pt>
                      <c:pt idx="1">
                        <c:v>2.5495988024170194E-2</c:v>
                      </c:pt>
                      <c:pt idx="2">
                        <c:v>0.89438934295104855</c:v>
                      </c:pt>
                      <c:pt idx="3">
                        <c:v>1.3159612149039759</c:v>
                      </c:pt>
                      <c:pt idx="4">
                        <c:v>2.1912779312344255</c:v>
                      </c:pt>
                      <c:pt idx="5">
                        <c:v>2.9709926011201109</c:v>
                      </c:pt>
                      <c:pt idx="6">
                        <c:v>4.0303773672236325</c:v>
                      </c:pt>
                      <c:pt idx="7">
                        <c:v>5.5827826416551396</c:v>
                      </c:pt>
                      <c:pt idx="8">
                        <c:v>7.3790060044852783</c:v>
                      </c:pt>
                      <c:pt idx="9">
                        <c:v>9.9442666671327142</c:v>
                      </c:pt>
                      <c:pt idx="10">
                        <c:v>12.474724386665091</c:v>
                      </c:pt>
                      <c:pt idx="11">
                        <c:v>14.055513818883435</c:v>
                      </c:pt>
                      <c:pt idx="12">
                        <c:v>15.90039338007252</c:v>
                      </c:pt>
                      <c:pt idx="13">
                        <c:v>16.126164654099533</c:v>
                      </c:pt>
                      <c:pt idx="14">
                        <c:v>16.280710189440786</c:v>
                      </c:pt>
                      <c:pt idx="15">
                        <c:v>14.883141165472109</c:v>
                      </c:pt>
                      <c:pt idx="16">
                        <c:v>13.96223370917598</c:v>
                      </c:pt>
                      <c:pt idx="17">
                        <c:v>12.013265686019469</c:v>
                      </c:pt>
                      <c:pt idx="18">
                        <c:v>10.355309499539153</c:v>
                      </c:pt>
                      <c:pt idx="19">
                        <c:v>8.8239230323127487</c:v>
                      </c:pt>
                      <c:pt idx="20">
                        <c:v>7.6942716045780477</c:v>
                      </c:pt>
                      <c:pt idx="21">
                        <c:v>6.3266068175719514</c:v>
                      </c:pt>
                      <c:pt idx="22">
                        <c:v>5.562321582640009</c:v>
                      </c:pt>
                      <c:pt idx="23">
                        <c:v>4.9716501149984493</c:v>
                      </c:pt>
                      <c:pt idx="24">
                        <c:v>4.4122549651150278</c:v>
                      </c:pt>
                      <c:pt idx="25">
                        <c:v>3.6163192126494881</c:v>
                      </c:pt>
                      <c:pt idx="26">
                        <c:v>3.2181621368596587</c:v>
                      </c:pt>
                      <c:pt idx="27">
                        <c:v>2.8200115332142506</c:v>
                      </c:pt>
                      <c:pt idx="28">
                        <c:v>2.5009412144355401</c:v>
                      </c:pt>
                      <c:pt idx="29">
                        <c:v>2.4181072678391731</c:v>
                      </c:pt>
                      <c:pt idx="30">
                        <c:v>2.1374592902539025</c:v>
                      </c:pt>
                      <c:pt idx="31">
                        <c:v>1.9961948193590933</c:v>
                      </c:pt>
                      <c:pt idx="32">
                        <c:v>1.7896086167573957</c:v>
                      </c:pt>
                      <c:pt idx="33">
                        <c:v>1.5822719098977132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EE4-4ACB-B600-27619164897A}"/>
                  </c:ext>
                </c:extLst>
              </c15:ser>
            </c15:filteredLineSeries>
            <c15:filteredLineSeries>
              <c15:ser>
                <c:idx val="3"/>
                <c:order val="4"/>
                <c:tx>
                  <c:v>2021</c:v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3'!$O$19:$O$52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3.6001008028224788E-3</c:v>
                      </c:pt>
                      <c:pt idx="1">
                        <c:v>1.0782388047363436E-2</c:v>
                      </c:pt>
                      <c:pt idx="2">
                        <c:v>0.91251033417953453</c:v>
                      </c:pt>
                      <c:pt idx="3">
                        <c:v>1.403646571975069</c:v>
                      </c:pt>
                      <c:pt idx="4">
                        <c:v>2.6363185974928145</c:v>
                      </c:pt>
                      <c:pt idx="5">
                        <c:v>3.8565781439146409</c:v>
                      </c:pt>
                      <c:pt idx="6">
                        <c:v>5.3368912608405603</c:v>
                      </c:pt>
                      <c:pt idx="7">
                        <c:v>8.1229453542437202</c:v>
                      </c:pt>
                      <c:pt idx="8">
                        <c:v>11.813619969746041</c:v>
                      </c:pt>
                      <c:pt idx="9">
                        <c:v>16.843030540398285</c:v>
                      </c:pt>
                      <c:pt idx="10">
                        <c:v>23.038996911031379</c:v>
                      </c:pt>
                      <c:pt idx="11">
                        <c:v>29.971340293138024</c:v>
                      </c:pt>
                      <c:pt idx="12">
                        <c:v>34.754682130941589</c:v>
                      </c:pt>
                      <c:pt idx="13">
                        <c:v>39.001854442528554</c:v>
                      </c:pt>
                      <c:pt idx="14">
                        <c:v>40.507331392457623</c:v>
                      </c:pt>
                      <c:pt idx="15">
                        <c:v>38.821875818913831</c:v>
                      </c:pt>
                      <c:pt idx="16">
                        <c:v>33.727266471055607</c:v>
                      </c:pt>
                      <c:pt idx="17">
                        <c:v>29.721049919595</c:v>
                      </c:pt>
                      <c:pt idx="18">
                        <c:v>24.016306828484428</c:v>
                      </c:pt>
                      <c:pt idx="19">
                        <c:v>20.225713450175999</c:v>
                      </c:pt>
                      <c:pt idx="20">
                        <c:v>16.434069250199315</c:v>
                      </c:pt>
                      <c:pt idx="21">
                        <c:v>13.341734659417355</c:v>
                      </c:pt>
                      <c:pt idx="22">
                        <c:v>10.896672135855795</c:v>
                      </c:pt>
                      <c:pt idx="23">
                        <c:v>8.9913685641187406</c:v>
                      </c:pt>
                      <c:pt idx="24">
                        <c:v>7.642293564290692</c:v>
                      </c:pt>
                      <c:pt idx="25">
                        <c:v>6.4747818684826566</c:v>
                      </c:pt>
                      <c:pt idx="26">
                        <c:v>5.674206808029461</c:v>
                      </c:pt>
                      <c:pt idx="27">
                        <c:v>4.6754058037500856</c:v>
                      </c:pt>
                      <c:pt idx="28">
                        <c:v>4.2675638169710153</c:v>
                      </c:pt>
                      <c:pt idx="29">
                        <c:v>3.7665586127219499</c:v>
                      </c:pt>
                      <c:pt idx="30">
                        <c:v>3.4994629430719657</c:v>
                      </c:pt>
                      <c:pt idx="31">
                        <c:v>2.9467702680167771</c:v>
                      </c:pt>
                      <c:pt idx="32">
                        <c:v>2.8142282832048919</c:v>
                      </c:pt>
                      <c:pt idx="33">
                        <c:v>2.50317325668885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EE4-4ACB-B600-27619164897A}"/>
                  </c:ext>
                </c:extLst>
              </c15:ser>
            </c15:filteredLineSeries>
            <c15:filteredLineSeries>
              <c15:ser>
                <c:idx val="4"/>
                <c:order val="5"/>
                <c:tx>
                  <c:v>2022</c:v>
                </c:tx>
                <c:spPr>
                  <a:ln>
                    <a:prstDash val="sysDot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3'!$A$19:$A$52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'Figura 3'!$U$19:$U$52</c15:sqref>
                        </c15:formulaRef>
                      </c:ext>
                    </c:extLst>
                    <c:numCache>
                      <c:formatCode>0.00</c:formatCode>
                      <c:ptCount val="3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0.75186228448544645</c:v>
                      </c:pt>
                      <c:pt idx="3">
                        <c:v>1.2590729941326486</c:v>
                      </c:pt>
                      <c:pt idx="4">
                        <c:v>2.2211925568414355</c:v>
                      </c:pt>
                      <c:pt idx="5">
                        <c:v>3.1843585458335579</c:v>
                      </c:pt>
                      <c:pt idx="6">
                        <c:v>4.9200492004920049</c:v>
                      </c:pt>
                      <c:pt idx="7">
                        <c:v>7.0190064237862009</c:v>
                      </c:pt>
                      <c:pt idx="8">
                        <c:v>10.452072515904941</c:v>
                      </c:pt>
                      <c:pt idx="9">
                        <c:v>14.949418663128119</c:v>
                      </c:pt>
                      <c:pt idx="10">
                        <c:v>20.577417135797617</c:v>
                      </c:pt>
                      <c:pt idx="11">
                        <c:v>26.743852931517569</c:v>
                      </c:pt>
                      <c:pt idx="12">
                        <c:v>32.165016912573414</c:v>
                      </c:pt>
                      <c:pt idx="13">
                        <c:v>35.789480810501587</c:v>
                      </c:pt>
                      <c:pt idx="14">
                        <c:v>37.077198095602583</c:v>
                      </c:pt>
                      <c:pt idx="15">
                        <c:v>36.871118955803254</c:v>
                      </c:pt>
                      <c:pt idx="16">
                        <c:v>32.55893471116768</c:v>
                      </c:pt>
                      <c:pt idx="17">
                        <c:v>28.931452715958102</c:v>
                      </c:pt>
                      <c:pt idx="18">
                        <c:v>23.938772459933833</c:v>
                      </c:pt>
                      <c:pt idx="19">
                        <c:v>20.884924251490574</c:v>
                      </c:pt>
                      <c:pt idx="20">
                        <c:v>17.304610453648916</c:v>
                      </c:pt>
                      <c:pt idx="21">
                        <c:v>14.536060670151373</c:v>
                      </c:pt>
                      <c:pt idx="22">
                        <c:v>12.258995939667491</c:v>
                      </c:pt>
                      <c:pt idx="23">
                        <c:v>10.584764126872608</c:v>
                      </c:pt>
                      <c:pt idx="24">
                        <c:v>9.6165621071982059</c:v>
                      </c:pt>
                      <c:pt idx="25">
                        <c:v>8.0791330839535682</c:v>
                      </c:pt>
                      <c:pt idx="26">
                        <c:v>6.9644689897854448</c:v>
                      </c:pt>
                      <c:pt idx="27">
                        <c:v>6.0352243879010512</c:v>
                      </c:pt>
                      <c:pt idx="28">
                        <c:v>5.4129696370579836</c:v>
                      </c:pt>
                      <c:pt idx="29">
                        <c:v>4.8952311482103932</c:v>
                      </c:pt>
                      <c:pt idx="30">
                        <c:v>4.3552452478955672</c:v>
                      </c:pt>
                      <c:pt idx="31">
                        <c:v>3.7863237184063974</c:v>
                      </c:pt>
                      <c:pt idx="32">
                        <c:v>3.4123016038458949</c:v>
                      </c:pt>
                      <c:pt idx="33">
                        <c:v>3.2733671245108598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EE4-4ACB-B600-27619164897A}"/>
                  </c:ext>
                </c:extLst>
              </c15:ser>
            </c15:filteredLineSeries>
          </c:ext>
        </c:extLst>
      </c:lineChart>
      <c:catAx>
        <c:axId val="367295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36730112"/>
        <c:crosses val="autoZero"/>
        <c:auto val="1"/>
        <c:lblAlgn val="ctr"/>
        <c:lblOffset val="100"/>
        <c:tickLblSkip val="2"/>
        <c:noMultiLvlLbl val="0"/>
      </c:catAx>
      <c:valAx>
        <c:axId val="36730112"/>
        <c:scaling>
          <c:orientation val="minMax"/>
          <c:max val="45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3672956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5.0540890373140086E-2"/>
          <c:y val="0.11460782518464262"/>
          <c:w val="0.78517980591228131"/>
          <c:h val="0.1060318998586715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4456438912878E-2"/>
          <c:y val="0.17824212962962963"/>
          <c:w val="0.88872253619507235"/>
          <c:h val="0.414836574074074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4'!$B$18</c:f>
              <c:strCache>
                <c:ptCount val="1"/>
                <c:pt idx="0">
                  <c:v>Unioni civili di
uomini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'Figura 4'!$A$20:$A$42</c:f>
              <c:strCache>
                <c:ptCount val="23"/>
                <c:pt idx="0">
                  <c:v>Piemonte</c:v>
                </c:pt>
                <c:pt idx="1">
                  <c:v>Valle d'Aosta-Vallée d'Aoste</c:v>
                </c:pt>
                <c:pt idx="2">
                  <c:v>Liguria</c:v>
                </c:pt>
                <c:pt idx="3">
                  <c:v>Lombardia</c:v>
                </c:pt>
                <c:pt idx="4">
                  <c:v>Trentino-Alto Adige</c:v>
                </c:pt>
                <c:pt idx="5">
                  <c:v>Bolzano</c:v>
                </c:pt>
                <c:pt idx="6">
                  <c:v>Trento</c:v>
                </c:pt>
                <c:pt idx="7">
                  <c:v>Veneto</c:v>
                </c:pt>
                <c:pt idx="8">
                  <c:v>Friuli-Venezia Giulia</c:v>
                </c:pt>
                <c:pt idx="9">
                  <c:v>Emilia-Romagna</c:v>
                </c:pt>
                <c:pt idx="10">
                  <c:v>Toscana</c:v>
                </c:pt>
                <c:pt idx="11">
                  <c:v>Umbria</c:v>
                </c:pt>
                <c:pt idx="12">
                  <c:v>Marche</c:v>
                </c:pt>
                <c:pt idx="13">
                  <c:v>Lazio</c:v>
                </c:pt>
                <c:pt idx="14">
                  <c:v>Abruzzo</c:v>
                </c:pt>
                <c:pt idx="15">
                  <c:v>Molise</c:v>
                </c:pt>
                <c:pt idx="16">
                  <c:v>Campania</c:v>
                </c:pt>
                <c:pt idx="17">
                  <c:v>Puglia</c:v>
                </c:pt>
                <c:pt idx="18">
                  <c:v>Basilicata</c:v>
                </c:pt>
                <c:pt idx="19">
                  <c:v>Calabria</c:v>
                </c:pt>
                <c:pt idx="20">
                  <c:v>Sicilia</c:v>
                </c:pt>
                <c:pt idx="21">
                  <c:v>Sardegna</c:v>
                </c:pt>
                <c:pt idx="22">
                  <c:v>ITALIA</c:v>
                </c:pt>
              </c:strCache>
            </c:strRef>
          </c:cat>
          <c:val>
            <c:numRef>
              <c:f>'Figura 4'!$F$20:$F$42</c:f>
              <c:numCache>
                <c:formatCode>#,##0.0</c:formatCode>
                <c:ptCount val="23"/>
                <c:pt idx="0">
                  <c:v>54.1501976284585</c:v>
                </c:pt>
                <c:pt idx="1">
                  <c:v>83.333333333333343</c:v>
                </c:pt>
                <c:pt idx="2">
                  <c:v>44.776119402985074</c:v>
                </c:pt>
                <c:pt idx="3">
                  <c:v>57.7683615819209</c:v>
                </c:pt>
                <c:pt idx="4">
                  <c:v>51.020408163265309</c:v>
                </c:pt>
                <c:pt idx="5">
                  <c:v>35.483870967741936</c:v>
                </c:pt>
                <c:pt idx="6">
                  <c:v>77.777777777777786</c:v>
                </c:pt>
                <c:pt idx="7">
                  <c:v>55.416666666666671</c:v>
                </c:pt>
                <c:pt idx="8">
                  <c:v>62.5</c:v>
                </c:pt>
                <c:pt idx="9">
                  <c:v>52.698412698412703</c:v>
                </c:pt>
                <c:pt idx="10">
                  <c:v>56.275303643724698</c:v>
                </c:pt>
                <c:pt idx="11">
                  <c:v>54.054054054054056</c:v>
                </c:pt>
                <c:pt idx="12">
                  <c:v>54.166666666666664</c:v>
                </c:pt>
                <c:pt idx="13">
                  <c:v>58.603491271820452</c:v>
                </c:pt>
                <c:pt idx="14">
                  <c:v>64.285714285714292</c:v>
                </c:pt>
                <c:pt idx="15">
                  <c:v>66.666666666666657</c:v>
                </c:pt>
                <c:pt idx="16">
                  <c:v>60.416666666666664</c:v>
                </c:pt>
                <c:pt idx="17">
                  <c:v>54.814814814814817</c:v>
                </c:pt>
                <c:pt idx="18">
                  <c:v>50</c:v>
                </c:pt>
                <c:pt idx="19">
                  <c:v>42.105263157894733</c:v>
                </c:pt>
                <c:pt idx="20">
                  <c:v>52.760736196319016</c:v>
                </c:pt>
                <c:pt idx="21">
                  <c:v>56.71641791044776</c:v>
                </c:pt>
                <c:pt idx="22">
                  <c:v>56.111295130838023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B-43DB-9F3B-176E48445FB0}"/>
            </c:ext>
          </c:extLst>
        </c:ser>
        <c:ser>
          <c:idx val="1"/>
          <c:order val="1"/>
          <c:tx>
            <c:strRef>
              <c:f>'Figura 4'!$C$18</c:f>
              <c:strCache>
                <c:ptCount val="1"/>
                <c:pt idx="0">
                  <c:v>Unioni civili di
donne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'Figura 4'!$A$20:$A$42</c:f>
              <c:strCache>
                <c:ptCount val="23"/>
                <c:pt idx="0">
                  <c:v>Piemonte</c:v>
                </c:pt>
                <c:pt idx="1">
                  <c:v>Valle d'Aosta-Vallée d'Aoste</c:v>
                </c:pt>
                <c:pt idx="2">
                  <c:v>Liguria</c:v>
                </c:pt>
                <c:pt idx="3">
                  <c:v>Lombardia</c:v>
                </c:pt>
                <c:pt idx="4">
                  <c:v>Trentino-Alto Adige</c:v>
                </c:pt>
                <c:pt idx="5">
                  <c:v>Bolzano</c:v>
                </c:pt>
                <c:pt idx="6">
                  <c:v>Trento</c:v>
                </c:pt>
                <c:pt idx="7">
                  <c:v>Veneto</c:v>
                </c:pt>
                <c:pt idx="8">
                  <c:v>Friuli-Venezia Giulia</c:v>
                </c:pt>
                <c:pt idx="9">
                  <c:v>Emilia-Romagna</c:v>
                </c:pt>
                <c:pt idx="10">
                  <c:v>Toscana</c:v>
                </c:pt>
                <c:pt idx="11">
                  <c:v>Umbria</c:v>
                </c:pt>
                <c:pt idx="12">
                  <c:v>Marche</c:v>
                </c:pt>
                <c:pt idx="13">
                  <c:v>Lazio</c:v>
                </c:pt>
                <c:pt idx="14">
                  <c:v>Abruzzo</c:v>
                </c:pt>
                <c:pt idx="15">
                  <c:v>Molise</c:v>
                </c:pt>
                <c:pt idx="16">
                  <c:v>Campania</c:v>
                </c:pt>
                <c:pt idx="17">
                  <c:v>Puglia</c:v>
                </c:pt>
                <c:pt idx="18">
                  <c:v>Basilicata</c:v>
                </c:pt>
                <c:pt idx="19">
                  <c:v>Calabria</c:v>
                </c:pt>
                <c:pt idx="20">
                  <c:v>Sicilia</c:v>
                </c:pt>
                <c:pt idx="21">
                  <c:v>Sardegna</c:v>
                </c:pt>
                <c:pt idx="22">
                  <c:v>ITALIA</c:v>
                </c:pt>
              </c:strCache>
            </c:strRef>
          </c:cat>
          <c:val>
            <c:numRef>
              <c:f>'Figura 4'!$G$20:$G$42</c:f>
              <c:numCache>
                <c:formatCode>#,##0.0</c:formatCode>
                <c:ptCount val="23"/>
                <c:pt idx="0">
                  <c:v>45.8498023715415</c:v>
                </c:pt>
                <c:pt idx="1">
                  <c:v>16.666666666666664</c:v>
                </c:pt>
                <c:pt idx="2">
                  <c:v>55.223880597014926</c:v>
                </c:pt>
                <c:pt idx="3">
                  <c:v>42.2316384180791</c:v>
                </c:pt>
                <c:pt idx="4">
                  <c:v>48.979591836734691</c:v>
                </c:pt>
                <c:pt idx="5">
                  <c:v>64.516129032258064</c:v>
                </c:pt>
                <c:pt idx="6">
                  <c:v>22.222222222222221</c:v>
                </c:pt>
                <c:pt idx="7">
                  <c:v>44.583333333333336</c:v>
                </c:pt>
                <c:pt idx="8">
                  <c:v>37.5</c:v>
                </c:pt>
                <c:pt idx="9">
                  <c:v>47.301587301587297</c:v>
                </c:pt>
                <c:pt idx="10">
                  <c:v>43.724696356275302</c:v>
                </c:pt>
                <c:pt idx="11">
                  <c:v>45.945945945945951</c:v>
                </c:pt>
                <c:pt idx="12">
                  <c:v>45.833333333333329</c:v>
                </c:pt>
                <c:pt idx="13">
                  <c:v>41.396508728179548</c:v>
                </c:pt>
                <c:pt idx="14">
                  <c:v>35.714285714285715</c:v>
                </c:pt>
                <c:pt idx="15">
                  <c:v>33.333333333333329</c:v>
                </c:pt>
                <c:pt idx="16">
                  <c:v>39.583333333333329</c:v>
                </c:pt>
                <c:pt idx="17">
                  <c:v>45.185185185185183</c:v>
                </c:pt>
                <c:pt idx="18">
                  <c:v>50</c:v>
                </c:pt>
                <c:pt idx="19">
                  <c:v>57.894736842105267</c:v>
                </c:pt>
                <c:pt idx="20">
                  <c:v>47.239263803680984</c:v>
                </c:pt>
                <c:pt idx="21">
                  <c:v>43.283582089552233</c:v>
                </c:pt>
                <c:pt idx="22">
                  <c:v>43.888704869161977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B-43DB-9F3B-176E4844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486128"/>
        <c:axId val="120475792"/>
      </c:barChart>
      <c:lineChart>
        <c:grouping val="standard"/>
        <c:varyColors val="0"/>
        <c:ser>
          <c:idx val="2"/>
          <c:order val="2"/>
          <c:tx>
            <c:strRef>
              <c:f>'Figura 4'!$I$18</c:f>
              <c:strCache>
                <c:ptCount val="1"/>
                <c:pt idx="0">
                  <c:v>Unioni civili (per 100.000 residenti) (scala di dx)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E42618"/>
              </a:solidFill>
              <a:ln>
                <a:solidFill>
                  <a:srgbClr val="E42618"/>
                </a:solidFill>
              </a:ln>
            </c:spPr>
          </c:marker>
          <c:val>
            <c:numRef>
              <c:f>'Figura 4'!$I$20:$I$42</c:f>
              <c:numCache>
                <c:formatCode>#,##0.0</c:formatCode>
                <c:ptCount val="23"/>
                <c:pt idx="0">
                  <c:v>5.9504972722379552</c:v>
                </c:pt>
                <c:pt idx="1">
                  <c:v>5.7047622540330627</c:v>
                </c:pt>
                <c:pt idx="2">
                  <c:v>5.431753167887873</c:v>
                </c:pt>
                <c:pt idx="3">
                  <c:v>6.2456437632458037</c:v>
                </c:pt>
                <c:pt idx="4">
                  <c:v>3.503993169057527</c:v>
                </c:pt>
                <c:pt idx="5">
                  <c:v>4.0846184409382742</c:v>
                </c:pt>
                <c:pt idx="6">
                  <c:v>2.9310954419633943</c:v>
                </c:pt>
                <c:pt idx="7">
                  <c:v>4.8219147370078241</c:v>
                </c:pt>
                <c:pt idx="8">
                  <c:v>3.4339796473889193</c:v>
                </c:pt>
                <c:pt idx="9">
                  <c:v>6.2822977414242143</c:v>
                </c:pt>
                <c:pt idx="10">
                  <c:v>7.2695014625089129</c:v>
                </c:pt>
                <c:pt idx="11">
                  <c:v>5.5146810783665519</c:v>
                </c:pt>
                <c:pt idx="12">
                  <c:v>3.5771039698767351</c:v>
                </c:pt>
                <c:pt idx="13">
                  <c:v>6.7752557505858535</c:v>
                </c:pt>
                <c:pt idx="14">
                  <c:v>3.1512327819595076</c:v>
                </c:pt>
                <c:pt idx="15">
                  <c:v>2.0795857465192933</c:v>
                </c:pt>
                <c:pt idx="16">
                  <c:v>3.1495378187464249</c:v>
                </c:pt>
                <c:pt idx="17">
                  <c:v>3.3727872198655624</c:v>
                </c:pt>
                <c:pt idx="18">
                  <c:v>1.6929433418889672</c:v>
                </c:pt>
                <c:pt idx="19">
                  <c:v>1.0889645961275329</c:v>
                </c:pt>
                <c:pt idx="20">
                  <c:v>3.6933674528148832</c:v>
                </c:pt>
                <c:pt idx="21">
                  <c:v>4.0219175353689343</c:v>
                </c:pt>
                <c:pt idx="22">
                  <c:v>4.9798712957691267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B-43DB-9F3B-176E4844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81232"/>
        <c:axId val="120488304"/>
      </c:lineChart>
      <c:catAx>
        <c:axId val="12048612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txPr>
          <a:bodyPr rot="-5400000" vert="horz"/>
          <a:lstStyle/>
          <a:p>
            <a:pPr>
              <a:defRPr sz="800" b="1"/>
            </a:pPr>
            <a:endParaRPr lang="it-IT"/>
          </a:p>
        </c:txPr>
        <c:crossAx val="120475792"/>
        <c:crosses val="autoZero"/>
        <c:auto val="1"/>
        <c:lblAlgn val="ctr"/>
        <c:lblOffset val="100"/>
        <c:noMultiLvlLbl val="0"/>
      </c:catAx>
      <c:valAx>
        <c:axId val="120475792"/>
        <c:scaling>
          <c:orientation val="minMax"/>
          <c:max val="1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crossAx val="120486128"/>
        <c:crosses val="autoZero"/>
        <c:crossBetween val="between"/>
        <c:majorUnit val="0.2"/>
      </c:valAx>
      <c:valAx>
        <c:axId val="120488304"/>
        <c:scaling>
          <c:orientation val="minMax"/>
          <c:max val="10"/>
          <c:min val="0"/>
        </c:scaling>
        <c:delete val="0"/>
        <c:axPos val="r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crossAx val="120481232"/>
        <c:crosses val="max"/>
        <c:crossBetween val="between"/>
        <c:majorUnit val="2"/>
      </c:valAx>
      <c:catAx>
        <c:axId val="12048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883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2.250675397278204E-2"/>
          <c:w val="1"/>
          <c:h val="0.15071666666666669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Età</a:t>
            </a:r>
          </a:p>
        </c:rich>
      </c:tx>
      <c:layout>
        <c:manualLayout>
          <c:xMode val="edge"/>
          <c:yMode val="edge"/>
          <c:x val="0.45024917339877962"/>
          <c:y val="7.768324261480752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08804581245526"/>
          <c:y val="0.10331096196868012"/>
          <c:w val="0.84081671609230668"/>
          <c:h val="0.584898095791717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5'!$A$3</c:f>
              <c:strCache>
                <c:ptCount val="1"/>
                <c:pt idx="0">
                  <c:v>Entrambi fino a 34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5'!$M$3:$Q$3</c:f>
              <c:numCache>
                <c:formatCode>#,##0.0</c:formatCode>
                <c:ptCount val="5"/>
                <c:pt idx="0">
                  <c:v>36.682787755667391</c:v>
                </c:pt>
                <c:pt idx="1">
                  <c:v>20.640326975476839</c:v>
                </c:pt>
                <c:pt idx="3">
                  <c:v>12.624378109452735</c:v>
                </c:pt>
                <c:pt idx="4">
                  <c:v>30.346385542168676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3-49A7-AA84-E70C9F6600A4}"/>
            </c:ext>
          </c:extLst>
        </c:ser>
        <c:ser>
          <c:idx val="1"/>
          <c:order val="1"/>
          <c:tx>
            <c:strRef>
              <c:f>'Figura 5'!$A$4</c:f>
              <c:strCache>
                <c:ptCount val="1"/>
                <c:pt idx="0">
                  <c:v>Uno fino a 34 e l'altro 35-49 anni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5'!$M$4:$Q$4</c:f>
              <c:numCache>
                <c:formatCode>#,##0.0</c:formatCode>
                <c:ptCount val="5"/>
                <c:pt idx="0">
                  <c:v>17.490419686966156</c:v>
                </c:pt>
                <c:pt idx="1">
                  <c:v>18.903269754768392</c:v>
                </c:pt>
                <c:pt idx="3">
                  <c:v>17.039800995024876</c:v>
                </c:pt>
                <c:pt idx="4">
                  <c:v>21.159638554216865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3-49A7-AA84-E70C9F6600A4}"/>
            </c:ext>
          </c:extLst>
        </c:ser>
        <c:ser>
          <c:idx val="2"/>
          <c:order val="2"/>
          <c:tx>
            <c:strRef>
              <c:f>'Figura 5'!$A$5</c:f>
              <c:strCache>
                <c:ptCount val="1"/>
                <c:pt idx="0">
                  <c:v>Uno fino a 34 e l'altro 50 e oltre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5'!$M$5:$Q$5</c:f>
              <c:numCache>
                <c:formatCode>#,##0.0</c:formatCode>
                <c:ptCount val="5"/>
                <c:pt idx="0">
                  <c:v>0.73064315065330809</c:v>
                </c:pt>
                <c:pt idx="1">
                  <c:v>2.5204359673024523</c:v>
                </c:pt>
                <c:pt idx="3">
                  <c:v>3.8557213930348255</c:v>
                </c:pt>
                <c:pt idx="4">
                  <c:v>0.90361445783132521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3-49A7-AA84-E70C9F6600A4}"/>
            </c:ext>
          </c:extLst>
        </c:ser>
        <c:ser>
          <c:idx val="3"/>
          <c:order val="3"/>
          <c:tx>
            <c:strRef>
              <c:f>'Figura 5'!$A$6</c:f>
              <c:strCache>
                <c:ptCount val="1"/>
                <c:pt idx="0">
                  <c:v>Entrambi 35-49 anni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5'!$M$6:$Q$6</c:f>
              <c:numCache>
                <c:formatCode>#,##0.0</c:formatCode>
                <c:ptCount val="5"/>
                <c:pt idx="0">
                  <c:v>21.365829447342907</c:v>
                </c:pt>
                <c:pt idx="1">
                  <c:v>23.297002724795639</c:v>
                </c:pt>
                <c:pt idx="3">
                  <c:v>22.014925373134329</c:v>
                </c:pt>
                <c:pt idx="4">
                  <c:v>24.849397590361448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3-49A7-AA84-E70C9F6600A4}"/>
            </c:ext>
          </c:extLst>
        </c:ser>
        <c:ser>
          <c:idx val="4"/>
          <c:order val="4"/>
          <c:tx>
            <c:strRef>
              <c:f>'Figura 5'!$A$7</c:f>
              <c:strCache>
                <c:ptCount val="1"/>
                <c:pt idx="0">
                  <c:v>Uno 35-49 e l'altro 50 anni e oltre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5'!$M$7:$Q$7</c:f>
              <c:numCache>
                <c:formatCode>#,##0.0</c:formatCode>
                <c:ptCount val="5"/>
                <c:pt idx="0">
                  <c:v>9.0285793434599935</c:v>
                </c:pt>
                <c:pt idx="1">
                  <c:v>15.633514986376021</c:v>
                </c:pt>
                <c:pt idx="3">
                  <c:v>20.335820895522389</c:v>
                </c:pt>
                <c:pt idx="4">
                  <c:v>9.9397590361445776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23-49A7-AA84-E70C9F6600A4}"/>
            </c:ext>
          </c:extLst>
        </c:ser>
        <c:ser>
          <c:idx val="5"/>
          <c:order val="5"/>
          <c:tx>
            <c:strRef>
              <c:f>'Figura 5'!$A$8</c:f>
              <c:strCache>
                <c:ptCount val="1"/>
                <c:pt idx="0">
                  <c:v>Entrambi 50 anni e oltre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5'!$M$8:$Q$8</c:f>
              <c:numCache>
                <c:formatCode>#,##0.0</c:formatCode>
                <c:ptCount val="5"/>
                <c:pt idx="0">
                  <c:v>14.701740615910245</c:v>
                </c:pt>
                <c:pt idx="1">
                  <c:v>19.005449591280655</c:v>
                </c:pt>
                <c:pt idx="3">
                  <c:v>24.129353233830848</c:v>
                </c:pt>
                <c:pt idx="4">
                  <c:v>12.801204819277109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23-49A7-AA84-E70C9F66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598047"/>
        <c:axId val="328618687"/>
      </c:barChart>
      <c:catAx>
        <c:axId val="32859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8618687"/>
        <c:crosses val="autoZero"/>
        <c:auto val="1"/>
        <c:lblAlgn val="ctr"/>
        <c:lblOffset val="100"/>
        <c:noMultiLvlLbl val="0"/>
      </c:catAx>
      <c:valAx>
        <c:axId val="32861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859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00279510515732E-2"/>
          <c:y val="0.83744402755024749"/>
          <c:w val="0.91032102805331161"/>
          <c:h val="0.13477813595448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Livello di istruzione</a:t>
            </a:r>
          </a:p>
        </c:rich>
      </c:tx>
      <c:layout>
        <c:manualLayout>
          <c:xMode val="edge"/>
          <c:yMode val="edge"/>
          <c:x val="0.30986772786495215"/>
          <c:y val="1.24293188183691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577040729621028"/>
          <c:y val="9.883668903803132E-2"/>
          <c:w val="0.83466124738004877"/>
          <c:h val="0.607269460444961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5'!$A$14</c:f>
              <c:strCache>
                <c:ptCount val="1"/>
                <c:pt idx="0">
                  <c:v>Entrambi con livello alto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5'!$M$14:$Q$14</c:f>
              <c:numCache>
                <c:formatCode>#,##0.0</c:formatCode>
                <c:ptCount val="5"/>
                <c:pt idx="0">
                  <c:v>18.858788494390321</c:v>
                </c:pt>
                <c:pt idx="1">
                  <c:v>19.380108991825612</c:v>
                </c:pt>
                <c:pt idx="3" formatCode="0.0">
                  <c:v>19.465174129353233</c:v>
                </c:pt>
                <c:pt idx="4" formatCode="0.0">
                  <c:v>19.277108433734941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4-4F56-916C-9111844601C7}"/>
            </c:ext>
          </c:extLst>
        </c:ser>
        <c:ser>
          <c:idx val="1"/>
          <c:order val="1"/>
          <c:tx>
            <c:strRef>
              <c:f>'Figura 5'!$A$15</c:f>
              <c:strCache>
                <c:ptCount val="1"/>
                <c:pt idx="0">
                  <c:v>Uno livello alto e l'altro 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5'!$M$15:$Q$15</c:f>
              <c:numCache>
                <c:formatCode>#,##0.0</c:formatCode>
                <c:ptCount val="5"/>
                <c:pt idx="0">
                  <c:v>23.794958215984117</c:v>
                </c:pt>
                <c:pt idx="1">
                  <c:v>27.247956403269757</c:v>
                </c:pt>
                <c:pt idx="3" formatCode="0.0">
                  <c:v>26.741293532338307</c:v>
                </c:pt>
                <c:pt idx="4" formatCode="0.0">
                  <c:v>27.861445783132531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4-4F56-916C-9111844601C7}"/>
            </c:ext>
          </c:extLst>
        </c:ser>
        <c:ser>
          <c:idx val="2"/>
          <c:order val="2"/>
          <c:tx>
            <c:strRef>
              <c:f>'Figura 5'!$A$16</c:f>
              <c:strCache>
                <c:ptCount val="1"/>
                <c:pt idx="0">
                  <c:v>Uno livello alto e l'altro basso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5'!$M$16:$Q$16</c:f>
              <c:numCache>
                <c:formatCode>#,##0.0</c:formatCode>
                <c:ptCount val="5"/>
                <c:pt idx="0">
                  <c:v>6.3131954383858906</c:v>
                </c:pt>
                <c:pt idx="1">
                  <c:v>7.2888283378746586</c:v>
                </c:pt>
                <c:pt idx="3" formatCode="0.0">
                  <c:v>8.9552238805970141</c:v>
                </c:pt>
                <c:pt idx="4" formatCode="0.0">
                  <c:v>5.2710843373493983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4-4F56-916C-9111844601C7}"/>
            </c:ext>
          </c:extLst>
        </c:ser>
        <c:ser>
          <c:idx val="3"/>
          <c:order val="3"/>
          <c:tx>
            <c:strRef>
              <c:f>'Figura 5'!$A$17</c:f>
              <c:strCache>
                <c:ptCount val="1"/>
                <c:pt idx="0">
                  <c:v>Entrambi con livello 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5'!$M$17:$Q$17</c:f>
              <c:numCache>
                <c:formatCode>#,##0.0</c:formatCode>
                <c:ptCount val="5"/>
                <c:pt idx="0">
                  <c:v>23.881527309663419</c:v>
                </c:pt>
                <c:pt idx="1">
                  <c:v>21.730245231607629</c:v>
                </c:pt>
                <c:pt idx="3" formatCode="0.0">
                  <c:v>20.149253731343283</c:v>
                </c:pt>
                <c:pt idx="4" formatCode="0.0">
                  <c:v>23.64457831325301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4-4F56-916C-9111844601C7}"/>
            </c:ext>
          </c:extLst>
        </c:ser>
        <c:ser>
          <c:idx val="4"/>
          <c:order val="4"/>
          <c:tx>
            <c:strRef>
              <c:f>'Figura 5'!$A$18</c:f>
              <c:strCache>
                <c:ptCount val="1"/>
                <c:pt idx="0">
                  <c:v>Uno livello medio e l'altro basso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5'!$M$18:$Q$18</c:f>
              <c:numCache>
                <c:formatCode>#,##0.0</c:formatCode>
                <c:ptCount val="5"/>
                <c:pt idx="0">
                  <c:v>18.777413546331779</c:v>
                </c:pt>
                <c:pt idx="1">
                  <c:v>17.847411444141688</c:v>
                </c:pt>
                <c:pt idx="3" formatCode="0.0">
                  <c:v>18.159203980099502</c:v>
                </c:pt>
                <c:pt idx="4" formatCode="0.0">
                  <c:v>17.46987951807229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4-4F56-916C-9111844601C7}"/>
            </c:ext>
          </c:extLst>
        </c:ser>
        <c:ser>
          <c:idx val="5"/>
          <c:order val="5"/>
          <c:tx>
            <c:strRef>
              <c:f>'Figura 5'!$A$19</c:f>
              <c:strCache>
                <c:ptCount val="1"/>
                <c:pt idx="0">
                  <c:v>Entrambi con livello basso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5'!$M$1:$Q$2</c:f>
              <c:strCache>
                <c:ptCount val="5"/>
                <c:pt idx="0">
                  <c:v>Matrimoni</c:v>
                </c:pt>
                <c:pt idx="1">
                  <c:v>Unioni totali</c:v>
                </c:pt>
                <c:pt idx="3">
                  <c:v>Unioni di uomini</c:v>
                </c:pt>
                <c:pt idx="4">
                  <c:v>Unioni di donne</c:v>
                </c:pt>
              </c:strCache>
            </c:strRef>
          </c:cat>
          <c:val>
            <c:numRef>
              <c:f>'Figura 5'!$M$19:$Q$19</c:f>
              <c:numCache>
                <c:formatCode>#,##0.0</c:formatCode>
                <c:ptCount val="5"/>
                <c:pt idx="0">
                  <c:v>8.3741169952444707</c:v>
                </c:pt>
                <c:pt idx="1">
                  <c:v>6.5054495912806543</c:v>
                </c:pt>
                <c:pt idx="3" formatCode="0.0">
                  <c:v>6.5298507462686564</c:v>
                </c:pt>
                <c:pt idx="4" formatCode="0.0">
                  <c:v>6.475903614457831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04-4F56-916C-911184460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598047"/>
        <c:axId val="328618687"/>
      </c:barChart>
      <c:catAx>
        <c:axId val="32859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8618687"/>
        <c:crosses val="autoZero"/>
        <c:auto val="1"/>
        <c:lblAlgn val="ctr"/>
        <c:lblOffset val="100"/>
        <c:noMultiLvlLbl val="0"/>
      </c:catAx>
      <c:valAx>
        <c:axId val="32861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859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884835438735632E-2"/>
          <c:y val="0.83220595747679194"/>
          <c:w val="0.90743896221605391"/>
          <c:h val="0.14094840493931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Giorno</a:t>
            </a:r>
            <a:r>
              <a:rPr lang="en-US" baseline="0"/>
              <a:t> di celebrazione/costituzione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6'!$A$18</c:f>
              <c:strCache>
                <c:ptCount val="1"/>
                <c:pt idx="0">
                  <c:v>lun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6'!$G$18:$J$18</c:f>
              <c:numCache>
                <c:formatCode>0.0</c:formatCode>
                <c:ptCount val="4"/>
                <c:pt idx="0">
                  <c:v>7.8951826961088836</c:v>
                </c:pt>
                <c:pt idx="1">
                  <c:v>7.0438385890391988</c:v>
                </c:pt>
                <c:pt idx="2">
                  <c:v>9.1961852861035425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1-4F1D-B206-D31E0F91E048}"/>
            </c:ext>
          </c:extLst>
        </c:ser>
        <c:ser>
          <c:idx val="1"/>
          <c:order val="1"/>
          <c:tx>
            <c:strRef>
              <c:f>'Figura 6'!$A$19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6'!$G$19:$J$19</c:f>
              <c:numCache>
                <c:formatCode>0.0</c:formatCode>
                <c:ptCount val="4"/>
                <c:pt idx="0">
                  <c:v>6.3242408840195026</c:v>
                </c:pt>
                <c:pt idx="1">
                  <c:v>5.1560552195392217</c:v>
                </c:pt>
                <c:pt idx="2">
                  <c:v>8.3106267029972756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1-4F1D-B206-D31E0F91E048}"/>
            </c:ext>
          </c:extLst>
        </c:ser>
        <c:ser>
          <c:idx val="2"/>
          <c:order val="2"/>
          <c:tx>
            <c:strRef>
              <c:f>'Figura 6'!$A$20</c:f>
              <c:strCache>
                <c:ptCount val="1"/>
                <c:pt idx="0">
                  <c:v>mer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6'!$G$20:$J$20</c:f>
              <c:numCache>
                <c:formatCode>0.0</c:formatCode>
                <c:ptCount val="4"/>
                <c:pt idx="0">
                  <c:v>8.8185463376065965</c:v>
                </c:pt>
                <c:pt idx="1">
                  <c:v>7.4010803822891171</c:v>
                </c:pt>
                <c:pt idx="2">
                  <c:v>7.9700272479564029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1-4F1D-B206-D31E0F91E048}"/>
            </c:ext>
          </c:extLst>
        </c:ser>
        <c:ser>
          <c:idx val="3"/>
          <c:order val="3"/>
          <c:tx>
            <c:strRef>
              <c:f>'Figura 6'!$A$21</c:f>
              <c:strCache>
                <c:ptCount val="1"/>
                <c:pt idx="0">
                  <c:v>gio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6'!$G$21:$J$21</c:f>
              <c:numCache>
                <c:formatCode>0.0</c:formatCode>
                <c:ptCount val="4"/>
                <c:pt idx="0">
                  <c:v>14.713578434140922</c:v>
                </c:pt>
                <c:pt idx="1">
                  <c:v>12.16642042568909</c:v>
                </c:pt>
                <c:pt idx="2">
                  <c:v>15.463215258855586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E1-4F1D-B206-D31E0F91E048}"/>
            </c:ext>
          </c:extLst>
        </c:ser>
        <c:ser>
          <c:idx val="4"/>
          <c:order val="4"/>
          <c:tx>
            <c:strRef>
              <c:f>'Figura 6'!$A$22</c:f>
              <c:strCache>
                <c:ptCount val="1"/>
                <c:pt idx="0">
                  <c:v>ven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6'!$G$22:$J$22</c:f>
              <c:numCache>
                <c:formatCode>0.0</c:formatCode>
                <c:ptCount val="4"/>
                <c:pt idx="0">
                  <c:v>14.779465748009263</c:v>
                </c:pt>
                <c:pt idx="1">
                  <c:v>14.412022715730183</c:v>
                </c:pt>
                <c:pt idx="2">
                  <c:v>16.382833787465938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1-4F1D-B206-D31E0F91E048}"/>
            </c:ext>
          </c:extLst>
        </c:ser>
        <c:ser>
          <c:idx val="5"/>
          <c:order val="5"/>
          <c:tx>
            <c:strRef>
              <c:f>'Figura 6'!$A$23</c:f>
              <c:strCache>
                <c:ptCount val="1"/>
                <c:pt idx="0">
                  <c:v>sab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6'!$G$23:$J$23</c:f>
              <c:numCache>
                <c:formatCode>0.0</c:formatCode>
                <c:ptCount val="4"/>
                <c:pt idx="0">
                  <c:v>40.772011069068732</c:v>
                </c:pt>
                <c:pt idx="1">
                  <c:v>46.187497114363545</c:v>
                </c:pt>
                <c:pt idx="2">
                  <c:v>37.363760217983646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E1-4F1D-B206-D31E0F91E048}"/>
            </c:ext>
          </c:extLst>
        </c:ser>
        <c:ser>
          <c:idx val="6"/>
          <c:order val="6"/>
          <c:tx>
            <c:strRef>
              <c:f>'Figura 6'!$A$24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'Figura 6'!$B$17:$E$17</c:f>
              <c:strCache>
                <c:ptCount val="4"/>
                <c:pt idx="0">
                  <c:v>Matrimoni religiosi</c:v>
                </c:pt>
                <c:pt idx="1">
                  <c:v>Matrimoni civili</c:v>
                </c:pt>
                <c:pt idx="2">
                  <c:v>Totale matrimoni</c:v>
                </c:pt>
                <c:pt idx="3">
                  <c:v>Unioni civili</c:v>
                </c:pt>
              </c:strCache>
            </c:strRef>
          </c:cat>
          <c:val>
            <c:numRef>
              <c:f>'Figura 6'!$G$24:$J$24</c:f>
              <c:numCache>
                <c:formatCode>0.0</c:formatCode>
                <c:ptCount val="4"/>
                <c:pt idx="0">
                  <c:v>6.696974831046103</c:v>
                </c:pt>
                <c:pt idx="1">
                  <c:v>7.6330855533496473</c:v>
                </c:pt>
                <c:pt idx="2">
                  <c:v>5.3133514986376023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E1-4F1D-B206-D31E0F91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64895"/>
        <c:axId val="224769471"/>
      </c:barChart>
      <c:catAx>
        <c:axId val="22476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4769471"/>
        <c:crosses val="autoZero"/>
        <c:auto val="1"/>
        <c:lblAlgn val="ctr"/>
        <c:lblOffset val="100"/>
        <c:noMultiLvlLbl val="0"/>
      </c:catAx>
      <c:valAx>
        <c:axId val="22476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47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134471</xdr:rowOff>
    </xdr:from>
    <xdr:to>
      <xdr:col>5</xdr:col>
      <xdr:colOff>268733</xdr:colOff>
      <xdr:row>16</xdr:row>
      <xdr:rowOff>184527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DF98B14-612B-4676-BC56-1D1EC171B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269892</xdr:colOff>
      <xdr:row>1</xdr:row>
      <xdr:rowOff>168088</xdr:rowOff>
    </xdr:from>
    <xdr:to>
      <xdr:col>11</xdr:col>
      <xdr:colOff>168439</xdr:colOff>
      <xdr:row>17</xdr:row>
      <xdr:rowOff>28888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F01119C-53BE-4F96-9473-0806A407F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2</xdr:row>
      <xdr:rowOff>31751</xdr:rowOff>
    </xdr:from>
    <xdr:to>
      <xdr:col>19</xdr:col>
      <xdr:colOff>444500</xdr:colOff>
      <xdr:row>12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15E82F-8E61-4BF3-892F-82E0AA446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104775</xdr:rowOff>
    </xdr:from>
    <xdr:to>
      <xdr:col>22</xdr:col>
      <xdr:colOff>392111</xdr:colOff>
      <xdr:row>14</xdr:row>
      <xdr:rowOff>9525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BA88B84-3304-4C1C-96E1-311CB4AD59E3}"/>
            </a:ext>
          </a:extLst>
        </xdr:cNvPr>
        <xdr:cNvGrpSpPr/>
      </xdr:nvGrpSpPr>
      <xdr:grpSpPr>
        <a:xfrm>
          <a:off x="19050" y="288925"/>
          <a:ext cx="7916861" cy="2298700"/>
          <a:chOff x="8809832" y="1181100"/>
          <a:chExt cx="8183561" cy="2476500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2150AA7F-BCA2-E5C8-A57B-9189B7104E8C}"/>
              </a:ext>
            </a:extLst>
          </xdr:cNvPr>
          <xdr:cNvGraphicFramePr>
            <a:graphicFrameLocks/>
          </xdr:cNvGraphicFramePr>
        </xdr:nvGraphicFramePr>
        <xdr:xfrm>
          <a:off x="8809832" y="1181100"/>
          <a:ext cx="4087018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5D20EEE-9FD2-C103-99F4-A0544513BB11}"/>
              </a:ext>
            </a:extLst>
          </xdr:cNvPr>
          <xdr:cNvGraphicFramePr>
            <a:graphicFrameLocks/>
          </xdr:cNvGraphicFramePr>
        </xdr:nvGraphicFramePr>
        <xdr:xfrm>
          <a:off x="12906375" y="1181100"/>
          <a:ext cx="4087018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</xdr:colOff>
      <xdr:row>2</xdr:row>
      <xdr:rowOff>76200</xdr:rowOff>
    </xdr:from>
    <xdr:to>
      <xdr:col>12</xdr:col>
      <xdr:colOff>164399</xdr:colOff>
      <xdr:row>13</xdr:row>
      <xdr:rowOff>138319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D576C59-2F3C-41B0-80D7-757526413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257175</xdr:colOff>
      <xdr:row>1</xdr:row>
      <xdr:rowOff>101600</xdr:rowOff>
    </xdr:from>
    <xdr:to>
      <xdr:col>29</xdr:col>
      <xdr:colOff>93134</xdr:colOff>
      <xdr:row>16</xdr:row>
      <xdr:rowOff>84667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11320286" y="376767"/>
          <a:ext cx="7117292" cy="3009900"/>
          <a:chOff x="8543925" y="345017"/>
          <a:chExt cx="7201959" cy="2840567"/>
        </a:xfrm>
      </xdr:grpSpPr>
      <xdr:graphicFrame macro="">
        <xdr:nvGraphicFramePr>
          <xdr:cNvPr id="2" name="Grafico 1">
            <a:extLst>
              <a:ext uri="{FF2B5EF4-FFF2-40B4-BE49-F238E27FC236}">
                <a16:creationId xmlns:a16="http://schemas.microsoft.com/office/drawing/2014/main" id="{D87980E0-6394-4DE3-9E27-EF5C79C2F2E2}"/>
              </a:ext>
            </a:extLst>
          </xdr:cNvPr>
          <xdr:cNvGraphicFramePr>
            <a:graphicFrameLocks/>
          </xdr:cNvGraphicFramePr>
        </xdr:nvGraphicFramePr>
        <xdr:xfrm>
          <a:off x="8543925" y="345017"/>
          <a:ext cx="3667125" cy="2838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BD035DAD-F3D1-4D96-9011-42E583D7BB85}"/>
              </a:ext>
            </a:extLst>
          </xdr:cNvPr>
          <xdr:cNvGraphicFramePr>
            <a:graphicFrameLocks/>
          </xdr:cNvGraphicFramePr>
        </xdr:nvGraphicFramePr>
        <xdr:xfrm>
          <a:off x="12215284" y="347134"/>
          <a:ext cx="3530600" cy="2838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324969</xdr:colOff>
      <xdr:row>15</xdr:row>
      <xdr:rowOff>27215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0" y="362857"/>
          <a:ext cx="10312612" cy="2385787"/>
          <a:chOff x="9794742" y="5961049"/>
          <a:chExt cx="9713897" cy="2743200"/>
        </a:xfrm>
      </xdr:grpSpPr>
      <xdr:graphicFrame macro="">
        <xdr:nvGraphicFramePr>
          <xdr:cNvPr id="8" name="Grafico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aphicFramePr/>
        </xdr:nvGraphicFramePr>
        <xdr:xfrm>
          <a:off x="9794742" y="5961049"/>
          <a:ext cx="4598413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Grafico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aphicFramePr/>
        </xdr:nvGraphicFramePr>
        <xdr:xfrm>
          <a:off x="14393154" y="5961049"/>
          <a:ext cx="511548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38099</xdr:colOff>
      <xdr:row>1</xdr:row>
      <xdr:rowOff>21167</xdr:rowOff>
    </xdr:from>
    <xdr:to>
      <xdr:col>18</xdr:col>
      <xdr:colOff>508000</xdr:colOff>
      <xdr:row>6</xdr:row>
      <xdr:rowOff>134055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32C3437-AD9C-4D6E-8D41-53A389116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439562</xdr:colOff>
      <xdr:row>0</xdr:row>
      <xdr:rowOff>204612</xdr:rowOff>
    </xdr:from>
    <xdr:to>
      <xdr:col>23</xdr:col>
      <xdr:colOff>410987</xdr:colOff>
      <xdr:row>6</xdr:row>
      <xdr:rowOff>91722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709A67B-E13C-40B3-BB8B-4E5BD716E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501650</xdr:colOff>
      <xdr:row>1</xdr:row>
      <xdr:rowOff>6350</xdr:rowOff>
    </xdr:from>
    <xdr:to>
      <xdr:col>17</xdr:col>
      <xdr:colOff>330199</xdr:colOff>
      <xdr:row>8</xdr:row>
      <xdr:rowOff>6350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95B531-3F69-47D4-8E6C-48D463D89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Utente/guarneri/computer%20anto/nuzialit&#224;/Grafici%20e%20tabe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O18" sqref="O18"/>
    </sheetView>
  </sheetViews>
  <sheetFormatPr defaultColWidth="9.1796875" defaultRowHeight="14.5" x14ac:dyDescent="0.35"/>
  <cols>
    <col min="1" max="1" width="11.453125" customWidth="1"/>
  </cols>
  <sheetData>
    <row r="1" spans="1:2" x14ac:dyDescent="0.35">
      <c r="A1" t="s">
        <v>114</v>
      </c>
    </row>
    <row r="3" spans="1:2" x14ac:dyDescent="0.35">
      <c r="A3" s="59" t="s">
        <v>115</v>
      </c>
      <c r="B3" t="s">
        <v>202</v>
      </c>
    </row>
    <row r="4" spans="1:2" x14ac:dyDescent="0.35">
      <c r="A4" s="59" t="s">
        <v>116</v>
      </c>
      <c r="B4" t="s">
        <v>232</v>
      </c>
    </row>
    <row r="5" spans="1:2" x14ac:dyDescent="0.35">
      <c r="A5" s="59" t="s">
        <v>117</v>
      </c>
      <c r="B5" t="s">
        <v>227</v>
      </c>
    </row>
    <row r="6" spans="1:2" x14ac:dyDescent="0.35">
      <c r="A6" s="59" t="s">
        <v>118</v>
      </c>
      <c r="B6" t="s">
        <v>203</v>
      </c>
    </row>
    <row r="7" spans="1:2" x14ac:dyDescent="0.35">
      <c r="A7" s="59" t="s">
        <v>119</v>
      </c>
      <c r="B7" t="s">
        <v>204</v>
      </c>
    </row>
    <row r="8" spans="1:2" x14ac:dyDescent="0.35">
      <c r="A8" s="59" t="s">
        <v>120</v>
      </c>
      <c r="B8" t="s">
        <v>228</v>
      </c>
    </row>
    <row r="9" spans="1:2" x14ac:dyDescent="0.35">
      <c r="A9" s="59" t="s">
        <v>121</v>
      </c>
      <c r="B9" t="s">
        <v>209</v>
      </c>
    </row>
    <row r="10" spans="1:2" x14ac:dyDescent="0.35">
      <c r="A10" s="59" t="s">
        <v>122</v>
      </c>
      <c r="B10" t="s">
        <v>210</v>
      </c>
    </row>
    <row r="11" spans="1:2" x14ac:dyDescent="0.35">
      <c r="A11" s="59" t="s">
        <v>123</v>
      </c>
      <c r="B11" t="s">
        <v>211</v>
      </c>
    </row>
  </sheetData>
  <hyperlinks>
    <hyperlink ref="A4" location="'Figura 1'!A1" display="Figura 1" xr:uid="{00000000-0004-0000-0000-000000000000}"/>
    <hyperlink ref="A5" location="'Figura 2'!A1" display="Figura 2" xr:uid="{00000000-0004-0000-0000-000001000000}"/>
    <hyperlink ref="A6" location="'Figura 3'!A1" display="Figura 3" xr:uid="{00000000-0004-0000-0000-000002000000}"/>
    <hyperlink ref="A7" location="'Figura 4'!A1" display="Figura 4" xr:uid="{00000000-0004-0000-0000-000003000000}"/>
    <hyperlink ref="A8" location="'Figura 5'!A1" display="Figura 5" xr:uid="{00000000-0004-0000-0000-000004000000}"/>
    <hyperlink ref="A9" location="'Figura 6'!A1" display="Figura 6" xr:uid="{00000000-0004-0000-0000-000005000000}"/>
    <hyperlink ref="A3" location="'Prospetto 1'!A1" display="Prospetto 1 " xr:uid="{00000000-0004-0000-0000-000006000000}"/>
    <hyperlink ref="A10" location="'Figura 7'!A1" display="Figura 7" xr:uid="{00000000-0004-0000-0000-000007000000}"/>
    <hyperlink ref="A11" location="'Figura 8'!A1" display="Figura 8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7"/>
  <sheetViews>
    <sheetView tabSelected="1" zoomScaleNormal="100" workbookViewId="0">
      <selection activeCell="W11" sqref="W11"/>
    </sheetView>
  </sheetViews>
  <sheetFormatPr defaultColWidth="9.1796875" defaultRowHeight="14.5" x14ac:dyDescent="0.35"/>
  <cols>
    <col min="1" max="1" width="4.1796875" customWidth="1"/>
    <col min="2" max="2" width="20.7265625" style="11" customWidth="1"/>
    <col min="3" max="7" width="7.54296875" style="11" customWidth="1"/>
    <col min="8" max="8" width="7.81640625" customWidth="1"/>
    <col min="16" max="16" width="10" bestFit="1" customWidth="1"/>
  </cols>
  <sheetData>
    <row r="1" spans="1:9" ht="35.25" customHeight="1" x14ac:dyDescent="0.35">
      <c r="C1" s="11">
        <v>2024</v>
      </c>
      <c r="H1" s="1" t="s">
        <v>236</v>
      </c>
    </row>
    <row r="2" spans="1:9" ht="81.5" x14ac:dyDescent="0.35">
      <c r="A2" s="99"/>
      <c r="B2" s="51" t="s">
        <v>74</v>
      </c>
      <c r="C2" s="52" t="s">
        <v>75</v>
      </c>
      <c r="D2" s="52" t="s">
        <v>76</v>
      </c>
      <c r="E2" s="52" t="s">
        <v>77</v>
      </c>
      <c r="F2" s="52" t="s">
        <v>78</v>
      </c>
      <c r="G2" s="52" t="s">
        <v>178</v>
      </c>
      <c r="H2" s="1"/>
      <c r="I2" s="5"/>
    </row>
    <row r="3" spans="1:9" x14ac:dyDescent="0.35">
      <c r="A3" s="53" t="s">
        <v>179</v>
      </c>
      <c r="B3" s="53" t="s">
        <v>14</v>
      </c>
      <c r="C3" s="100">
        <v>1229</v>
      </c>
      <c r="D3" s="100">
        <v>1816</v>
      </c>
      <c r="E3" s="100">
        <v>476</v>
      </c>
      <c r="F3" s="100">
        <v>2005</v>
      </c>
      <c r="G3" s="94">
        <v>1.299555091693771</v>
      </c>
      <c r="H3" s="3"/>
      <c r="I3" s="12"/>
    </row>
    <row r="4" spans="1:9" x14ac:dyDescent="0.35">
      <c r="A4" s="53" t="s">
        <v>180</v>
      </c>
      <c r="B4" s="54" t="s">
        <v>15</v>
      </c>
      <c r="C4" s="100">
        <v>21</v>
      </c>
      <c r="D4" s="100">
        <v>72</v>
      </c>
      <c r="E4" s="100">
        <v>7</v>
      </c>
      <c r="F4" s="100">
        <v>70</v>
      </c>
      <c r="G4" s="94">
        <v>1.3846467114640602</v>
      </c>
      <c r="H4" s="3"/>
      <c r="I4" s="7"/>
    </row>
    <row r="5" spans="1:9" x14ac:dyDescent="0.35">
      <c r="A5" s="53" t="s">
        <v>181</v>
      </c>
      <c r="B5" s="53" t="s">
        <v>17</v>
      </c>
      <c r="C5" s="100">
        <v>2731</v>
      </c>
      <c r="D5" s="100">
        <v>5386</v>
      </c>
      <c r="E5" s="100">
        <v>955</v>
      </c>
      <c r="F5" s="100">
        <v>3957</v>
      </c>
      <c r="G5" s="94">
        <v>1.2993627447998315</v>
      </c>
      <c r="H5" s="3"/>
      <c r="I5" s="7"/>
    </row>
    <row r="6" spans="1:9" x14ac:dyDescent="0.35">
      <c r="A6" s="53" t="s">
        <v>182</v>
      </c>
      <c r="B6" s="53" t="s">
        <v>16</v>
      </c>
      <c r="C6" s="100">
        <v>537</v>
      </c>
      <c r="D6" s="100">
        <v>820</v>
      </c>
      <c r="E6" s="100">
        <v>228</v>
      </c>
      <c r="F6" s="100">
        <v>640</v>
      </c>
      <c r="G6" s="94">
        <v>1.4740028950079331</v>
      </c>
      <c r="H6" s="3"/>
      <c r="I6" s="7"/>
    </row>
    <row r="7" spans="1:9" x14ac:dyDescent="0.35">
      <c r="A7" s="101" t="s">
        <v>183</v>
      </c>
      <c r="B7" s="53" t="s">
        <v>19</v>
      </c>
      <c r="C7" s="100">
        <v>103</v>
      </c>
      <c r="D7" s="100">
        <v>262</v>
      </c>
      <c r="E7" s="100">
        <v>11</v>
      </c>
      <c r="F7" s="100">
        <v>189</v>
      </c>
      <c r="G7" s="94">
        <v>1.049588895535253</v>
      </c>
      <c r="H7" s="3"/>
      <c r="I7" s="7"/>
    </row>
    <row r="8" spans="1:9" x14ac:dyDescent="0.35">
      <c r="A8" s="101" t="s">
        <v>184</v>
      </c>
      <c r="B8" s="53" t="s">
        <v>20</v>
      </c>
      <c r="C8" s="100">
        <v>147</v>
      </c>
      <c r="D8" s="100">
        <v>301</v>
      </c>
      <c r="E8" s="100">
        <v>11</v>
      </c>
      <c r="F8" s="100">
        <v>182</v>
      </c>
      <c r="G8" s="94">
        <v>1.174255053326934</v>
      </c>
      <c r="H8" s="3"/>
      <c r="I8" s="7"/>
    </row>
    <row r="9" spans="1:9" x14ac:dyDescent="0.35">
      <c r="A9" s="53" t="s">
        <v>185</v>
      </c>
      <c r="B9" s="53" t="s">
        <v>21</v>
      </c>
      <c r="C9" s="100">
        <v>1222</v>
      </c>
      <c r="D9" s="100">
        <v>2274</v>
      </c>
      <c r="E9" s="100">
        <v>379</v>
      </c>
      <c r="F9" s="100">
        <v>1749</v>
      </c>
      <c r="G9" s="94">
        <v>1.1589371903026795</v>
      </c>
      <c r="H9" s="3"/>
    </row>
    <row r="10" spans="1:9" x14ac:dyDescent="0.35">
      <c r="A10" s="53" t="s">
        <v>186</v>
      </c>
      <c r="B10" s="54" t="s">
        <v>22</v>
      </c>
      <c r="C10" s="100">
        <v>311</v>
      </c>
      <c r="D10" s="100">
        <v>526</v>
      </c>
      <c r="E10" s="100">
        <v>127</v>
      </c>
      <c r="F10" s="100">
        <v>472</v>
      </c>
      <c r="G10" s="94">
        <v>1.2021383999504409</v>
      </c>
      <c r="H10" s="3"/>
      <c r="I10" s="109" t="s">
        <v>224</v>
      </c>
    </row>
    <row r="11" spans="1:9" x14ac:dyDescent="0.35">
      <c r="A11" s="53" t="s">
        <v>187</v>
      </c>
      <c r="B11" s="54" t="s">
        <v>23</v>
      </c>
      <c r="C11" s="100">
        <v>1118</v>
      </c>
      <c r="D11" s="100">
        <v>2237</v>
      </c>
      <c r="E11" s="100">
        <v>289</v>
      </c>
      <c r="F11" s="100">
        <v>1914</v>
      </c>
      <c r="G11" s="94">
        <v>1.2465816009669419</v>
      </c>
      <c r="H11" s="3"/>
    </row>
    <row r="12" spans="1:9" x14ac:dyDescent="0.35">
      <c r="A12" s="53" t="s">
        <v>188</v>
      </c>
      <c r="B12" s="53" t="s">
        <v>24</v>
      </c>
      <c r="C12" s="100">
        <v>1074</v>
      </c>
      <c r="D12" s="100">
        <v>1982</v>
      </c>
      <c r="E12" s="100">
        <v>541</v>
      </c>
      <c r="F12" s="100">
        <v>1503</v>
      </c>
      <c r="G12" s="94">
        <v>1.3929642196655412</v>
      </c>
      <c r="H12" s="3"/>
    </row>
    <row r="13" spans="1:9" x14ac:dyDescent="0.35">
      <c r="A13" s="53" t="s">
        <v>189</v>
      </c>
      <c r="B13" s="53" t="s">
        <v>25</v>
      </c>
      <c r="C13" s="100">
        <v>243</v>
      </c>
      <c r="D13" s="100">
        <v>505</v>
      </c>
      <c r="E13" s="100">
        <v>87</v>
      </c>
      <c r="F13" s="100">
        <v>262</v>
      </c>
      <c r="G13" s="94">
        <v>1.2861615697971278</v>
      </c>
      <c r="H13" s="3"/>
    </row>
    <row r="14" spans="1:9" x14ac:dyDescent="0.35">
      <c r="A14" s="53" t="s">
        <v>190</v>
      </c>
      <c r="B14" s="53" t="s">
        <v>26</v>
      </c>
      <c r="C14" s="100">
        <v>462</v>
      </c>
      <c r="D14" s="100">
        <v>831</v>
      </c>
      <c r="E14" s="100">
        <v>58</v>
      </c>
      <c r="F14" s="100">
        <v>508</v>
      </c>
      <c r="G14" s="94">
        <v>1.253974742425898</v>
      </c>
      <c r="H14" s="3"/>
    </row>
    <row r="15" spans="1:9" x14ac:dyDescent="0.35">
      <c r="A15" s="53" t="s">
        <v>191</v>
      </c>
      <c r="B15" s="53" t="s">
        <v>27</v>
      </c>
      <c r="C15" s="100">
        <v>2205</v>
      </c>
      <c r="D15" s="100">
        <v>2296</v>
      </c>
      <c r="E15" s="100">
        <v>1792</v>
      </c>
      <c r="F15" s="100">
        <v>1574</v>
      </c>
      <c r="G15" s="94">
        <v>1.3766191724011216</v>
      </c>
      <c r="H15" s="3"/>
    </row>
    <row r="16" spans="1:9" x14ac:dyDescent="0.35">
      <c r="A16" s="53" t="s">
        <v>192</v>
      </c>
      <c r="B16" s="53" t="s">
        <v>28</v>
      </c>
      <c r="C16" s="100">
        <v>463</v>
      </c>
      <c r="D16" s="100">
        <v>731</v>
      </c>
      <c r="E16" s="100">
        <v>88</v>
      </c>
      <c r="F16" s="100">
        <v>318</v>
      </c>
      <c r="G16" s="94">
        <v>1.2602985095788592</v>
      </c>
      <c r="H16" s="3"/>
    </row>
    <row r="17" spans="1:8" x14ac:dyDescent="0.35">
      <c r="A17" s="53" t="s">
        <v>193</v>
      </c>
      <c r="B17" s="53" t="s">
        <v>29</v>
      </c>
      <c r="C17" s="100">
        <v>125</v>
      </c>
      <c r="D17" s="100">
        <v>188</v>
      </c>
      <c r="E17" s="100">
        <v>19</v>
      </c>
      <c r="F17" s="100">
        <v>55</v>
      </c>
      <c r="G17" s="94">
        <v>1.3408936172424368</v>
      </c>
      <c r="H17" s="3"/>
    </row>
    <row r="18" spans="1:8" x14ac:dyDescent="0.35">
      <c r="A18" s="53" t="s">
        <v>194</v>
      </c>
      <c r="B18" s="53" t="s">
        <v>30</v>
      </c>
      <c r="C18" s="100">
        <v>2709</v>
      </c>
      <c r="D18" s="100">
        <v>2314</v>
      </c>
      <c r="E18" s="100">
        <v>1065</v>
      </c>
      <c r="F18" s="100">
        <v>1118</v>
      </c>
      <c r="G18" s="94">
        <v>1.2899630545344145</v>
      </c>
      <c r="H18" s="3"/>
    </row>
    <row r="19" spans="1:8" x14ac:dyDescent="0.35">
      <c r="A19" s="53" t="s">
        <v>195</v>
      </c>
      <c r="B19" s="53" t="s">
        <v>31</v>
      </c>
      <c r="C19" s="100">
        <v>1938</v>
      </c>
      <c r="D19" s="100">
        <v>1918</v>
      </c>
      <c r="E19" s="100">
        <v>539</v>
      </c>
      <c r="F19" s="100">
        <v>768</v>
      </c>
      <c r="G19" s="94">
        <v>1.3293604432231392</v>
      </c>
      <c r="H19" s="3"/>
    </row>
    <row r="20" spans="1:8" x14ac:dyDescent="0.35">
      <c r="A20" s="53" t="s">
        <v>196</v>
      </c>
      <c r="B20" s="53" t="s">
        <v>32</v>
      </c>
      <c r="C20" s="100">
        <v>240</v>
      </c>
      <c r="D20" s="100">
        <v>248</v>
      </c>
      <c r="E20" s="100">
        <v>64</v>
      </c>
      <c r="F20" s="100">
        <v>78</v>
      </c>
      <c r="G20" s="94">
        <v>1.1846113346621037</v>
      </c>
      <c r="H20" s="3"/>
    </row>
    <row r="21" spans="1:8" x14ac:dyDescent="0.35">
      <c r="A21" s="53" t="s">
        <v>197</v>
      </c>
      <c r="B21" s="53" t="s">
        <v>33</v>
      </c>
      <c r="C21" s="100">
        <v>994</v>
      </c>
      <c r="D21" s="100">
        <v>863</v>
      </c>
      <c r="E21" s="100">
        <v>190</v>
      </c>
      <c r="F21" s="100">
        <v>242</v>
      </c>
      <c r="G21" s="94">
        <v>1.2464618236351814</v>
      </c>
      <c r="H21" s="3"/>
    </row>
    <row r="22" spans="1:8" x14ac:dyDescent="0.35">
      <c r="A22" s="53" t="s">
        <v>198</v>
      </c>
      <c r="B22" s="53" t="s">
        <v>34</v>
      </c>
      <c r="C22" s="100">
        <v>2712</v>
      </c>
      <c r="D22" s="100">
        <v>2746</v>
      </c>
      <c r="E22" s="100">
        <v>992</v>
      </c>
      <c r="F22" s="100">
        <v>854</v>
      </c>
      <c r="G22" s="94">
        <v>1.5245407435809717</v>
      </c>
      <c r="H22" s="3"/>
    </row>
    <row r="23" spans="1:8" x14ac:dyDescent="0.35">
      <c r="A23" s="53" t="s">
        <v>199</v>
      </c>
      <c r="B23" s="53" t="s">
        <v>35</v>
      </c>
      <c r="C23" s="100">
        <v>637</v>
      </c>
      <c r="D23" s="100">
        <v>834</v>
      </c>
      <c r="E23" s="100">
        <v>90</v>
      </c>
      <c r="F23" s="100">
        <v>527</v>
      </c>
      <c r="G23" s="94">
        <v>1.3332426626158567</v>
      </c>
      <c r="H23" s="3"/>
    </row>
    <row r="24" spans="1:8" x14ac:dyDescent="0.35">
      <c r="A24" s="99"/>
      <c r="B24" s="55" t="s">
        <v>79</v>
      </c>
      <c r="C24" s="93">
        <f>SUM(C3:C23)</f>
        <v>21221</v>
      </c>
      <c r="D24" s="93">
        <f>SUM(D3:D23)</f>
        <v>29150</v>
      </c>
      <c r="E24" s="93">
        <f>SUM(E3:E23)</f>
        <v>8008</v>
      </c>
      <c r="F24" s="93">
        <f>SUM(F3:F23)</f>
        <v>18985</v>
      </c>
      <c r="G24" s="94">
        <v>1.3119968163675826</v>
      </c>
      <c r="H24" s="3"/>
    </row>
    <row r="25" spans="1:8" x14ac:dyDescent="0.35">
      <c r="A25" s="99"/>
      <c r="B25" s="51" t="s">
        <v>44</v>
      </c>
      <c r="C25" s="102">
        <v>4518</v>
      </c>
      <c r="D25" s="102">
        <v>8094</v>
      </c>
      <c r="E25" s="102">
        <v>1666</v>
      </c>
      <c r="F25" s="102">
        <v>6672</v>
      </c>
      <c r="G25" s="103">
        <v>1.3166397656318372</v>
      </c>
      <c r="H25" s="3"/>
    </row>
    <row r="26" spans="1:8" x14ac:dyDescent="0.35">
      <c r="A26" s="99"/>
      <c r="B26" s="51" t="s">
        <v>205</v>
      </c>
      <c r="C26" s="102">
        <v>2901</v>
      </c>
      <c r="D26" s="102">
        <v>5600</v>
      </c>
      <c r="E26" s="102">
        <v>817</v>
      </c>
      <c r="F26" s="102">
        <v>4506</v>
      </c>
      <c r="G26" s="103">
        <v>1.1927485649959531</v>
      </c>
      <c r="H26" s="3"/>
    </row>
    <row r="27" spans="1:8" x14ac:dyDescent="0.35">
      <c r="A27" s="99"/>
      <c r="B27" s="51" t="s">
        <v>36</v>
      </c>
      <c r="C27" s="102">
        <v>3984</v>
      </c>
      <c r="D27" s="102">
        <v>5614</v>
      </c>
      <c r="E27" s="102">
        <v>2478</v>
      </c>
      <c r="F27" s="102">
        <v>3847</v>
      </c>
      <c r="G27" s="103">
        <v>1.3596161720635549</v>
      </c>
      <c r="H27" s="3"/>
    </row>
    <row r="28" spans="1:8" x14ac:dyDescent="0.35">
      <c r="A28" s="99"/>
      <c r="B28" s="51" t="s">
        <v>46</v>
      </c>
      <c r="C28" s="102">
        <v>6469</v>
      </c>
      <c r="D28" s="102">
        <v>6262</v>
      </c>
      <c r="E28" s="102">
        <v>1965</v>
      </c>
      <c r="F28" s="102">
        <v>2579</v>
      </c>
      <c r="G28" s="103">
        <v>1.2895254479169442</v>
      </c>
      <c r="H28" s="3"/>
    </row>
    <row r="29" spans="1:8" x14ac:dyDescent="0.35">
      <c r="A29" s="99"/>
      <c r="B29" s="51" t="s">
        <v>47</v>
      </c>
      <c r="C29" s="102">
        <v>3349</v>
      </c>
      <c r="D29" s="102">
        <v>3580</v>
      </c>
      <c r="E29" s="102">
        <v>1082</v>
      </c>
      <c r="F29" s="102">
        <v>1381</v>
      </c>
      <c r="G29" s="103">
        <v>1.4774130956028004</v>
      </c>
      <c r="H29" s="3"/>
    </row>
    <row r="30" spans="1:8" x14ac:dyDescent="0.35">
      <c r="A30" s="99"/>
      <c r="B30" s="51" t="s">
        <v>206</v>
      </c>
      <c r="C30" s="102">
        <v>9818</v>
      </c>
      <c r="D30" s="102">
        <v>9842</v>
      </c>
      <c r="E30" s="102">
        <v>3047</v>
      </c>
      <c r="F30" s="102">
        <v>3960</v>
      </c>
      <c r="G30" s="103">
        <v>1.3499914458017566</v>
      </c>
      <c r="H30" s="3"/>
    </row>
    <row r="37" spans="19:19" x14ac:dyDescent="0.35">
      <c r="S37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N18"/>
  <sheetViews>
    <sheetView workbookViewId="0">
      <selection activeCell="N21" sqref="N21"/>
    </sheetView>
  </sheetViews>
  <sheetFormatPr defaultRowHeight="14.5" x14ac:dyDescent="0.35"/>
  <cols>
    <col min="1" max="1" width="33.26953125" customWidth="1"/>
    <col min="2" max="12" width="7" customWidth="1"/>
  </cols>
  <sheetData>
    <row r="1" spans="1:14" ht="17" x14ac:dyDescent="0.35">
      <c r="A1" s="66" t="s">
        <v>127</v>
      </c>
    </row>
    <row r="2" spans="1:14" ht="15" thickBot="1" x14ac:dyDescent="0.4">
      <c r="A2" s="2" t="s">
        <v>212</v>
      </c>
    </row>
    <row r="3" spans="1:14" ht="15.75" customHeight="1" thickBot="1" x14ac:dyDescent="0.4">
      <c r="A3" s="64" t="s">
        <v>0</v>
      </c>
      <c r="B3" s="67">
        <v>2014</v>
      </c>
      <c r="C3" s="67">
        <v>2015</v>
      </c>
      <c r="D3" s="67">
        <v>2016</v>
      </c>
      <c r="E3" s="67">
        <v>2017</v>
      </c>
      <c r="F3" s="67">
        <v>2018</v>
      </c>
      <c r="G3" s="67">
        <v>2019</v>
      </c>
      <c r="H3" s="67">
        <v>2020</v>
      </c>
      <c r="I3" s="67">
        <v>2021</v>
      </c>
      <c r="J3" s="67">
        <v>2022</v>
      </c>
      <c r="K3" s="67">
        <v>2023</v>
      </c>
      <c r="L3" s="67">
        <v>2024</v>
      </c>
    </row>
    <row r="4" spans="1:14" ht="12.75" customHeight="1" thickBot="1" x14ac:dyDescent="0.4">
      <c r="A4" s="68" t="s">
        <v>1</v>
      </c>
      <c r="B4" s="61">
        <v>189765</v>
      </c>
      <c r="C4" s="60">
        <v>194377</v>
      </c>
      <c r="D4" s="61">
        <v>203258</v>
      </c>
      <c r="E4" s="60">
        <v>191287</v>
      </c>
      <c r="F4" s="61">
        <v>195778</v>
      </c>
      <c r="G4" s="60">
        <v>184088</v>
      </c>
      <c r="H4" s="61">
        <v>96841</v>
      </c>
      <c r="I4" s="60">
        <v>180416</v>
      </c>
      <c r="J4" s="61">
        <v>189140</v>
      </c>
      <c r="K4" s="60">
        <v>184207</v>
      </c>
      <c r="L4" s="61">
        <v>173272</v>
      </c>
    </row>
    <row r="5" spans="1:14" ht="12.75" customHeight="1" thickBot="1" x14ac:dyDescent="0.4">
      <c r="A5" s="68" t="s">
        <v>2</v>
      </c>
      <c r="B5" s="61">
        <v>161487</v>
      </c>
      <c r="C5" s="60">
        <v>164952</v>
      </c>
      <c r="D5" s="61">
        <v>172142</v>
      </c>
      <c r="E5" s="60">
        <v>158964</v>
      </c>
      <c r="F5" s="61">
        <v>161845</v>
      </c>
      <c r="G5" s="60">
        <v>149903</v>
      </c>
      <c r="H5" s="61">
        <v>78009</v>
      </c>
      <c r="I5" s="60">
        <v>155922</v>
      </c>
      <c r="J5" s="61">
        <v>159566</v>
      </c>
      <c r="K5" s="60">
        <v>154475</v>
      </c>
      <c r="L5" s="61">
        <v>143963</v>
      </c>
    </row>
    <row r="6" spans="1:14" ht="12.75" customHeight="1" thickBot="1" x14ac:dyDescent="0.4">
      <c r="A6" s="68" t="s">
        <v>3</v>
      </c>
      <c r="B6" s="61">
        <v>159127</v>
      </c>
      <c r="C6" s="60">
        <v>160798</v>
      </c>
      <c r="D6" s="61">
        <v>165316</v>
      </c>
      <c r="E6" s="60">
        <v>152500</v>
      </c>
      <c r="F6" s="61">
        <v>156870</v>
      </c>
      <c r="G6" s="60">
        <v>146150</v>
      </c>
      <c r="H6" s="61">
        <v>69743</v>
      </c>
      <c r="I6" s="60">
        <v>142394</v>
      </c>
      <c r="J6" s="61">
        <v>146222</v>
      </c>
      <c r="K6" s="60">
        <v>139887</v>
      </c>
      <c r="L6" s="61">
        <v>130488</v>
      </c>
    </row>
    <row r="7" spans="1:14" ht="12.75" customHeight="1" thickBot="1" x14ac:dyDescent="0.4">
      <c r="A7" s="69" t="s">
        <v>124</v>
      </c>
      <c r="B7" s="63">
        <v>428.1</v>
      </c>
      <c r="C7" s="62">
        <v>436.8</v>
      </c>
      <c r="D7" s="63">
        <v>456.4</v>
      </c>
      <c r="E7" s="62">
        <v>425</v>
      </c>
      <c r="F7" s="63">
        <v>437.4</v>
      </c>
      <c r="G7" s="62">
        <v>410.4</v>
      </c>
      <c r="H7" s="63">
        <v>195.7</v>
      </c>
      <c r="I7" s="62">
        <v>412.1</v>
      </c>
      <c r="J7" s="63">
        <v>421.5</v>
      </c>
      <c r="K7" s="107">
        <v>400</v>
      </c>
      <c r="L7" s="63">
        <v>371.8</v>
      </c>
      <c r="M7" s="3"/>
      <c r="N7" s="3"/>
    </row>
    <row r="8" spans="1:14" ht="12.75" customHeight="1" thickBot="1" x14ac:dyDescent="0.4">
      <c r="A8" s="69" t="s">
        <v>125</v>
      </c>
      <c r="B8" s="63">
        <v>468.5</v>
      </c>
      <c r="C8" s="62">
        <v>480.4</v>
      </c>
      <c r="D8" s="63">
        <v>502.8</v>
      </c>
      <c r="E8" s="62">
        <v>470.3</v>
      </c>
      <c r="F8" s="63">
        <v>485.5</v>
      </c>
      <c r="G8" s="62">
        <v>454.7</v>
      </c>
      <c r="H8" s="63">
        <v>220.3</v>
      </c>
      <c r="I8" s="62">
        <v>458.7</v>
      </c>
      <c r="J8" s="63">
        <v>472.3</v>
      </c>
      <c r="K8" s="62">
        <v>450.8</v>
      </c>
      <c r="L8" s="63">
        <v>421.5</v>
      </c>
      <c r="M8" s="3"/>
      <c r="N8" s="3"/>
    </row>
    <row r="9" spans="1:14" ht="12.75" customHeight="1" thickBot="1" x14ac:dyDescent="0.4">
      <c r="A9" s="69" t="s">
        <v>4</v>
      </c>
      <c r="B9" s="63">
        <v>33.1</v>
      </c>
      <c r="C9" s="62">
        <v>33.299999999999997</v>
      </c>
      <c r="D9" s="63">
        <v>33.4</v>
      </c>
      <c r="E9" s="62">
        <v>33.6</v>
      </c>
      <c r="F9" s="63">
        <v>33.700000000000003</v>
      </c>
      <c r="G9" s="62">
        <v>33.9</v>
      </c>
      <c r="H9" s="63">
        <v>34.1</v>
      </c>
      <c r="I9" s="62">
        <v>34.200000000000003</v>
      </c>
      <c r="J9" s="63">
        <v>34.6</v>
      </c>
      <c r="K9" s="62">
        <v>34.700000000000003</v>
      </c>
      <c r="L9" s="63">
        <v>34.799999999999997</v>
      </c>
    </row>
    <row r="10" spans="1:14" ht="12.75" customHeight="1" thickBot="1" x14ac:dyDescent="0.4">
      <c r="A10" s="69" t="s">
        <v>5</v>
      </c>
      <c r="B10" s="63">
        <v>30.7</v>
      </c>
      <c r="C10" s="62">
        <v>30.9</v>
      </c>
      <c r="D10" s="63">
        <v>31.1</v>
      </c>
      <c r="E10" s="62">
        <v>31.3</v>
      </c>
      <c r="F10" s="63">
        <v>31.5</v>
      </c>
      <c r="G10" s="62">
        <v>31.7</v>
      </c>
      <c r="H10" s="108">
        <v>32</v>
      </c>
      <c r="I10" s="62">
        <v>32.1</v>
      </c>
      <c r="J10" s="63">
        <v>32.5</v>
      </c>
      <c r="K10" s="62">
        <v>32.700000000000003</v>
      </c>
      <c r="L10" s="63">
        <v>32.799999999999997</v>
      </c>
    </row>
    <row r="11" spans="1:14" ht="12.75" customHeight="1" thickBot="1" x14ac:dyDescent="0.4">
      <c r="A11" s="69" t="s">
        <v>6</v>
      </c>
      <c r="B11" s="63">
        <v>43.1</v>
      </c>
      <c r="C11" s="62">
        <v>45.3</v>
      </c>
      <c r="D11" s="63">
        <v>46.9</v>
      </c>
      <c r="E11" s="62">
        <v>49.5</v>
      </c>
      <c r="F11" s="63">
        <v>50.1</v>
      </c>
      <c r="G11" s="62">
        <v>52.6</v>
      </c>
      <c r="H11" s="63">
        <v>71.099999999999994</v>
      </c>
      <c r="I11" s="62">
        <v>54.1</v>
      </c>
      <c r="J11" s="63">
        <v>56.4</v>
      </c>
      <c r="K11" s="62">
        <v>58.9</v>
      </c>
      <c r="L11" s="63">
        <v>61.3</v>
      </c>
    </row>
    <row r="12" spans="1:14" ht="12.75" customHeight="1" thickBot="1" x14ac:dyDescent="0.4">
      <c r="A12" s="69" t="s">
        <v>126</v>
      </c>
      <c r="B12" s="63">
        <v>27</v>
      </c>
      <c r="C12" s="62">
        <v>28.7</v>
      </c>
      <c r="D12" s="63">
        <v>29.9</v>
      </c>
      <c r="E12" s="62">
        <v>30.9</v>
      </c>
      <c r="F12" s="63">
        <v>31.3</v>
      </c>
      <c r="G12" s="62">
        <v>33.4</v>
      </c>
      <c r="H12" s="63">
        <v>54.6</v>
      </c>
      <c r="I12" s="62">
        <v>37.5</v>
      </c>
      <c r="J12" s="63">
        <v>38.700000000000003</v>
      </c>
      <c r="K12" s="107">
        <v>41</v>
      </c>
      <c r="L12" s="63">
        <v>43.7</v>
      </c>
    </row>
    <row r="13" spans="1:14" ht="12.75" customHeight="1" thickBot="1" x14ac:dyDescent="0.4">
      <c r="A13" s="68" t="s">
        <v>7</v>
      </c>
      <c r="B13" s="61">
        <v>4195</v>
      </c>
      <c r="C13" s="60">
        <v>4165</v>
      </c>
      <c r="D13" s="61">
        <v>4074</v>
      </c>
      <c r="E13" s="60">
        <v>4890</v>
      </c>
      <c r="F13" s="61">
        <v>5451</v>
      </c>
      <c r="G13" s="60">
        <v>5924</v>
      </c>
      <c r="H13" s="61">
        <v>3591</v>
      </c>
      <c r="I13" s="60">
        <v>4508</v>
      </c>
      <c r="J13" s="61">
        <v>5142</v>
      </c>
      <c r="K13" s="60">
        <v>5184</v>
      </c>
      <c r="L13" s="61">
        <v>4929</v>
      </c>
    </row>
    <row r="14" spans="1:14" ht="12.75" customHeight="1" thickBot="1" x14ac:dyDescent="0.4">
      <c r="A14" s="69" t="s">
        <v>8</v>
      </c>
      <c r="B14" s="63"/>
      <c r="C14" s="62"/>
      <c r="D14" s="63"/>
      <c r="E14" s="62" t="s">
        <v>9</v>
      </c>
      <c r="F14" s="61">
        <v>2808</v>
      </c>
      <c r="G14" s="60">
        <v>2297</v>
      </c>
      <c r="H14" s="61">
        <v>1539</v>
      </c>
      <c r="I14" s="60">
        <v>2148</v>
      </c>
      <c r="J14" s="61">
        <v>2813</v>
      </c>
      <c r="K14" s="60">
        <v>3019</v>
      </c>
      <c r="L14" s="61">
        <v>2936</v>
      </c>
    </row>
    <row r="15" spans="1:14" ht="12.75" customHeight="1" thickBot="1" x14ac:dyDescent="0.4">
      <c r="A15" s="68" t="s">
        <v>10</v>
      </c>
      <c r="B15" s="61">
        <v>89303</v>
      </c>
      <c r="C15" s="60">
        <v>91706</v>
      </c>
      <c r="D15" s="61">
        <v>99611</v>
      </c>
      <c r="E15" s="60">
        <v>98461</v>
      </c>
      <c r="F15" s="61">
        <v>98925</v>
      </c>
      <c r="G15" s="60">
        <v>97474</v>
      </c>
      <c r="H15" s="61">
        <v>79917</v>
      </c>
      <c r="I15" s="60">
        <v>97913</v>
      </c>
      <c r="J15" s="61">
        <v>89907</v>
      </c>
      <c r="K15" s="60">
        <v>82392</v>
      </c>
      <c r="L15" s="61">
        <v>75014</v>
      </c>
    </row>
    <row r="16" spans="1:14" ht="12.75" customHeight="1" thickBot="1" x14ac:dyDescent="0.4">
      <c r="A16" s="68" t="s">
        <v>213</v>
      </c>
      <c r="B16" s="61">
        <v>52355</v>
      </c>
      <c r="C16" s="60">
        <v>82469</v>
      </c>
      <c r="D16" s="61">
        <v>99071</v>
      </c>
      <c r="E16" s="60">
        <v>91629</v>
      </c>
      <c r="F16" s="61">
        <v>88458</v>
      </c>
      <c r="G16" s="60">
        <v>85349</v>
      </c>
      <c r="H16" s="61">
        <v>66662</v>
      </c>
      <c r="I16" s="60">
        <v>83192</v>
      </c>
      <c r="J16" s="61">
        <v>82596</v>
      </c>
      <c r="K16" s="60">
        <v>79875</v>
      </c>
      <c r="L16" s="61">
        <v>77364</v>
      </c>
    </row>
    <row r="17" spans="1:14" ht="15" thickBot="1" x14ac:dyDescent="0.4">
      <c r="A17" s="65"/>
      <c r="N17" s="65"/>
    </row>
    <row r="18" spans="1:14" ht="15" thickBot="1" x14ac:dyDescent="0.4">
      <c r="A18" s="110" t="s">
        <v>225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53"/>
  <sheetViews>
    <sheetView zoomScale="85" zoomScaleNormal="85" workbookViewId="0">
      <selection activeCell="A18" sqref="A18:L18"/>
    </sheetView>
  </sheetViews>
  <sheetFormatPr defaultRowHeight="14.5" x14ac:dyDescent="0.35"/>
  <cols>
    <col min="1" max="1" width="13.1796875" style="4" customWidth="1"/>
    <col min="2" max="5" width="11.1796875" customWidth="1"/>
    <col min="6" max="6" width="0.81640625" customWidth="1"/>
    <col min="7" max="7" width="11.1796875" customWidth="1"/>
    <col min="8" max="8" width="12.1796875" customWidth="1"/>
    <col min="9" max="9" width="11.1796875" style="4" bestFit="1" customWidth="1"/>
    <col min="10" max="15" width="11.1796875" customWidth="1"/>
    <col min="16" max="16" width="0.81640625" customWidth="1"/>
    <col min="17" max="17" width="11.1796875" style="4" bestFit="1" customWidth="1"/>
    <col min="18" max="21" width="11.1796875" customWidth="1"/>
    <col min="22" max="22" width="0.81640625" customWidth="1"/>
    <col min="23" max="23" width="11.1796875" style="4" bestFit="1" customWidth="1"/>
    <col min="24" max="27" width="11.1796875" customWidth="1"/>
    <col min="28" max="28" width="0.81640625" customWidth="1"/>
    <col min="29" max="29" width="15.54296875" style="4" bestFit="1" customWidth="1"/>
    <col min="30" max="33" width="11.1796875" customWidth="1"/>
    <col min="34" max="34" width="0.81640625" customWidth="1"/>
    <col min="35" max="35" width="15.54296875" style="4" bestFit="1" customWidth="1"/>
    <col min="36" max="39" width="11.1796875" customWidth="1"/>
    <col min="41" max="41" width="9.7265625" bestFit="1" customWidth="1"/>
    <col min="43" max="43" width="9.7265625" bestFit="1" customWidth="1"/>
  </cols>
  <sheetData>
    <row r="1" spans="1:12" ht="36.75" customHeight="1" x14ac:dyDescent="0.35">
      <c r="A1" s="112" t="s">
        <v>130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18" spans="1:35" ht="31.5" customHeight="1" x14ac:dyDescent="0.35">
      <c r="A18" s="111" t="s">
        <v>226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  <row r="20" spans="1:35" ht="32.25" customHeight="1" x14ac:dyDescent="0.35">
      <c r="A20"/>
      <c r="B20" s="114" t="s">
        <v>131</v>
      </c>
      <c r="C20" s="114"/>
      <c r="D20" s="114"/>
      <c r="E20" s="114"/>
      <c r="F20" s="114"/>
      <c r="G20" s="114"/>
      <c r="H20" s="114"/>
      <c r="I20" s="114"/>
      <c r="J20" s="114"/>
      <c r="K20" s="114"/>
      <c r="M20" s="112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AC20"/>
      <c r="AI20"/>
    </row>
    <row r="21" spans="1:35" x14ac:dyDescent="0.35">
      <c r="B21" s="114" t="s">
        <v>48</v>
      </c>
      <c r="C21" s="114"/>
      <c r="D21" s="114"/>
      <c r="E21" s="114"/>
      <c r="F21" s="26"/>
      <c r="G21" s="4"/>
      <c r="H21" s="114" t="s">
        <v>49</v>
      </c>
      <c r="I21" s="114"/>
      <c r="J21" s="114"/>
      <c r="K21" s="114"/>
      <c r="Q21"/>
      <c r="W21"/>
      <c r="AC21"/>
      <c r="AI21"/>
    </row>
    <row r="22" spans="1:35" x14ac:dyDescent="0.35">
      <c r="B22" t="s">
        <v>80</v>
      </c>
      <c r="C22" t="s">
        <v>81</v>
      </c>
      <c r="D22" t="s">
        <v>82</v>
      </c>
      <c r="E22" t="s">
        <v>12</v>
      </c>
      <c r="G22" s="4"/>
      <c r="H22" t="s">
        <v>83</v>
      </c>
      <c r="I22" t="s">
        <v>84</v>
      </c>
      <c r="J22" t="s">
        <v>85</v>
      </c>
      <c r="K22" t="s">
        <v>12</v>
      </c>
      <c r="Q22"/>
      <c r="W22"/>
      <c r="AC22"/>
      <c r="AI22"/>
    </row>
    <row r="23" spans="1:35" x14ac:dyDescent="0.35">
      <c r="A23" s="37"/>
      <c r="B23" s="41"/>
      <c r="C23" s="7"/>
      <c r="D23" s="7"/>
      <c r="E23" s="41"/>
      <c r="G23" s="37"/>
      <c r="H23" s="41"/>
      <c r="I23" s="7"/>
      <c r="J23" s="7"/>
      <c r="K23" s="41"/>
      <c r="Q23"/>
      <c r="W23"/>
      <c r="AC23"/>
      <c r="AI23"/>
    </row>
    <row r="24" spans="1:35" x14ac:dyDescent="0.35">
      <c r="A24" s="37" t="s">
        <v>113</v>
      </c>
      <c r="B24" s="41">
        <v>289</v>
      </c>
      <c r="C24" s="7" t="s">
        <v>11</v>
      </c>
      <c r="D24" s="7" t="s">
        <v>11</v>
      </c>
      <c r="E24" s="7">
        <v>289</v>
      </c>
      <c r="G24" s="37" t="s">
        <v>113</v>
      </c>
      <c r="H24" s="41">
        <v>1202</v>
      </c>
      <c r="I24" s="7" t="s">
        <v>11</v>
      </c>
      <c r="J24" s="7">
        <v>1</v>
      </c>
      <c r="K24" s="7">
        <v>1203</v>
      </c>
      <c r="Q24"/>
      <c r="W24"/>
      <c r="AC24"/>
      <c r="AI24"/>
    </row>
    <row r="25" spans="1:35" x14ac:dyDescent="0.35">
      <c r="A25" s="37">
        <v>21</v>
      </c>
      <c r="B25" s="41">
        <v>305</v>
      </c>
      <c r="C25" s="7" t="s">
        <v>11</v>
      </c>
      <c r="D25" s="7">
        <v>1</v>
      </c>
      <c r="E25" s="7">
        <v>306</v>
      </c>
      <c r="G25" s="37">
        <v>21</v>
      </c>
      <c r="H25" s="41">
        <v>844</v>
      </c>
      <c r="I25" s="7" t="s">
        <v>11</v>
      </c>
      <c r="J25" s="7">
        <v>2</v>
      </c>
      <c r="K25" s="7">
        <v>846</v>
      </c>
      <c r="Q25"/>
      <c r="W25"/>
      <c r="AC25"/>
      <c r="AI25"/>
    </row>
    <row r="26" spans="1:35" x14ac:dyDescent="0.35">
      <c r="A26" s="37">
        <v>22</v>
      </c>
      <c r="B26" s="41">
        <v>516</v>
      </c>
      <c r="C26" s="7" t="s">
        <v>11</v>
      </c>
      <c r="D26" s="7">
        <v>1</v>
      </c>
      <c r="E26" s="7">
        <v>517</v>
      </c>
      <c r="G26" s="37">
        <v>22</v>
      </c>
      <c r="H26" s="41">
        <v>1248</v>
      </c>
      <c r="I26" s="7" t="s">
        <v>11</v>
      </c>
      <c r="J26" s="7">
        <v>5</v>
      </c>
      <c r="K26" s="7">
        <v>1253</v>
      </c>
      <c r="Q26"/>
      <c r="W26"/>
      <c r="AC26"/>
      <c r="AI26"/>
    </row>
    <row r="27" spans="1:35" x14ac:dyDescent="0.35">
      <c r="A27" s="37">
        <v>23</v>
      </c>
      <c r="B27" s="41">
        <v>785</v>
      </c>
      <c r="C27" s="7" t="s">
        <v>11</v>
      </c>
      <c r="D27" s="7" t="s">
        <v>11</v>
      </c>
      <c r="E27" s="7">
        <v>785</v>
      </c>
      <c r="G27" s="37">
        <v>23</v>
      </c>
      <c r="H27" s="41">
        <v>1858</v>
      </c>
      <c r="I27" s="7" t="s">
        <v>11</v>
      </c>
      <c r="J27" s="7">
        <v>14</v>
      </c>
      <c r="K27" s="7">
        <v>1872</v>
      </c>
      <c r="Q27"/>
      <c r="W27"/>
      <c r="AC27"/>
      <c r="AI27"/>
    </row>
    <row r="28" spans="1:35" x14ac:dyDescent="0.35">
      <c r="A28" s="37">
        <v>24</v>
      </c>
      <c r="B28" s="41">
        <v>1300</v>
      </c>
      <c r="C28" s="7" t="s">
        <v>11</v>
      </c>
      <c r="D28" s="7">
        <v>4</v>
      </c>
      <c r="E28" s="7">
        <v>1304</v>
      </c>
      <c r="G28" s="37">
        <v>24</v>
      </c>
      <c r="H28" s="41">
        <v>2696</v>
      </c>
      <c r="I28" s="7" t="s">
        <v>11</v>
      </c>
      <c r="J28" s="7">
        <v>15</v>
      </c>
      <c r="K28" s="7">
        <v>2711</v>
      </c>
      <c r="Q28"/>
      <c r="W28"/>
      <c r="AC28"/>
      <c r="AI28"/>
    </row>
    <row r="29" spans="1:35" x14ac:dyDescent="0.35">
      <c r="A29" s="37">
        <v>25</v>
      </c>
      <c r="B29" s="41">
        <v>1852</v>
      </c>
      <c r="C29" s="7" t="s">
        <v>11</v>
      </c>
      <c r="D29" s="7">
        <v>9</v>
      </c>
      <c r="E29" s="7">
        <v>1861</v>
      </c>
      <c r="G29" s="37">
        <v>25</v>
      </c>
      <c r="H29" s="41">
        <v>3826</v>
      </c>
      <c r="I29" s="7">
        <v>1</v>
      </c>
      <c r="J29" s="7">
        <v>24</v>
      </c>
      <c r="K29" s="7">
        <v>3851</v>
      </c>
      <c r="Q29"/>
      <c r="W29"/>
      <c r="AC29"/>
      <c r="AI29"/>
    </row>
    <row r="30" spans="1:35" x14ac:dyDescent="0.35">
      <c r="A30" s="37">
        <v>26</v>
      </c>
      <c r="B30" s="41">
        <v>2787</v>
      </c>
      <c r="C30" s="7" t="s">
        <v>11</v>
      </c>
      <c r="D30" s="7">
        <v>3</v>
      </c>
      <c r="E30" s="7">
        <v>2790</v>
      </c>
      <c r="G30" s="37">
        <v>26</v>
      </c>
      <c r="H30" s="41">
        <v>5218</v>
      </c>
      <c r="I30" s="7" t="s">
        <v>11</v>
      </c>
      <c r="J30" s="7">
        <v>41</v>
      </c>
      <c r="K30" s="7">
        <v>5259</v>
      </c>
      <c r="Q30"/>
      <c r="W30"/>
      <c r="AC30"/>
      <c r="AI30"/>
    </row>
    <row r="31" spans="1:35" ht="30" customHeight="1" x14ac:dyDescent="0.35">
      <c r="A31" s="37">
        <v>27</v>
      </c>
      <c r="B31" s="41">
        <v>3978</v>
      </c>
      <c r="C31" s="7" t="s">
        <v>11</v>
      </c>
      <c r="D31" s="7">
        <v>16</v>
      </c>
      <c r="E31" s="7">
        <v>3994</v>
      </c>
      <c r="G31" s="37">
        <v>27</v>
      </c>
      <c r="H31" s="41">
        <v>6807</v>
      </c>
      <c r="I31" s="7">
        <v>2</v>
      </c>
      <c r="J31" s="7">
        <v>48</v>
      </c>
      <c r="K31" s="7">
        <v>6857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AC31"/>
      <c r="AI31"/>
    </row>
    <row r="32" spans="1:35" x14ac:dyDescent="0.35">
      <c r="A32" s="37">
        <v>28</v>
      </c>
      <c r="B32" s="41">
        <v>5559</v>
      </c>
      <c r="C32" s="7" t="s">
        <v>11</v>
      </c>
      <c r="D32" s="7">
        <v>21</v>
      </c>
      <c r="E32" s="7">
        <v>5580</v>
      </c>
      <c r="G32" s="37">
        <v>28</v>
      </c>
      <c r="H32" s="41">
        <v>8520</v>
      </c>
      <c r="I32" s="7">
        <v>1</v>
      </c>
      <c r="J32" s="7">
        <v>71</v>
      </c>
      <c r="K32" s="7">
        <v>8592</v>
      </c>
      <c r="Q32"/>
      <c r="W32"/>
      <c r="AC32"/>
      <c r="AI32"/>
    </row>
    <row r="33" spans="1:35" x14ac:dyDescent="0.35">
      <c r="A33" s="37">
        <v>29</v>
      </c>
      <c r="B33" s="41">
        <v>6681</v>
      </c>
      <c r="C33" s="7">
        <v>1</v>
      </c>
      <c r="D33" s="7">
        <v>39</v>
      </c>
      <c r="E33" s="7">
        <v>6721</v>
      </c>
      <c r="G33" s="37">
        <v>29</v>
      </c>
      <c r="H33" s="41">
        <v>9440</v>
      </c>
      <c r="I33" s="7">
        <v>2</v>
      </c>
      <c r="J33" s="7">
        <v>86</v>
      </c>
      <c r="K33" s="7">
        <v>9528</v>
      </c>
      <c r="Q33"/>
      <c r="W33"/>
      <c r="AC33"/>
      <c r="AI33"/>
    </row>
    <row r="34" spans="1:35" x14ac:dyDescent="0.35">
      <c r="A34" s="37">
        <v>30</v>
      </c>
      <c r="B34" s="41">
        <v>8044</v>
      </c>
      <c r="C34" s="7">
        <v>2</v>
      </c>
      <c r="D34" s="7">
        <v>42</v>
      </c>
      <c r="E34" s="7">
        <v>8088</v>
      </c>
      <c r="G34" s="37">
        <v>30</v>
      </c>
      <c r="H34" s="41">
        <v>10503</v>
      </c>
      <c r="I34" s="7">
        <v>3</v>
      </c>
      <c r="J34" s="7">
        <v>134</v>
      </c>
      <c r="K34" s="7">
        <v>10640</v>
      </c>
      <c r="M34" s="3"/>
      <c r="Q34" s="3"/>
      <c r="T34" s="3"/>
      <c r="W34"/>
      <c r="X34" s="3"/>
      <c r="AC34"/>
      <c r="AI34"/>
    </row>
    <row r="35" spans="1:35" x14ac:dyDescent="0.35">
      <c r="A35" s="37">
        <v>31</v>
      </c>
      <c r="B35" s="41">
        <v>9090</v>
      </c>
      <c r="C35" s="7">
        <v>2</v>
      </c>
      <c r="D35" s="7">
        <v>61</v>
      </c>
      <c r="E35" s="7">
        <v>9153</v>
      </c>
      <c r="G35" s="37">
        <v>31</v>
      </c>
      <c r="H35" s="41">
        <v>10496</v>
      </c>
      <c r="I35" s="7">
        <v>5</v>
      </c>
      <c r="J35" s="7">
        <v>164</v>
      </c>
      <c r="K35" s="7">
        <v>10665</v>
      </c>
      <c r="M35" s="7"/>
      <c r="N35" s="7"/>
      <c r="O35" s="3"/>
      <c r="Q35" s="7"/>
      <c r="R35" s="7"/>
      <c r="S35" s="3"/>
      <c r="T35" s="7"/>
      <c r="U35" s="7"/>
      <c r="V35" s="3"/>
      <c r="W35"/>
      <c r="X35" s="7"/>
      <c r="Y35" s="7"/>
      <c r="Z35" s="3"/>
      <c r="AC35"/>
      <c r="AI35"/>
    </row>
    <row r="36" spans="1:35" x14ac:dyDescent="0.35">
      <c r="A36" s="37">
        <v>32</v>
      </c>
      <c r="B36" s="41">
        <v>9521</v>
      </c>
      <c r="C36" s="7">
        <v>1</v>
      </c>
      <c r="D36" s="7">
        <v>80</v>
      </c>
      <c r="E36" s="7">
        <v>9602</v>
      </c>
      <c r="G36" s="37">
        <v>32</v>
      </c>
      <c r="H36" s="41">
        <v>9535</v>
      </c>
      <c r="I36" s="7">
        <v>3</v>
      </c>
      <c r="J36" s="7">
        <v>209</v>
      </c>
      <c r="K36" s="7">
        <v>9747</v>
      </c>
      <c r="Q36"/>
      <c r="W36"/>
      <c r="AC36"/>
      <c r="AI36"/>
    </row>
    <row r="37" spans="1:35" x14ac:dyDescent="0.35">
      <c r="A37" s="37">
        <v>33</v>
      </c>
      <c r="B37" s="41">
        <v>9304</v>
      </c>
      <c r="C37" s="7" t="s">
        <v>11</v>
      </c>
      <c r="D37" s="7">
        <v>120</v>
      </c>
      <c r="E37" s="7">
        <v>9424</v>
      </c>
      <c r="G37" s="37">
        <v>33</v>
      </c>
      <c r="H37" s="41">
        <v>8468</v>
      </c>
      <c r="I37" s="7">
        <v>3</v>
      </c>
      <c r="J37" s="7">
        <v>244</v>
      </c>
      <c r="K37" s="7">
        <v>8715</v>
      </c>
      <c r="M37" s="7"/>
      <c r="N37" s="7"/>
      <c r="O37" s="3"/>
      <c r="Q37"/>
      <c r="W37"/>
      <c r="AC37"/>
      <c r="AI37"/>
    </row>
    <row r="38" spans="1:35" x14ac:dyDescent="0.35">
      <c r="A38" s="37">
        <v>34</v>
      </c>
      <c r="B38" s="41">
        <v>8559</v>
      </c>
      <c r="C38" s="7">
        <v>3</v>
      </c>
      <c r="D38" s="7">
        <v>155</v>
      </c>
      <c r="E38" s="7">
        <v>8717</v>
      </c>
      <c r="G38" s="37">
        <v>34</v>
      </c>
      <c r="H38" s="41">
        <v>7533</v>
      </c>
      <c r="I38" s="7">
        <v>6</v>
      </c>
      <c r="J38" s="7">
        <v>285</v>
      </c>
      <c r="K38" s="7">
        <v>7824</v>
      </c>
      <c r="Q38"/>
      <c r="W38"/>
      <c r="AC38"/>
      <c r="AI38"/>
    </row>
    <row r="39" spans="1:35" x14ac:dyDescent="0.35">
      <c r="A39" s="37">
        <v>35</v>
      </c>
      <c r="B39" s="41">
        <v>7841</v>
      </c>
      <c r="C39" s="7">
        <v>3</v>
      </c>
      <c r="D39" s="7">
        <v>147</v>
      </c>
      <c r="E39" s="7">
        <v>7991</v>
      </c>
      <c r="G39" s="37">
        <v>35</v>
      </c>
      <c r="H39" s="41">
        <v>6371</v>
      </c>
      <c r="I39" s="7">
        <v>15</v>
      </c>
      <c r="J39" s="7">
        <v>318</v>
      </c>
      <c r="K39" s="7">
        <v>6704</v>
      </c>
      <c r="Q39"/>
      <c r="W39"/>
      <c r="AC39"/>
      <c r="AI39"/>
    </row>
    <row r="40" spans="1:35" x14ac:dyDescent="0.35">
      <c r="A40" s="37">
        <v>36</v>
      </c>
      <c r="B40" s="41">
        <v>6988</v>
      </c>
      <c r="C40" s="7">
        <v>4</v>
      </c>
      <c r="D40" s="7">
        <v>177</v>
      </c>
      <c r="E40" s="7">
        <v>7169</v>
      </c>
      <c r="G40" s="37">
        <v>36</v>
      </c>
      <c r="H40" s="41">
        <v>5555</v>
      </c>
      <c r="I40" s="7">
        <v>13</v>
      </c>
      <c r="J40" s="7">
        <v>371</v>
      </c>
      <c r="K40" s="7">
        <v>5939</v>
      </c>
      <c r="Q40"/>
      <c r="W40"/>
      <c r="AC40"/>
      <c r="AI40"/>
    </row>
    <row r="41" spans="1:35" x14ac:dyDescent="0.35">
      <c r="A41" s="37">
        <v>37</v>
      </c>
      <c r="B41" s="41">
        <v>5850</v>
      </c>
      <c r="C41" s="7">
        <v>3</v>
      </c>
      <c r="D41" s="7">
        <v>229</v>
      </c>
      <c r="E41" s="7">
        <v>6082</v>
      </c>
      <c r="G41" s="37">
        <v>37</v>
      </c>
      <c r="H41" s="41">
        <v>4437</v>
      </c>
      <c r="I41" s="7">
        <v>13</v>
      </c>
      <c r="J41" s="7">
        <v>374</v>
      </c>
      <c r="K41" s="7">
        <v>4824</v>
      </c>
      <c r="Q41"/>
      <c r="W41"/>
      <c r="AC41"/>
      <c r="AI41"/>
    </row>
    <row r="42" spans="1:35" x14ac:dyDescent="0.35">
      <c r="A42" s="37">
        <v>38</v>
      </c>
      <c r="B42" s="41">
        <v>5229</v>
      </c>
      <c r="C42" s="7">
        <v>6</v>
      </c>
      <c r="D42" s="7">
        <v>256</v>
      </c>
      <c r="E42" s="7">
        <v>5491</v>
      </c>
      <c r="G42" s="37">
        <v>38</v>
      </c>
      <c r="H42" s="41">
        <v>3980</v>
      </c>
      <c r="I42" s="7">
        <v>9</v>
      </c>
      <c r="J42" s="7">
        <v>485</v>
      </c>
      <c r="K42" s="7">
        <v>4474</v>
      </c>
      <c r="Q42"/>
      <c r="W42"/>
      <c r="AC42"/>
      <c r="AI42"/>
    </row>
    <row r="43" spans="1:35" x14ac:dyDescent="0.35">
      <c r="A43" s="37">
        <v>39</v>
      </c>
      <c r="B43" s="41">
        <v>4665</v>
      </c>
      <c r="C43" s="7">
        <v>8</v>
      </c>
      <c r="D43" s="7">
        <v>337</v>
      </c>
      <c r="E43" s="7">
        <v>5010</v>
      </c>
      <c r="G43" s="37">
        <v>39</v>
      </c>
      <c r="H43" s="41">
        <v>3532</v>
      </c>
      <c r="I43" s="7">
        <v>20</v>
      </c>
      <c r="J43" s="7">
        <v>529</v>
      </c>
      <c r="K43" s="7">
        <v>4081</v>
      </c>
      <c r="Q43"/>
      <c r="W43"/>
      <c r="AC43"/>
      <c r="AI43"/>
    </row>
    <row r="44" spans="1:35" x14ac:dyDescent="0.35">
      <c r="A44" s="37">
        <v>40</v>
      </c>
      <c r="B44" s="41">
        <v>4289</v>
      </c>
      <c r="C44" s="7">
        <v>5</v>
      </c>
      <c r="D44" s="7">
        <v>354</v>
      </c>
      <c r="E44" s="7">
        <v>4648</v>
      </c>
      <c r="G44" s="37">
        <v>40</v>
      </c>
      <c r="H44" s="41">
        <v>3331</v>
      </c>
      <c r="I44" s="7">
        <v>20</v>
      </c>
      <c r="J44" s="7">
        <v>615</v>
      </c>
      <c r="K44" s="7">
        <v>3966</v>
      </c>
      <c r="Q44"/>
      <c r="W44"/>
      <c r="AC44"/>
      <c r="AI44"/>
    </row>
    <row r="45" spans="1:35" x14ac:dyDescent="0.35">
      <c r="A45" s="37">
        <v>41</v>
      </c>
      <c r="B45" s="41">
        <v>3732</v>
      </c>
      <c r="C45" s="7">
        <v>10</v>
      </c>
      <c r="D45" s="7">
        <v>382</v>
      </c>
      <c r="E45" s="7">
        <v>4124</v>
      </c>
      <c r="G45" s="37">
        <v>41</v>
      </c>
      <c r="H45" s="41">
        <v>2824</v>
      </c>
      <c r="I45" s="7">
        <v>26</v>
      </c>
      <c r="J45" s="7">
        <v>641</v>
      </c>
      <c r="K45" s="7">
        <v>3491</v>
      </c>
      <c r="Q45"/>
      <c r="W45"/>
      <c r="AC45"/>
      <c r="AI45"/>
    </row>
    <row r="46" spans="1:35" x14ac:dyDescent="0.35">
      <c r="A46" s="37">
        <v>42</v>
      </c>
      <c r="B46" s="41">
        <v>3121</v>
      </c>
      <c r="C46" s="7">
        <v>8</v>
      </c>
      <c r="D46" s="7">
        <v>433</v>
      </c>
      <c r="E46" s="7">
        <v>3562</v>
      </c>
      <c r="G46" s="37">
        <v>42</v>
      </c>
      <c r="H46" s="41">
        <v>2393</v>
      </c>
      <c r="I46" s="7">
        <v>29</v>
      </c>
      <c r="J46" s="7">
        <v>675</v>
      </c>
      <c r="K46" s="7">
        <v>3097</v>
      </c>
      <c r="Q46"/>
      <c r="W46"/>
      <c r="AC46"/>
      <c r="AI46"/>
    </row>
    <row r="47" spans="1:35" x14ac:dyDescent="0.35">
      <c r="A47" s="37">
        <v>43</v>
      </c>
      <c r="B47" s="41">
        <v>2868</v>
      </c>
      <c r="C47" s="7">
        <v>9</v>
      </c>
      <c r="D47" s="7">
        <v>500</v>
      </c>
      <c r="E47" s="7">
        <v>3377</v>
      </c>
      <c r="G47" s="37">
        <v>43</v>
      </c>
      <c r="H47" s="41">
        <v>2111</v>
      </c>
      <c r="I47" s="7">
        <v>17</v>
      </c>
      <c r="J47" s="7">
        <v>696</v>
      </c>
      <c r="K47" s="7">
        <v>2824</v>
      </c>
      <c r="Q47"/>
      <c r="W47"/>
      <c r="AC47"/>
      <c r="AI47"/>
    </row>
    <row r="48" spans="1:35" x14ac:dyDescent="0.35">
      <c r="A48" s="37">
        <v>44</v>
      </c>
      <c r="B48" s="41">
        <v>2532</v>
      </c>
      <c r="C48" s="7">
        <v>11</v>
      </c>
      <c r="D48" s="7">
        <v>530</v>
      </c>
      <c r="E48" s="7">
        <v>3073</v>
      </c>
      <c r="G48" s="37">
        <v>44</v>
      </c>
      <c r="H48" s="41">
        <v>1961</v>
      </c>
      <c r="I48" s="7">
        <v>36</v>
      </c>
      <c r="J48" s="7">
        <v>694</v>
      </c>
      <c r="K48" s="7">
        <v>2691</v>
      </c>
      <c r="Q48"/>
      <c r="W48"/>
      <c r="AC48"/>
      <c r="AI48"/>
    </row>
    <row r="49" spans="1:35" x14ac:dyDescent="0.35">
      <c r="A49" s="37">
        <v>45</v>
      </c>
      <c r="B49" s="41">
        <v>2236</v>
      </c>
      <c r="C49" s="7">
        <v>12</v>
      </c>
      <c r="D49" s="7">
        <v>581</v>
      </c>
      <c r="E49" s="7">
        <v>2829</v>
      </c>
      <c r="G49" s="37">
        <v>45</v>
      </c>
      <c r="H49" s="41">
        <v>1853</v>
      </c>
      <c r="I49" s="7">
        <v>41</v>
      </c>
      <c r="J49" s="7">
        <v>815</v>
      </c>
      <c r="K49" s="7">
        <v>2709</v>
      </c>
      <c r="Q49"/>
      <c r="W49"/>
      <c r="AC49"/>
      <c r="AI49"/>
    </row>
    <row r="50" spans="1:35" x14ac:dyDescent="0.35">
      <c r="A50" s="37">
        <v>46</v>
      </c>
      <c r="B50" s="41">
        <v>2213</v>
      </c>
      <c r="C50" s="7">
        <v>12</v>
      </c>
      <c r="D50" s="7">
        <v>638</v>
      </c>
      <c r="E50" s="7">
        <v>2863</v>
      </c>
      <c r="G50" s="37">
        <v>46</v>
      </c>
      <c r="H50" s="41">
        <v>1828</v>
      </c>
      <c r="I50" s="7">
        <v>32</v>
      </c>
      <c r="J50" s="7">
        <v>880</v>
      </c>
      <c r="K50" s="7">
        <v>2740</v>
      </c>
      <c r="Q50"/>
      <c r="W50"/>
      <c r="AC50"/>
      <c r="AI50"/>
    </row>
    <row r="51" spans="1:35" x14ac:dyDescent="0.35">
      <c r="A51" s="37">
        <v>47</v>
      </c>
      <c r="B51" s="41">
        <v>2042</v>
      </c>
      <c r="C51" s="7">
        <v>18</v>
      </c>
      <c r="D51" s="7">
        <v>723</v>
      </c>
      <c r="E51" s="7">
        <v>2783</v>
      </c>
      <c r="G51" s="37">
        <v>47</v>
      </c>
      <c r="H51" s="41">
        <v>1640</v>
      </c>
      <c r="I51" s="7">
        <v>29</v>
      </c>
      <c r="J51" s="7">
        <v>951</v>
      </c>
      <c r="K51" s="7">
        <v>2620</v>
      </c>
      <c r="Q51"/>
      <c r="W51"/>
      <c r="AC51"/>
      <c r="AI51"/>
    </row>
    <row r="52" spans="1:35" x14ac:dyDescent="0.35">
      <c r="A52" s="37">
        <v>48</v>
      </c>
      <c r="B52" s="41">
        <v>1957</v>
      </c>
      <c r="C52" s="7">
        <v>17</v>
      </c>
      <c r="D52" s="7">
        <v>749</v>
      </c>
      <c r="E52" s="7">
        <v>2723</v>
      </c>
      <c r="G52" s="37">
        <v>48</v>
      </c>
      <c r="H52" s="41">
        <v>1611</v>
      </c>
      <c r="I52" s="7">
        <v>34</v>
      </c>
      <c r="J52" s="7">
        <v>1004</v>
      </c>
      <c r="K52" s="7">
        <v>2649</v>
      </c>
      <c r="Q52"/>
      <c r="W52"/>
      <c r="AC52"/>
      <c r="AI52"/>
    </row>
    <row r="53" spans="1:35" x14ac:dyDescent="0.35">
      <c r="A53" s="37">
        <v>49</v>
      </c>
      <c r="B53" s="41">
        <v>1979</v>
      </c>
      <c r="C53" s="7">
        <v>23</v>
      </c>
      <c r="D53" s="7">
        <v>840</v>
      </c>
      <c r="E53" s="7">
        <v>2842</v>
      </c>
      <c r="G53" s="37">
        <v>49</v>
      </c>
      <c r="H53" s="41">
        <v>1509</v>
      </c>
      <c r="I53" s="7">
        <v>57</v>
      </c>
      <c r="J53" s="7">
        <v>1050</v>
      </c>
      <c r="K53" s="7">
        <v>2616</v>
      </c>
      <c r="Q53"/>
      <c r="W53"/>
      <c r="AC53"/>
      <c r="AI53"/>
    </row>
    <row r="54" spans="1:35" x14ac:dyDescent="0.35">
      <c r="A54" s="37">
        <v>50</v>
      </c>
      <c r="B54" s="41">
        <v>1870</v>
      </c>
      <c r="C54" s="7">
        <v>28</v>
      </c>
      <c r="D54" s="7">
        <v>924</v>
      </c>
      <c r="E54" s="7">
        <v>2822</v>
      </c>
      <c r="G54" s="37">
        <v>50</v>
      </c>
      <c r="H54" s="41">
        <v>1560</v>
      </c>
      <c r="I54" s="7">
        <v>55</v>
      </c>
      <c r="J54" s="7">
        <v>1102</v>
      </c>
      <c r="K54" s="7">
        <v>2717</v>
      </c>
      <c r="Q54"/>
      <c r="W54"/>
      <c r="AC54"/>
      <c r="AI54"/>
    </row>
    <row r="55" spans="1:35" x14ac:dyDescent="0.35">
      <c r="A55" s="37">
        <v>51</v>
      </c>
      <c r="B55" s="41">
        <v>1578</v>
      </c>
      <c r="C55" s="7">
        <v>29</v>
      </c>
      <c r="D55" s="7">
        <v>893</v>
      </c>
      <c r="E55" s="7">
        <v>2500</v>
      </c>
      <c r="G55" s="37">
        <v>51</v>
      </c>
      <c r="H55" s="41">
        <v>1251</v>
      </c>
      <c r="I55" s="7">
        <v>60</v>
      </c>
      <c r="J55" s="7">
        <v>1069</v>
      </c>
      <c r="K55" s="7">
        <v>2380</v>
      </c>
      <c r="Q55"/>
      <c r="W55"/>
      <c r="AC55"/>
      <c r="AI55"/>
    </row>
    <row r="56" spans="1:35" x14ac:dyDescent="0.35">
      <c r="A56" s="37">
        <v>52</v>
      </c>
      <c r="B56" s="41">
        <v>1427</v>
      </c>
      <c r="C56" s="7">
        <v>25</v>
      </c>
      <c r="D56" s="7">
        <v>1048</v>
      </c>
      <c r="E56" s="7">
        <v>2500</v>
      </c>
      <c r="G56" s="37">
        <v>52</v>
      </c>
      <c r="H56" s="41">
        <v>1090</v>
      </c>
      <c r="I56" s="7">
        <v>54</v>
      </c>
      <c r="J56" s="7">
        <v>1107</v>
      </c>
      <c r="K56" s="7">
        <v>2251</v>
      </c>
      <c r="Q56"/>
      <c r="W56"/>
      <c r="AC56"/>
      <c r="AI56"/>
    </row>
    <row r="57" spans="1:35" x14ac:dyDescent="0.35">
      <c r="A57" s="37">
        <v>53</v>
      </c>
      <c r="B57" s="41">
        <v>1296</v>
      </c>
      <c r="C57" s="7">
        <v>25</v>
      </c>
      <c r="D57" s="7">
        <v>1003</v>
      </c>
      <c r="E57" s="7">
        <v>2324</v>
      </c>
      <c r="G57" s="37">
        <v>53</v>
      </c>
      <c r="H57" s="41">
        <v>1025</v>
      </c>
      <c r="I57" s="7">
        <v>70</v>
      </c>
      <c r="J57" s="7">
        <v>1073</v>
      </c>
      <c r="K57" s="7">
        <v>2168</v>
      </c>
      <c r="Q57"/>
      <c r="W57"/>
      <c r="AC57"/>
      <c r="AI57"/>
    </row>
    <row r="58" spans="1:35" x14ac:dyDescent="0.35">
      <c r="A58" s="37">
        <v>54</v>
      </c>
      <c r="B58" s="41">
        <v>1158</v>
      </c>
      <c r="C58" s="7">
        <v>33</v>
      </c>
      <c r="D58" s="7">
        <v>1007</v>
      </c>
      <c r="E58" s="7">
        <v>2198</v>
      </c>
      <c r="G58" s="37">
        <v>54</v>
      </c>
      <c r="H58" s="41">
        <v>928</v>
      </c>
      <c r="I58" s="7">
        <v>55</v>
      </c>
      <c r="J58" s="7">
        <v>1043</v>
      </c>
      <c r="K58" s="7">
        <v>2026</v>
      </c>
      <c r="Q58"/>
      <c r="W58"/>
      <c r="AC58"/>
      <c r="AI58"/>
    </row>
    <row r="59" spans="1:35" x14ac:dyDescent="0.35">
      <c r="A59" s="37">
        <v>55</v>
      </c>
      <c r="B59" s="41">
        <v>1046</v>
      </c>
      <c r="C59" s="7">
        <v>33</v>
      </c>
      <c r="D59" s="7">
        <v>1046</v>
      </c>
      <c r="E59" s="7">
        <v>2125</v>
      </c>
      <c r="G59" s="37">
        <v>55</v>
      </c>
      <c r="H59" s="41">
        <v>801</v>
      </c>
      <c r="I59" s="7">
        <v>66</v>
      </c>
      <c r="J59" s="7">
        <v>1014</v>
      </c>
      <c r="K59" s="7">
        <v>1881</v>
      </c>
      <c r="Q59"/>
      <c r="W59"/>
      <c r="AC59"/>
      <c r="AI59"/>
    </row>
    <row r="60" spans="1:35" x14ac:dyDescent="0.35">
      <c r="A60" s="37">
        <v>56</v>
      </c>
      <c r="B60" s="41">
        <v>999</v>
      </c>
      <c r="C60" s="7">
        <v>47</v>
      </c>
      <c r="D60" s="7">
        <v>1035</v>
      </c>
      <c r="E60" s="7">
        <v>2081</v>
      </c>
      <c r="G60" s="37">
        <v>56</v>
      </c>
      <c r="H60" s="41">
        <v>771</v>
      </c>
      <c r="I60" s="7">
        <v>83</v>
      </c>
      <c r="J60" s="7">
        <v>971</v>
      </c>
      <c r="K60" s="7">
        <v>1825</v>
      </c>
      <c r="Q60"/>
      <c r="W60"/>
      <c r="AC60"/>
      <c r="AI60"/>
    </row>
    <row r="61" spans="1:35" x14ac:dyDescent="0.35">
      <c r="A61" s="37">
        <v>57</v>
      </c>
      <c r="B61" s="41">
        <v>907</v>
      </c>
      <c r="C61" s="7">
        <v>57</v>
      </c>
      <c r="D61" s="7">
        <v>1076</v>
      </c>
      <c r="E61" s="7">
        <v>2040</v>
      </c>
      <c r="G61" s="37">
        <v>57</v>
      </c>
      <c r="H61" s="41">
        <v>688</v>
      </c>
      <c r="I61" s="7">
        <v>61</v>
      </c>
      <c r="J61" s="7">
        <v>945</v>
      </c>
      <c r="K61" s="7">
        <v>1694</v>
      </c>
      <c r="Q61"/>
      <c r="W61"/>
      <c r="AC61"/>
      <c r="AI61"/>
    </row>
    <row r="62" spans="1:35" x14ac:dyDescent="0.35">
      <c r="A62" s="37">
        <v>58</v>
      </c>
      <c r="B62" s="41">
        <v>817</v>
      </c>
      <c r="C62" s="7">
        <v>50</v>
      </c>
      <c r="D62" s="7">
        <v>1091</v>
      </c>
      <c r="E62" s="7">
        <v>1958</v>
      </c>
      <c r="G62" s="37">
        <v>58</v>
      </c>
      <c r="H62" s="41">
        <v>588</v>
      </c>
      <c r="I62" s="7">
        <v>70</v>
      </c>
      <c r="J62" s="7">
        <v>861</v>
      </c>
      <c r="K62" s="7">
        <v>1519</v>
      </c>
      <c r="Q62"/>
      <c r="W62"/>
      <c r="AC62"/>
      <c r="AI62"/>
    </row>
    <row r="63" spans="1:35" x14ac:dyDescent="0.35">
      <c r="A63" s="37">
        <v>59</v>
      </c>
      <c r="B63" s="41">
        <v>802</v>
      </c>
      <c r="C63" s="7">
        <v>63</v>
      </c>
      <c r="D63" s="7">
        <v>1187</v>
      </c>
      <c r="E63" s="7">
        <v>2052</v>
      </c>
      <c r="G63" s="37">
        <v>59</v>
      </c>
      <c r="H63" s="41">
        <v>546</v>
      </c>
      <c r="I63" s="7">
        <v>70</v>
      </c>
      <c r="J63" s="7">
        <v>824</v>
      </c>
      <c r="K63" s="7">
        <v>1440</v>
      </c>
      <c r="Q63"/>
      <c r="W63"/>
      <c r="AC63"/>
      <c r="AI63"/>
    </row>
    <row r="64" spans="1:35" x14ac:dyDescent="0.35">
      <c r="A64" s="37">
        <v>60</v>
      </c>
      <c r="B64" s="41">
        <v>705</v>
      </c>
      <c r="C64" s="7">
        <v>81</v>
      </c>
      <c r="D64" s="7">
        <v>1146</v>
      </c>
      <c r="E64" s="7">
        <v>1932</v>
      </c>
      <c r="G64" s="37">
        <v>60</v>
      </c>
      <c r="H64" s="41">
        <v>559</v>
      </c>
      <c r="I64" s="7">
        <v>73</v>
      </c>
      <c r="J64" s="7">
        <v>795</v>
      </c>
      <c r="K64" s="7">
        <v>1427</v>
      </c>
      <c r="Q64"/>
      <c r="W64"/>
      <c r="AC64"/>
      <c r="AI64"/>
    </row>
    <row r="65" spans="1:35" x14ac:dyDescent="0.35">
      <c r="A65" s="37">
        <v>61</v>
      </c>
      <c r="B65" s="41">
        <v>577</v>
      </c>
      <c r="C65" s="7">
        <v>82</v>
      </c>
      <c r="D65" s="7">
        <v>1033</v>
      </c>
      <c r="E65" s="7">
        <v>1692</v>
      </c>
      <c r="G65" s="37">
        <v>61</v>
      </c>
      <c r="H65" s="41">
        <v>395</v>
      </c>
      <c r="I65" s="7">
        <v>68</v>
      </c>
      <c r="J65" s="7">
        <v>608</v>
      </c>
      <c r="K65" s="7">
        <v>1071</v>
      </c>
      <c r="Q65"/>
      <c r="W65"/>
      <c r="AC65"/>
      <c r="AI65"/>
    </row>
    <row r="66" spans="1:35" x14ac:dyDescent="0.35">
      <c r="A66" s="37">
        <v>62</v>
      </c>
      <c r="B66" s="41">
        <v>443</v>
      </c>
      <c r="C66" s="7">
        <v>70</v>
      </c>
      <c r="D66" s="7">
        <v>919</v>
      </c>
      <c r="E66" s="7">
        <v>1432</v>
      </c>
      <c r="G66" s="37">
        <v>62</v>
      </c>
      <c r="H66" s="41">
        <v>346</v>
      </c>
      <c r="I66" s="7">
        <v>45</v>
      </c>
      <c r="J66" s="7">
        <v>572</v>
      </c>
      <c r="K66" s="7">
        <v>963</v>
      </c>
      <c r="Q66"/>
      <c r="W66"/>
      <c r="AC66"/>
      <c r="AI66"/>
    </row>
    <row r="67" spans="1:35" x14ac:dyDescent="0.35">
      <c r="A67" s="37">
        <v>63</v>
      </c>
      <c r="B67" s="41">
        <v>404</v>
      </c>
      <c r="C67" s="7">
        <v>81</v>
      </c>
      <c r="D67" s="7">
        <v>890</v>
      </c>
      <c r="E67" s="7">
        <v>1375</v>
      </c>
      <c r="G67" s="37">
        <v>63</v>
      </c>
      <c r="H67" s="41">
        <v>293</v>
      </c>
      <c r="I67" s="7">
        <v>50</v>
      </c>
      <c r="J67" s="7">
        <v>470</v>
      </c>
      <c r="K67" s="7">
        <v>813</v>
      </c>
      <c r="Q67"/>
      <c r="W67"/>
      <c r="AC67"/>
      <c r="AI67"/>
    </row>
    <row r="68" spans="1:35" x14ac:dyDescent="0.35">
      <c r="A68" s="37">
        <v>64</v>
      </c>
      <c r="B68" s="41">
        <v>377</v>
      </c>
      <c r="C68" s="7">
        <v>75</v>
      </c>
      <c r="D68" s="7">
        <v>765</v>
      </c>
      <c r="E68" s="7">
        <v>1217</v>
      </c>
      <c r="G68" s="37">
        <v>64</v>
      </c>
      <c r="H68" s="41">
        <v>209</v>
      </c>
      <c r="I68" s="7">
        <v>61</v>
      </c>
      <c r="J68" s="7">
        <v>411</v>
      </c>
      <c r="K68" s="7">
        <v>681</v>
      </c>
      <c r="Q68"/>
      <c r="W68"/>
      <c r="AC68"/>
      <c r="AI68"/>
    </row>
    <row r="69" spans="1:35" x14ac:dyDescent="0.35">
      <c r="A69" s="37">
        <v>65</v>
      </c>
      <c r="B69" s="41">
        <v>309</v>
      </c>
      <c r="C69" s="7">
        <v>93</v>
      </c>
      <c r="D69" s="7">
        <v>664</v>
      </c>
      <c r="E69" s="7">
        <v>1066</v>
      </c>
      <c r="G69" s="37">
        <v>65</v>
      </c>
      <c r="H69" s="41">
        <v>182</v>
      </c>
      <c r="I69" s="7">
        <v>36</v>
      </c>
      <c r="J69" s="7">
        <v>328</v>
      </c>
      <c r="K69" s="7">
        <v>546</v>
      </c>
      <c r="Q69"/>
      <c r="W69"/>
      <c r="AC69"/>
      <c r="AI69"/>
    </row>
    <row r="70" spans="1:35" x14ac:dyDescent="0.35">
      <c r="A70" s="37">
        <v>66</v>
      </c>
      <c r="B70" s="41">
        <v>268</v>
      </c>
      <c r="C70" s="7">
        <v>90</v>
      </c>
      <c r="D70" s="7">
        <v>692</v>
      </c>
      <c r="E70" s="7">
        <v>1050</v>
      </c>
      <c r="G70" s="37">
        <v>66</v>
      </c>
      <c r="H70" s="41">
        <v>177</v>
      </c>
      <c r="I70" s="7">
        <v>53</v>
      </c>
      <c r="J70" s="7">
        <v>263</v>
      </c>
      <c r="K70" s="7">
        <v>493</v>
      </c>
      <c r="Q70"/>
      <c r="W70"/>
      <c r="AC70"/>
      <c r="AI70"/>
    </row>
    <row r="71" spans="1:35" x14ac:dyDescent="0.35">
      <c r="A71" s="37">
        <v>67</v>
      </c>
      <c r="B71" s="41">
        <v>282</v>
      </c>
      <c r="C71" s="7">
        <v>109</v>
      </c>
      <c r="D71" s="7">
        <v>578</v>
      </c>
      <c r="E71" s="7">
        <v>969</v>
      </c>
      <c r="G71" s="37">
        <v>67</v>
      </c>
      <c r="H71" s="41">
        <v>120</v>
      </c>
      <c r="I71" s="7">
        <v>47</v>
      </c>
      <c r="J71" s="7">
        <v>220</v>
      </c>
      <c r="K71" s="7">
        <v>387</v>
      </c>
      <c r="Q71"/>
      <c r="W71"/>
      <c r="AC71"/>
      <c r="AI71"/>
    </row>
    <row r="72" spans="1:35" x14ac:dyDescent="0.35">
      <c r="A72" s="37">
        <v>68</v>
      </c>
      <c r="B72" s="41">
        <v>203</v>
      </c>
      <c r="C72" s="7">
        <v>82</v>
      </c>
      <c r="D72" s="7">
        <v>484</v>
      </c>
      <c r="E72" s="7">
        <v>769</v>
      </c>
      <c r="G72" s="37">
        <v>68</v>
      </c>
      <c r="H72" s="41">
        <v>106</v>
      </c>
      <c r="I72" s="7">
        <v>40</v>
      </c>
      <c r="J72" s="7">
        <v>199</v>
      </c>
      <c r="K72" s="7">
        <v>345</v>
      </c>
      <c r="Q72"/>
      <c r="W72"/>
      <c r="AC72"/>
      <c r="AI72"/>
    </row>
    <row r="73" spans="1:35" x14ac:dyDescent="0.35">
      <c r="A73" s="37">
        <v>69</v>
      </c>
      <c r="B73" s="41">
        <v>188</v>
      </c>
      <c r="C73" s="7">
        <v>95</v>
      </c>
      <c r="D73" s="7">
        <v>465</v>
      </c>
      <c r="E73" s="7">
        <v>748</v>
      </c>
      <c r="G73" s="37">
        <v>69</v>
      </c>
      <c r="H73" s="41">
        <v>109</v>
      </c>
      <c r="I73" s="7">
        <v>30</v>
      </c>
      <c r="J73" s="7">
        <v>162</v>
      </c>
      <c r="K73" s="7">
        <v>301</v>
      </c>
      <c r="Q73"/>
      <c r="W73"/>
      <c r="AC73"/>
      <c r="AI73"/>
    </row>
    <row r="74" spans="1:35" x14ac:dyDescent="0.35">
      <c r="A74" s="37">
        <v>70</v>
      </c>
      <c r="B74" s="41">
        <v>148</v>
      </c>
      <c r="C74" s="7">
        <v>64</v>
      </c>
      <c r="D74" s="7">
        <v>394</v>
      </c>
      <c r="E74" s="7">
        <v>606</v>
      </c>
      <c r="G74" s="37">
        <v>70</v>
      </c>
      <c r="H74" s="41">
        <v>82</v>
      </c>
      <c r="I74" s="7">
        <v>35</v>
      </c>
      <c r="J74" s="7">
        <v>120</v>
      </c>
      <c r="K74" s="7">
        <v>237</v>
      </c>
      <c r="Q74"/>
      <c r="W74"/>
      <c r="AC74"/>
      <c r="AI74"/>
    </row>
    <row r="75" spans="1:35" x14ac:dyDescent="0.35">
      <c r="A75" s="37">
        <v>71</v>
      </c>
      <c r="B75" s="41">
        <v>125</v>
      </c>
      <c r="C75" s="7">
        <v>98</v>
      </c>
      <c r="D75" s="7">
        <v>299</v>
      </c>
      <c r="E75" s="7">
        <v>522</v>
      </c>
      <c r="G75" s="37">
        <v>71</v>
      </c>
      <c r="H75" s="41">
        <v>47</v>
      </c>
      <c r="I75" s="7">
        <v>26</v>
      </c>
      <c r="J75" s="7">
        <v>99</v>
      </c>
      <c r="K75" s="7">
        <v>172</v>
      </c>
      <c r="Q75"/>
      <c r="W75"/>
      <c r="AC75"/>
      <c r="AI75"/>
    </row>
    <row r="76" spans="1:35" x14ac:dyDescent="0.35">
      <c r="A76" s="37">
        <v>72</v>
      </c>
      <c r="B76" s="41">
        <v>96</v>
      </c>
      <c r="C76" s="7">
        <v>90</v>
      </c>
      <c r="D76" s="7">
        <v>275</v>
      </c>
      <c r="E76" s="7">
        <v>461</v>
      </c>
      <c r="G76" s="37">
        <v>72</v>
      </c>
      <c r="H76" s="41">
        <v>56</v>
      </c>
      <c r="I76" s="7">
        <v>13</v>
      </c>
      <c r="J76" s="7">
        <v>92</v>
      </c>
      <c r="K76" s="7">
        <v>161</v>
      </c>
      <c r="Q76"/>
      <c r="W76"/>
      <c r="AC76"/>
      <c r="AI76"/>
    </row>
    <row r="77" spans="1:35" x14ac:dyDescent="0.35">
      <c r="A77" s="37">
        <v>73</v>
      </c>
      <c r="B77" s="41">
        <v>91</v>
      </c>
      <c r="C77" s="7">
        <v>63</v>
      </c>
      <c r="D77" s="7">
        <v>240</v>
      </c>
      <c r="E77" s="7">
        <v>394</v>
      </c>
      <c r="G77" s="37">
        <v>73</v>
      </c>
      <c r="H77" s="41">
        <v>42</v>
      </c>
      <c r="I77" s="7">
        <v>25</v>
      </c>
      <c r="J77" s="7">
        <v>78</v>
      </c>
      <c r="K77" s="7">
        <v>145</v>
      </c>
      <c r="Q77"/>
      <c r="W77"/>
      <c r="AC77"/>
      <c r="AI77"/>
    </row>
    <row r="78" spans="1:35" x14ac:dyDescent="0.35">
      <c r="A78" s="37">
        <v>74</v>
      </c>
      <c r="B78" s="41">
        <v>80</v>
      </c>
      <c r="C78" s="7">
        <v>91</v>
      </c>
      <c r="D78" s="7">
        <v>187</v>
      </c>
      <c r="E78" s="7">
        <v>358</v>
      </c>
      <c r="G78" s="37">
        <v>74</v>
      </c>
      <c r="H78" s="41">
        <v>29</v>
      </c>
      <c r="I78" s="7">
        <v>21</v>
      </c>
      <c r="J78" s="7">
        <v>68</v>
      </c>
      <c r="K78" s="7">
        <v>118</v>
      </c>
      <c r="Q78"/>
      <c r="W78"/>
      <c r="AC78"/>
      <c r="AI78"/>
    </row>
    <row r="79" spans="1:35" x14ac:dyDescent="0.35">
      <c r="A79" s="36" t="s">
        <v>132</v>
      </c>
      <c r="B79" s="41">
        <v>480</v>
      </c>
      <c r="C79" s="7">
        <v>833</v>
      </c>
      <c r="D79" s="7">
        <v>1070</v>
      </c>
      <c r="E79" s="7">
        <v>2383</v>
      </c>
      <c r="G79" s="36" t="s">
        <v>132</v>
      </c>
      <c r="H79" s="41">
        <v>176</v>
      </c>
      <c r="I79" s="7">
        <v>130</v>
      </c>
      <c r="J79" s="7">
        <v>217</v>
      </c>
      <c r="K79" s="7">
        <v>523</v>
      </c>
      <c r="Q79"/>
      <c r="W79"/>
      <c r="AC79"/>
      <c r="AI79"/>
    </row>
    <row r="80" spans="1:35" s="16" customFormat="1" x14ac:dyDescent="0.35">
      <c r="A80" s="39" t="s">
        <v>12</v>
      </c>
      <c r="B80" s="42">
        <v>142788</v>
      </c>
      <c r="C80" s="42">
        <v>2645</v>
      </c>
      <c r="D80" s="42">
        <v>27839</v>
      </c>
      <c r="E80" s="42">
        <v>173272</v>
      </c>
      <c r="G80" s="96" t="s">
        <v>133</v>
      </c>
      <c r="H80" s="42">
        <v>145306</v>
      </c>
      <c r="I80" s="42">
        <v>1814</v>
      </c>
      <c r="J80" s="42">
        <v>26152</v>
      </c>
      <c r="K80" s="42">
        <v>173272</v>
      </c>
    </row>
    <row r="81" spans="1:35" s="16" customFormat="1" x14ac:dyDescent="0.35">
      <c r="A81" s="39" t="s">
        <v>134</v>
      </c>
      <c r="B81" s="40">
        <f>B80/$E$80*100</f>
        <v>82.406851655201081</v>
      </c>
      <c r="C81" s="40">
        <f>C80/$E$80*100</f>
        <v>1.5265016852116902</v>
      </c>
      <c r="D81" s="40">
        <f>D80/$E$80*100</f>
        <v>16.066646659587239</v>
      </c>
      <c r="E81" s="40">
        <f>E80/$E$80*100</f>
        <v>100</v>
      </c>
      <c r="G81" s="96" t="s">
        <v>134</v>
      </c>
      <c r="H81" s="40">
        <f>H80/$E$80*100</f>
        <v>83.860058174430947</v>
      </c>
      <c r="I81" s="40">
        <f>I80/$E$80*100</f>
        <v>1.0469089062283576</v>
      </c>
      <c r="J81" s="40">
        <f>J80/$E$80*100</f>
        <v>15.09303291934069</v>
      </c>
      <c r="K81" s="40">
        <f>K80/$E$80*100</f>
        <v>100</v>
      </c>
    </row>
    <row r="82" spans="1:35" s="16" customFormat="1" x14ac:dyDescent="0.35">
      <c r="A82" s="39"/>
      <c r="B82" s="56">
        <f>SUM(B54:B79)</f>
        <v>16676</v>
      </c>
      <c r="C82" s="56">
        <f>SUM(C54:C79)</f>
        <v>2487</v>
      </c>
      <c r="D82" s="56">
        <f>SUM(D54:D79)</f>
        <v>20411</v>
      </c>
      <c r="E82" s="56">
        <f>SUM(E54:E79)</f>
        <v>39574</v>
      </c>
      <c r="G82" s="96"/>
      <c r="H82" s="56">
        <f>SUM(H54:H79)</f>
        <v>12176</v>
      </c>
      <c r="I82" s="56">
        <f>SUM(I54:I79)</f>
        <v>1397</v>
      </c>
      <c r="J82" s="56">
        <f>SUM(J54:J79)</f>
        <v>14711</v>
      </c>
      <c r="K82" s="56">
        <f>SUM(K54:K79)</f>
        <v>28284</v>
      </c>
    </row>
    <row r="83" spans="1:35" s="16" customFormat="1" x14ac:dyDescent="0.35">
      <c r="A83" s="39" t="s">
        <v>60</v>
      </c>
      <c r="B83" s="40">
        <f>B82/$E$82*100</f>
        <v>42.138777985546064</v>
      </c>
      <c r="C83" s="40">
        <f>C82/$E$82*100</f>
        <v>6.2844291706676101</v>
      </c>
      <c r="D83" s="40">
        <f>D82/$E$82*100</f>
        <v>51.576792843786322</v>
      </c>
      <c r="E83" s="40">
        <f>SUM(B83:D83)</f>
        <v>100</v>
      </c>
      <c r="G83" s="96" t="s">
        <v>60</v>
      </c>
      <c r="H83" s="40">
        <f>H82/$K$82*100</f>
        <v>43.04907368123321</v>
      </c>
      <c r="I83" s="40">
        <f t="shared" ref="I83:K83" si="0">I82/$K$82*100</f>
        <v>4.939188233630321</v>
      </c>
      <c r="J83" s="40">
        <f t="shared" si="0"/>
        <v>52.011738085136471</v>
      </c>
      <c r="K83" s="40">
        <f t="shared" si="0"/>
        <v>100</v>
      </c>
    </row>
    <row r="84" spans="1:35" s="16" customFormat="1" x14ac:dyDescent="0.35">
      <c r="D84" s="95"/>
    </row>
    <row r="85" spans="1:35" s="16" customFormat="1" x14ac:dyDescent="0.3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1:35" x14ac:dyDescent="0.35">
      <c r="B86" t="s">
        <v>80</v>
      </c>
      <c r="C86" t="s">
        <v>81</v>
      </c>
      <c r="D86" t="s">
        <v>82</v>
      </c>
      <c r="E86" t="s">
        <v>12</v>
      </c>
      <c r="G86" s="4"/>
      <c r="H86" t="s">
        <v>83</v>
      </c>
      <c r="I86" t="s">
        <v>84</v>
      </c>
      <c r="J86" t="s">
        <v>85</v>
      </c>
      <c r="K86" t="s">
        <v>12</v>
      </c>
      <c r="Q86"/>
      <c r="W86"/>
      <c r="AC86"/>
      <c r="AI86"/>
    </row>
    <row r="87" spans="1:35" x14ac:dyDescent="0.35">
      <c r="B87" s="6"/>
      <c r="C87" s="6"/>
      <c r="G87" s="4"/>
      <c r="I87"/>
      <c r="Q87"/>
      <c r="W87"/>
      <c r="AC87"/>
      <c r="AI87"/>
    </row>
    <row r="88" spans="1:35" x14ac:dyDescent="0.35">
      <c r="A88" s="36"/>
      <c r="B88" s="27"/>
      <c r="C88" s="27"/>
      <c r="D88" s="27"/>
      <c r="E88" s="27"/>
      <c r="G88" s="36"/>
      <c r="H88" s="27"/>
      <c r="I88" s="27"/>
      <c r="J88" s="27"/>
      <c r="K88" s="27"/>
      <c r="Q88"/>
      <c r="W88"/>
      <c r="AC88"/>
      <c r="AI88"/>
    </row>
    <row r="89" spans="1:35" x14ac:dyDescent="0.35">
      <c r="A89" s="37"/>
      <c r="B89" s="27"/>
      <c r="C89" s="27"/>
      <c r="D89" s="27"/>
      <c r="E89" s="27"/>
      <c r="G89" s="37"/>
      <c r="H89" s="27"/>
      <c r="I89" s="27"/>
      <c r="J89" s="27"/>
      <c r="K89" s="27"/>
      <c r="Q89"/>
      <c r="W89"/>
      <c r="AC89"/>
      <c r="AI89"/>
    </row>
    <row r="90" spans="1:35" x14ac:dyDescent="0.35">
      <c r="A90" s="37"/>
      <c r="B90" s="27"/>
      <c r="C90" s="27"/>
      <c r="D90" s="27"/>
      <c r="E90" s="27"/>
      <c r="G90" s="37"/>
      <c r="H90" s="27"/>
      <c r="I90" s="27"/>
      <c r="J90" s="27"/>
      <c r="K90" s="27"/>
      <c r="Q90"/>
      <c r="W90"/>
      <c r="AC90"/>
      <c r="AI90"/>
    </row>
    <row r="91" spans="1:35" x14ac:dyDescent="0.35">
      <c r="A91" s="37"/>
      <c r="B91" s="27"/>
      <c r="C91" s="27"/>
      <c r="D91" s="27"/>
      <c r="E91" s="27"/>
      <c r="G91" s="37"/>
      <c r="H91" s="27"/>
      <c r="I91" s="27"/>
      <c r="J91" s="27"/>
      <c r="K91" s="27"/>
      <c r="Q91"/>
      <c r="W91"/>
      <c r="AC91"/>
      <c r="AI91"/>
    </row>
    <row r="92" spans="1:35" x14ac:dyDescent="0.35">
      <c r="A92" s="37" t="s">
        <v>113</v>
      </c>
      <c r="B92" s="27">
        <f>IF(B24&lt;&gt;"-",(B24/$E24*100),"-")</f>
        <v>100</v>
      </c>
      <c r="C92" s="27" t="str">
        <f t="shared" ref="C92:E92" si="1">IF(C24&lt;&gt;"-",(C24/$E24*100),"-")</f>
        <v>-</v>
      </c>
      <c r="D92" s="27" t="str">
        <f t="shared" si="1"/>
        <v>-</v>
      </c>
      <c r="E92" s="27">
        <f t="shared" si="1"/>
        <v>100</v>
      </c>
      <c r="G92" s="37" t="s">
        <v>113</v>
      </c>
      <c r="H92" s="27">
        <f>IF(H24&lt;&gt;"-",(H24/$K24*100),"-")</f>
        <v>99.916874480465495</v>
      </c>
      <c r="I92" s="27" t="str">
        <f t="shared" ref="I92:K92" si="2">IF(I24&lt;&gt;"-",(I24/$K24*100),"-")</f>
        <v>-</v>
      </c>
      <c r="J92" s="27">
        <f t="shared" si="2"/>
        <v>8.3125519534497094E-2</v>
      </c>
      <c r="K92" s="27">
        <f t="shared" si="2"/>
        <v>100</v>
      </c>
      <c r="Q92"/>
      <c r="W92"/>
      <c r="AC92"/>
      <c r="AI92"/>
    </row>
    <row r="93" spans="1:35" x14ac:dyDescent="0.35">
      <c r="A93" s="37">
        <v>21</v>
      </c>
      <c r="B93" s="27">
        <f t="shared" ref="B93:E108" si="3">IF(B25&lt;&gt;"-",(B25/$E25*100),"-")</f>
        <v>99.673202614379079</v>
      </c>
      <c r="C93" s="27" t="str">
        <f t="shared" si="3"/>
        <v>-</v>
      </c>
      <c r="D93" s="27">
        <f t="shared" si="3"/>
        <v>0.32679738562091504</v>
      </c>
      <c r="E93" s="27">
        <f t="shared" si="3"/>
        <v>100</v>
      </c>
      <c r="G93" s="37">
        <v>21</v>
      </c>
      <c r="H93" s="27">
        <f t="shared" ref="H93:K108" si="4">IF(H25&lt;&gt;"-",(H25/$K25*100),"-")</f>
        <v>99.763593380614651</v>
      </c>
      <c r="I93" s="27" t="str">
        <f t="shared" si="4"/>
        <v>-</v>
      </c>
      <c r="J93" s="27">
        <f t="shared" si="4"/>
        <v>0.2364066193853428</v>
      </c>
      <c r="K93" s="27">
        <f t="shared" si="4"/>
        <v>100</v>
      </c>
      <c r="Q93"/>
      <c r="W93"/>
      <c r="AC93"/>
      <c r="AI93"/>
    </row>
    <row r="94" spans="1:35" x14ac:dyDescent="0.35">
      <c r="A94" s="37">
        <v>22</v>
      </c>
      <c r="B94" s="27">
        <f t="shared" si="3"/>
        <v>99.806576402321085</v>
      </c>
      <c r="C94" s="27" t="str">
        <f t="shared" si="3"/>
        <v>-</v>
      </c>
      <c r="D94" s="27">
        <f t="shared" si="3"/>
        <v>0.19342359767891684</v>
      </c>
      <c r="E94" s="27">
        <f t="shared" si="3"/>
        <v>100</v>
      </c>
      <c r="G94" s="37">
        <v>22</v>
      </c>
      <c r="H94" s="27">
        <f t="shared" si="4"/>
        <v>99.600957701516364</v>
      </c>
      <c r="I94" s="27" t="str">
        <f t="shared" si="4"/>
        <v>-</v>
      </c>
      <c r="J94" s="27">
        <f t="shared" si="4"/>
        <v>0.39904229848363926</v>
      </c>
      <c r="K94" s="27">
        <f t="shared" si="4"/>
        <v>100</v>
      </c>
      <c r="Q94"/>
      <c r="W94"/>
      <c r="AC94"/>
      <c r="AI94"/>
    </row>
    <row r="95" spans="1:35" x14ac:dyDescent="0.35">
      <c r="A95" s="37">
        <v>23</v>
      </c>
      <c r="B95" s="27">
        <f t="shared" si="3"/>
        <v>100</v>
      </c>
      <c r="C95" s="27" t="str">
        <f t="shared" si="3"/>
        <v>-</v>
      </c>
      <c r="D95" s="27" t="str">
        <f t="shared" si="3"/>
        <v>-</v>
      </c>
      <c r="E95" s="27">
        <f t="shared" si="3"/>
        <v>100</v>
      </c>
      <c r="G95" s="37">
        <v>23</v>
      </c>
      <c r="H95" s="27">
        <f t="shared" si="4"/>
        <v>99.252136752136749</v>
      </c>
      <c r="I95" s="27" t="str">
        <f t="shared" si="4"/>
        <v>-</v>
      </c>
      <c r="J95" s="27">
        <f t="shared" si="4"/>
        <v>0.74786324786324787</v>
      </c>
      <c r="K95" s="27">
        <f t="shared" si="4"/>
        <v>100</v>
      </c>
      <c r="Q95"/>
      <c r="W95"/>
      <c r="AC95"/>
      <c r="AI95"/>
    </row>
    <row r="96" spans="1:35" x14ac:dyDescent="0.35">
      <c r="A96" s="37">
        <v>24</v>
      </c>
      <c r="B96" s="27">
        <f t="shared" si="3"/>
        <v>99.693251533742327</v>
      </c>
      <c r="C96" s="27" t="str">
        <f t="shared" si="3"/>
        <v>-</v>
      </c>
      <c r="D96" s="27">
        <f t="shared" si="3"/>
        <v>0.30674846625766872</v>
      </c>
      <c r="E96" s="27">
        <f t="shared" si="3"/>
        <v>100</v>
      </c>
      <c r="G96" s="37">
        <v>24</v>
      </c>
      <c r="H96" s="27">
        <f t="shared" si="4"/>
        <v>99.446698635189961</v>
      </c>
      <c r="I96" s="27" t="str">
        <f t="shared" si="4"/>
        <v>-</v>
      </c>
      <c r="J96" s="27">
        <f t="shared" si="4"/>
        <v>0.55330136481003322</v>
      </c>
      <c r="K96" s="27">
        <f t="shared" si="4"/>
        <v>100</v>
      </c>
      <c r="Q96"/>
      <c r="W96"/>
      <c r="AC96"/>
      <c r="AI96"/>
    </row>
    <row r="97" spans="1:35" x14ac:dyDescent="0.35">
      <c r="A97" s="37">
        <v>25</v>
      </c>
      <c r="B97" s="27">
        <f t="shared" si="3"/>
        <v>99.51638903815153</v>
      </c>
      <c r="C97" s="27" t="str">
        <f t="shared" si="3"/>
        <v>-</v>
      </c>
      <c r="D97" s="27">
        <f t="shared" si="3"/>
        <v>0.48361096184846852</v>
      </c>
      <c r="E97" s="27">
        <f t="shared" si="3"/>
        <v>100</v>
      </c>
      <c r="G97" s="37">
        <v>25</v>
      </c>
      <c r="H97" s="27">
        <f t="shared" si="4"/>
        <v>99.350817969358602</v>
      </c>
      <c r="I97" s="27">
        <f t="shared" si="4"/>
        <v>2.5967281225655673E-2</v>
      </c>
      <c r="J97" s="27">
        <f t="shared" si="4"/>
        <v>0.62321474941573618</v>
      </c>
      <c r="K97" s="27">
        <f t="shared" si="4"/>
        <v>100</v>
      </c>
      <c r="Q97"/>
      <c r="W97"/>
      <c r="AC97"/>
      <c r="AI97"/>
    </row>
    <row r="98" spans="1:35" x14ac:dyDescent="0.35">
      <c r="A98" s="37">
        <v>26</v>
      </c>
      <c r="B98" s="27">
        <f t="shared" si="3"/>
        <v>99.892473118279568</v>
      </c>
      <c r="C98" s="27" t="str">
        <f t="shared" si="3"/>
        <v>-</v>
      </c>
      <c r="D98" s="27">
        <f t="shared" si="3"/>
        <v>0.10752688172043011</v>
      </c>
      <c r="E98" s="27">
        <f t="shared" si="3"/>
        <v>100</v>
      </c>
      <c r="G98" s="37">
        <v>26</v>
      </c>
      <c r="H98" s="27">
        <f t="shared" si="4"/>
        <v>99.220384103441717</v>
      </c>
      <c r="I98" s="27" t="str">
        <f t="shared" si="4"/>
        <v>-</v>
      </c>
      <c r="J98" s="27">
        <f t="shared" si="4"/>
        <v>0.77961589655828112</v>
      </c>
      <c r="K98" s="27">
        <f t="shared" si="4"/>
        <v>100</v>
      </c>
      <c r="Q98"/>
      <c r="W98"/>
      <c r="AC98"/>
      <c r="AI98"/>
    </row>
    <row r="99" spans="1:35" x14ac:dyDescent="0.35">
      <c r="A99" s="37">
        <v>27</v>
      </c>
      <c r="B99" s="27">
        <f t="shared" si="3"/>
        <v>99.599399098647964</v>
      </c>
      <c r="C99" s="27" t="str">
        <f t="shared" si="3"/>
        <v>-</v>
      </c>
      <c r="D99" s="27">
        <f t="shared" si="3"/>
        <v>0.40060090135202797</v>
      </c>
      <c r="E99" s="27">
        <f t="shared" si="3"/>
        <v>100</v>
      </c>
      <c r="G99" s="37">
        <v>27</v>
      </c>
      <c r="H99" s="27">
        <f t="shared" si="4"/>
        <v>99.270818142044632</v>
      </c>
      <c r="I99" s="27">
        <f t="shared" si="4"/>
        <v>2.9167274318214965E-2</v>
      </c>
      <c r="J99" s="27">
        <f t="shared" si="4"/>
        <v>0.70001458363715907</v>
      </c>
      <c r="K99" s="27">
        <f t="shared" si="4"/>
        <v>100</v>
      </c>
      <c r="Q99"/>
      <c r="W99"/>
      <c r="AC99"/>
      <c r="AI99"/>
    </row>
    <row r="100" spans="1:35" x14ac:dyDescent="0.35">
      <c r="A100" s="37">
        <v>28</v>
      </c>
      <c r="B100" s="27">
        <f t="shared" si="3"/>
        <v>99.623655913978496</v>
      </c>
      <c r="C100" s="27" t="str">
        <f t="shared" si="3"/>
        <v>-</v>
      </c>
      <c r="D100" s="27">
        <f t="shared" si="3"/>
        <v>0.37634408602150538</v>
      </c>
      <c r="E100" s="27">
        <f t="shared" si="3"/>
        <v>100</v>
      </c>
      <c r="G100" s="37">
        <v>28</v>
      </c>
      <c r="H100" s="27">
        <f t="shared" si="4"/>
        <v>99.162011173184368</v>
      </c>
      <c r="I100" s="27">
        <f t="shared" si="4"/>
        <v>1.1638733705772812E-2</v>
      </c>
      <c r="J100" s="27">
        <f t="shared" si="4"/>
        <v>0.82635009310986962</v>
      </c>
      <c r="K100" s="27">
        <f t="shared" si="4"/>
        <v>100</v>
      </c>
      <c r="Q100"/>
      <c r="W100"/>
      <c r="AC100"/>
      <c r="AI100"/>
    </row>
    <row r="101" spans="1:35" x14ac:dyDescent="0.35">
      <c r="A101" s="37">
        <v>29</v>
      </c>
      <c r="B101" s="27">
        <f t="shared" si="3"/>
        <v>99.404850468680266</v>
      </c>
      <c r="C101" s="27">
        <f t="shared" si="3"/>
        <v>1.4878738282993602E-2</v>
      </c>
      <c r="D101" s="27">
        <f t="shared" si="3"/>
        <v>0.58027079303675055</v>
      </c>
      <c r="E101" s="27">
        <f t="shared" si="3"/>
        <v>100</v>
      </c>
      <c r="G101" s="37">
        <v>29</v>
      </c>
      <c r="H101" s="27">
        <f t="shared" si="4"/>
        <v>99.076406381192271</v>
      </c>
      <c r="I101" s="27">
        <f t="shared" si="4"/>
        <v>2.0990764063811923E-2</v>
      </c>
      <c r="J101" s="27">
        <f t="shared" si="4"/>
        <v>0.90260285474391266</v>
      </c>
      <c r="K101" s="27">
        <f t="shared" si="4"/>
        <v>100</v>
      </c>
      <c r="Q101"/>
      <c r="W101"/>
      <c r="AC101"/>
      <c r="AI101"/>
    </row>
    <row r="102" spans="1:35" x14ac:dyDescent="0.35">
      <c r="A102" s="37">
        <v>30</v>
      </c>
      <c r="B102" s="27">
        <f t="shared" si="3"/>
        <v>99.45598417408506</v>
      </c>
      <c r="C102" s="27">
        <f t="shared" si="3"/>
        <v>2.472799208704253E-2</v>
      </c>
      <c r="D102" s="27">
        <f t="shared" si="3"/>
        <v>0.51928783382789312</v>
      </c>
      <c r="E102" s="27">
        <f t="shared" si="3"/>
        <v>100</v>
      </c>
      <c r="G102" s="37">
        <v>30</v>
      </c>
      <c r="H102" s="27">
        <f t="shared" si="4"/>
        <v>98.712406015037587</v>
      </c>
      <c r="I102" s="27">
        <f t="shared" si="4"/>
        <v>2.8195488721804513E-2</v>
      </c>
      <c r="J102" s="27">
        <f t="shared" si="4"/>
        <v>1.2593984962406015</v>
      </c>
      <c r="K102" s="27">
        <f t="shared" si="4"/>
        <v>100</v>
      </c>
      <c r="Q102"/>
      <c r="W102"/>
      <c r="AC102"/>
      <c r="AI102"/>
    </row>
    <row r="103" spans="1:35" x14ac:dyDescent="0.35">
      <c r="A103" s="37">
        <v>31</v>
      </c>
      <c r="B103" s="27">
        <f t="shared" si="3"/>
        <v>99.311701081612597</v>
      </c>
      <c r="C103" s="27">
        <f t="shared" si="3"/>
        <v>2.1850759313886157E-2</v>
      </c>
      <c r="D103" s="27">
        <f t="shared" si="3"/>
        <v>0.66644815907352783</v>
      </c>
      <c r="E103" s="27">
        <f t="shared" si="3"/>
        <v>100</v>
      </c>
      <c r="G103" s="37">
        <v>31</v>
      </c>
      <c r="H103" s="27">
        <f t="shared" si="4"/>
        <v>98.415377402719173</v>
      </c>
      <c r="I103" s="27">
        <f t="shared" si="4"/>
        <v>4.6882325363338022E-2</v>
      </c>
      <c r="J103" s="27">
        <f t="shared" si="4"/>
        <v>1.5377402719174871</v>
      </c>
      <c r="K103" s="27">
        <f t="shared" si="4"/>
        <v>100</v>
      </c>
      <c r="Q103"/>
      <c r="W103"/>
      <c r="AC103"/>
      <c r="AI103"/>
    </row>
    <row r="104" spans="1:35" x14ac:dyDescent="0.35">
      <c r="A104" s="37">
        <v>32</v>
      </c>
      <c r="B104" s="27">
        <f t="shared" si="3"/>
        <v>99.156425744636536</v>
      </c>
      <c r="C104" s="27">
        <f t="shared" si="3"/>
        <v>1.0414496979795875E-2</v>
      </c>
      <c r="D104" s="27">
        <f t="shared" si="3"/>
        <v>0.83315975838367007</v>
      </c>
      <c r="E104" s="27">
        <f t="shared" si="3"/>
        <v>100</v>
      </c>
      <c r="G104" s="37">
        <v>32</v>
      </c>
      <c r="H104" s="27">
        <f t="shared" si="4"/>
        <v>97.824971786190616</v>
      </c>
      <c r="I104" s="27">
        <f t="shared" si="4"/>
        <v>3.077870113881194E-2</v>
      </c>
      <c r="J104" s="27">
        <f t="shared" si="4"/>
        <v>2.144249512670565</v>
      </c>
      <c r="K104" s="27">
        <f t="shared" si="4"/>
        <v>100</v>
      </c>
      <c r="Q104"/>
      <c r="W104"/>
      <c r="AC104"/>
      <c r="AI104"/>
    </row>
    <row r="105" spans="1:35" x14ac:dyDescent="0.35">
      <c r="A105" s="37">
        <v>33</v>
      </c>
      <c r="B105" s="27">
        <f t="shared" si="3"/>
        <v>98.726655348047544</v>
      </c>
      <c r="C105" s="27" t="str">
        <f t="shared" si="3"/>
        <v>-</v>
      </c>
      <c r="D105" s="27">
        <f t="shared" si="3"/>
        <v>1.2733446519524618</v>
      </c>
      <c r="E105" s="27">
        <f t="shared" si="3"/>
        <v>100</v>
      </c>
      <c r="G105" s="37">
        <v>33</v>
      </c>
      <c r="H105" s="27">
        <f t="shared" si="4"/>
        <v>97.16580608146873</v>
      </c>
      <c r="I105" s="27">
        <f t="shared" si="4"/>
        <v>3.4423407917383825E-2</v>
      </c>
      <c r="J105" s="27">
        <f t="shared" si="4"/>
        <v>2.7997705106138842</v>
      </c>
      <c r="K105" s="27">
        <f t="shared" si="4"/>
        <v>100</v>
      </c>
      <c r="Q105"/>
      <c r="W105"/>
      <c r="AC105"/>
      <c r="AI105"/>
    </row>
    <row r="106" spans="1:35" x14ac:dyDescent="0.35">
      <c r="A106" s="37">
        <v>34</v>
      </c>
      <c r="B106" s="27">
        <f t="shared" si="3"/>
        <v>98.187449810714696</v>
      </c>
      <c r="C106" s="27">
        <f t="shared" si="3"/>
        <v>3.4415509923138694E-2</v>
      </c>
      <c r="D106" s="27">
        <f t="shared" si="3"/>
        <v>1.7781346793621657</v>
      </c>
      <c r="E106" s="27">
        <f t="shared" si="3"/>
        <v>100</v>
      </c>
      <c r="G106" s="37">
        <v>34</v>
      </c>
      <c r="H106" s="27">
        <f t="shared" si="4"/>
        <v>96.280674846625772</v>
      </c>
      <c r="I106" s="27">
        <f t="shared" si="4"/>
        <v>7.6687116564417179E-2</v>
      </c>
      <c r="J106" s="27">
        <f t="shared" si="4"/>
        <v>3.6426380368098159</v>
      </c>
      <c r="K106" s="27">
        <f t="shared" si="4"/>
        <v>100</v>
      </c>
      <c r="Q106"/>
      <c r="W106"/>
      <c r="AC106"/>
      <c r="AI106"/>
    </row>
    <row r="107" spans="1:35" x14ac:dyDescent="0.35">
      <c r="A107" s="37">
        <v>35</v>
      </c>
      <c r="B107" s="27">
        <f t="shared" si="3"/>
        <v>98.122888249280436</v>
      </c>
      <c r="C107" s="27">
        <f t="shared" si="3"/>
        <v>3.754223501439119E-2</v>
      </c>
      <c r="D107" s="27">
        <f t="shared" si="3"/>
        <v>1.8395695157051684</v>
      </c>
      <c r="E107" s="27">
        <f t="shared" si="3"/>
        <v>100</v>
      </c>
      <c r="G107" s="37">
        <v>35</v>
      </c>
      <c r="H107" s="27">
        <f t="shared" si="4"/>
        <v>95.032816229116946</v>
      </c>
      <c r="I107" s="27">
        <f t="shared" si="4"/>
        <v>0.22374701670644392</v>
      </c>
      <c r="J107" s="27">
        <f t="shared" si="4"/>
        <v>4.7434367541766109</v>
      </c>
      <c r="K107" s="27">
        <f t="shared" si="4"/>
        <v>100</v>
      </c>
      <c r="Q107"/>
      <c r="W107"/>
      <c r="AC107"/>
      <c r="AI107"/>
    </row>
    <row r="108" spans="1:35" x14ac:dyDescent="0.35">
      <c r="A108" s="37">
        <v>36</v>
      </c>
      <c r="B108" s="27">
        <f>IF(B40&lt;&gt;"-",(B40/$E40*100),"-")</f>
        <v>97.475240619333235</v>
      </c>
      <c r="C108" s="27">
        <f t="shared" si="3"/>
        <v>5.5795787418049934E-2</v>
      </c>
      <c r="D108" s="27">
        <f t="shared" si="3"/>
        <v>2.4689635932487097</v>
      </c>
      <c r="E108" s="27">
        <f t="shared" si="3"/>
        <v>100</v>
      </c>
      <c r="G108" s="37">
        <v>36</v>
      </c>
      <c r="H108" s="27">
        <f t="shared" si="4"/>
        <v>93.534265027782453</v>
      </c>
      <c r="I108" s="27">
        <f t="shared" si="4"/>
        <v>0.21889206937194811</v>
      </c>
      <c r="J108" s="27">
        <f t="shared" si="4"/>
        <v>6.2468429028455965</v>
      </c>
      <c r="K108" s="27">
        <f t="shared" si="4"/>
        <v>100</v>
      </c>
      <c r="Q108"/>
      <c r="W108"/>
      <c r="AC108"/>
      <c r="AI108"/>
    </row>
    <row r="109" spans="1:35" x14ac:dyDescent="0.35">
      <c r="A109" s="37">
        <v>37</v>
      </c>
      <c r="B109" s="27">
        <f t="shared" ref="B109:E124" si="5">IF(B41&lt;&gt;"-",(B41/$E41*100),"-")</f>
        <v>96.185465307464639</v>
      </c>
      <c r="C109" s="27">
        <f t="shared" si="5"/>
        <v>4.9325879644853667E-2</v>
      </c>
      <c r="D109" s="27">
        <f t="shared" si="5"/>
        <v>3.7652088128904961</v>
      </c>
      <c r="E109" s="27">
        <f t="shared" si="5"/>
        <v>100</v>
      </c>
      <c r="G109" s="37">
        <v>37</v>
      </c>
      <c r="H109" s="27">
        <f t="shared" ref="H109:K124" si="6">IF(H41&lt;&gt;"-",(H41/$K41*100),"-")</f>
        <v>91.977611940298516</v>
      </c>
      <c r="I109" s="27">
        <f t="shared" si="6"/>
        <v>0.26948590381426202</v>
      </c>
      <c r="J109" s="27">
        <f t="shared" si="6"/>
        <v>7.75290215588723</v>
      </c>
      <c r="K109" s="27">
        <f t="shared" si="6"/>
        <v>100</v>
      </c>
      <c r="Q109"/>
      <c r="W109"/>
      <c r="AC109"/>
      <c r="AI109"/>
    </row>
    <row r="110" spans="1:35" x14ac:dyDescent="0.35">
      <c r="A110" s="37">
        <v>38</v>
      </c>
      <c r="B110" s="27">
        <f t="shared" si="5"/>
        <v>95.228555818612264</v>
      </c>
      <c r="C110" s="27">
        <f t="shared" si="5"/>
        <v>0.1092697140775815</v>
      </c>
      <c r="D110" s="27">
        <f t="shared" si="5"/>
        <v>4.6621744673101437</v>
      </c>
      <c r="E110" s="27">
        <f t="shared" si="5"/>
        <v>100</v>
      </c>
      <c r="G110" s="37">
        <v>38</v>
      </c>
      <c r="H110" s="27">
        <f t="shared" si="6"/>
        <v>88.958426464014309</v>
      </c>
      <c r="I110" s="27">
        <f t="shared" si="6"/>
        <v>0.20116227089852479</v>
      </c>
      <c r="J110" s="27">
        <f t="shared" si="6"/>
        <v>10.84041126508717</v>
      </c>
      <c r="K110" s="27">
        <f t="shared" si="6"/>
        <v>100</v>
      </c>
      <c r="Q110"/>
      <c r="W110"/>
      <c r="AC110"/>
      <c r="AI110"/>
    </row>
    <row r="111" spans="1:35" x14ac:dyDescent="0.35">
      <c r="A111" s="37">
        <v>39</v>
      </c>
      <c r="B111" s="27">
        <f t="shared" si="5"/>
        <v>93.113772455089816</v>
      </c>
      <c r="C111" s="27">
        <f t="shared" si="5"/>
        <v>0.15968063872255489</v>
      </c>
      <c r="D111" s="27">
        <f t="shared" si="5"/>
        <v>6.7265469061876253</v>
      </c>
      <c r="E111" s="27">
        <f t="shared" si="5"/>
        <v>100</v>
      </c>
      <c r="G111" s="37">
        <v>39</v>
      </c>
      <c r="H111" s="27">
        <f t="shared" si="6"/>
        <v>86.547414849301646</v>
      </c>
      <c r="I111" s="27">
        <f t="shared" si="6"/>
        <v>0.49007596177407503</v>
      </c>
      <c r="J111" s="27">
        <f t="shared" si="6"/>
        <v>12.962509188924285</v>
      </c>
      <c r="K111" s="27">
        <f t="shared" si="6"/>
        <v>100</v>
      </c>
      <c r="Q111"/>
      <c r="W111"/>
      <c r="AC111"/>
      <c r="AI111"/>
    </row>
    <row r="112" spans="1:35" x14ac:dyDescent="0.35">
      <c r="A112" s="37">
        <v>40</v>
      </c>
      <c r="B112" s="27">
        <f t="shared" si="5"/>
        <v>92.276247848537011</v>
      </c>
      <c r="C112" s="27">
        <f t="shared" si="5"/>
        <v>0.10757314974182443</v>
      </c>
      <c r="D112" s="27">
        <f t="shared" si="5"/>
        <v>7.6161790017211697</v>
      </c>
      <c r="E112" s="27">
        <f t="shared" si="5"/>
        <v>100</v>
      </c>
      <c r="G112" s="37">
        <v>40</v>
      </c>
      <c r="H112" s="27">
        <f t="shared" si="6"/>
        <v>83.98890569843671</v>
      </c>
      <c r="I112" s="27">
        <f t="shared" si="6"/>
        <v>0.50428643469490664</v>
      </c>
      <c r="J112" s="27">
        <f t="shared" si="6"/>
        <v>15.50680786686838</v>
      </c>
      <c r="K112" s="27">
        <f t="shared" si="6"/>
        <v>100</v>
      </c>
      <c r="Q112"/>
      <c r="W112"/>
      <c r="AC112"/>
      <c r="AI112"/>
    </row>
    <row r="113" spans="1:35" x14ac:dyDescent="0.35">
      <c r="A113" s="37">
        <v>41</v>
      </c>
      <c r="B113" s="27">
        <f t="shared" si="5"/>
        <v>90.494665373423857</v>
      </c>
      <c r="C113" s="27">
        <f t="shared" si="5"/>
        <v>0.24248302618816686</v>
      </c>
      <c r="D113" s="27">
        <f t="shared" si="5"/>
        <v>9.2628516003879717</v>
      </c>
      <c r="E113" s="27">
        <f t="shared" si="5"/>
        <v>100</v>
      </c>
      <c r="G113" s="37">
        <v>41</v>
      </c>
      <c r="H113" s="27">
        <f t="shared" si="6"/>
        <v>80.893726725866514</v>
      </c>
      <c r="I113" s="27">
        <f t="shared" si="6"/>
        <v>0.74477227155542824</v>
      </c>
      <c r="J113" s="27">
        <f t="shared" si="6"/>
        <v>18.361501002578056</v>
      </c>
      <c r="K113" s="27">
        <f t="shared" si="6"/>
        <v>100</v>
      </c>
      <c r="Q113"/>
      <c r="W113"/>
      <c r="AC113"/>
      <c r="AI113"/>
    </row>
    <row r="114" spans="1:35" x14ac:dyDescent="0.35">
      <c r="A114" s="37">
        <v>42</v>
      </c>
      <c r="B114" s="27">
        <f t="shared" si="5"/>
        <v>87.619314991577767</v>
      </c>
      <c r="C114" s="27">
        <f t="shared" si="5"/>
        <v>0.22459292532285235</v>
      </c>
      <c r="D114" s="27">
        <f t="shared" si="5"/>
        <v>12.156092083099383</v>
      </c>
      <c r="E114" s="27">
        <f t="shared" si="5"/>
        <v>100</v>
      </c>
      <c r="G114" s="37">
        <v>42</v>
      </c>
      <c r="H114" s="27">
        <f t="shared" si="6"/>
        <v>77.268324184694876</v>
      </c>
      <c r="I114" s="27">
        <f t="shared" si="6"/>
        <v>0.9363900548918308</v>
      </c>
      <c r="J114" s="27">
        <f t="shared" si="6"/>
        <v>21.795285760413304</v>
      </c>
      <c r="K114" s="27">
        <f t="shared" si="6"/>
        <v>100</v>
      </c>
      <c r="Q114"/>
      <c r="W114"/>
      <c r="AC114"/>
      <c r="AI114"/>
    </row>
    <row r="115" spans="1:35" x14ac:dyDescent="0.35">
      <c r="A115" s="37">
        <v>43</v>
      </c>
      <c r="B115" s="27">
        <f t="shared" si="5"/>
        <v>84.927450399763103</v>
      </c>
      <c r="C115" s="27">
        <f t="shared" si="5"/>
        <v>0.26650873556411014</v>
      </c>
      <c r="D115" s="27">
        <f t="shared" si="5"/>
        <v>14.806040864672788</v>
      </c>
      <c r="E115" s="27">
        <f t="shared" si="5"/>
        <v>100</v>
      </c>
      <c r="G115" s="37">
        <v>43</v>
      </c>
      <c r="H115" s="27">
        <f t="shared" si="6"/>
        <v>74.752124645892351</v>
      </c>
      <c r="I115" s="27">
        <f t="shared" si="6"/>
        <v>0.6019830028328611</v>
      </c>
      <c r="J115" s="27">
        <f t="shared" si="6"/>
        <v>24.645892351274785</v>
      </c>
      <c r="K115" s="27">
        <f t="shared" si="6"/>
        <v>100</v>
      </c>
      <c r="Q115"/>
      <c r="W115"/>
      <c r="AC115"/>
      <c r="AI115"/>
    </row>
    <row r="116" spans="1:35" x14ac:dyDescent="0.35">
      <c r="A116" s="37">
        <v>44</v>
      </c>
      <c r="B116" s="27">
        <f t="shared" si="5"/>
        <v>82.395053693459161</v>
      </c>
      <c r="C116" s="27">
        <f t="shared" si="5"/>
        <v>0.35795639440286364</v>
      </c>
      <c r="D116" s="27">
        <f t="shared" si="5"/>
        <v>17.246989912137973</v>
      </c>
      <c r="E116" s="27">
        <f t="shared" si="5"/>
        <v>100</v>
      </c>
      <c r="G116" s="37">
        <v>44</v>
      </c>
      <c r="H116" s="27">
        <f t="shared" si="6"/>
        <v>72.872538089929392</v>
      </c>
      <c r="I116" s="27">
        <f t="shared" si="6"/>
        <v>1.3377926421404682</v>
      </c>
      <c r="J116" s="27">
        <f t="shared" si="6"/>
        <v>25.789669267930137</v>
      </c>
      <c r="K116" s="27">
        <f t="shared" si="6"/>
        <v>100</v>
      </c>
      <c r="Q116"/>
      <c r="W116"/>
      <c r="AC116"/>
      <c r="AI116"/>
    </row>
    <row r="117" spans="1:35" x14ac:dyDescent="0.35">
      <c r="A117" s="37">
        <v>45</v>
      </c>
      <c r="B117" s="27">
        <f t="shared" si="5"/>
        <v>79.038529515729934</v>
      </c>
      <c r="C117" s="27">
        <f t="shared" si="5"/>
        <v>0.42417815482502658</v>
      </c>
      <c r="D117" s="27">
        <f t="shared" si="5"/>
        <v>20.537292329445034</v>
      </c>
      <c r="E117" s="27">
        <f t="shared" si="5"/>
        <v>100</v>
      </c>
      <c r="G117" s="37">
        <v>45</v>
      </c>
      <c r="H117" s="27">
        <f t="shared" si="6"/>
        <v>68.401624215577712</v>
      </c>
      <c r="I117" s="27">
        <f t="shared" si="6"/>
        <v>1.5134736064968624</v>
      </c>
      <c r="J117" s="27">
        <f t="shared" si="6"/>
        <v>30.084902177925432</v>
      </c>
      <c r="K117" s="27">
        <f t="shared" si="6"/>
        <v>100</v>
      </c>
      <c r="Q117"/>
      <c r="W117"/>
      <c r="AC117"/>
      <c r="AI117"/>
    </row>
    <row r="118" spans="1:35" x14ac:dyDescent="0.35">
      <c r="A118" s="37">
        <v>46</v>
      </c>
      <c r="B118" s="27">
        <f t="shared" si="5"/>
        <v>77.296542088718127</v>
      </c>
      <c r="C118" s="27">
        <f t="shared" si="5"/>
        <v>0.41914076143904999</v>
      </c>
      <c r="D118" s="27">
        <f t="shared" si="5"/>
        <v>22.284317149842821</v>
      </c>
      <c r="E118" s="27">
        <f t="shared" si="5"/>
        <v>100</v>
      </c>
      <c r="G118" s="37">
        <v>46</v>
      </c>
      <c r="H118" s="27">
        <f t="shared" si="6"/>
        <v>66.715328467153284</v>
      </c>
      <c r="I118" s="27">
        <f t="shared" si="6"/>
        <v>1.167883211678832</v>
      </c>
      <c r="J118" s="27">
        <f t="shared" si="6"/>
        <v>32.116788321167881</v>
      </c>
      <c r="K118" s="27">
        <f t="shared" si="6"/>
        <v>100</v>
      </c>
      <c r="Q118"/>
      <c r="W118"/>
      <c r="AC118"/>
      <c r="AI118"/>
    </row>
    <row r="119" spans="1:35" x14ac:dyDescent="0.35">
      <c r="A119" s="37">
        <v>47</v>
      </c>
      <c r="B119" s="27">
        <f t="shared" si="5"/>
        <v>73.374056773266261</v>
      </c>
      <c r="C119" s="27">
        <f t="shared" si="5"/>
        <v>0.64678404599353212</v>
      </c>
      <c r="D119" s="27">
        <f t="shared" si="5"/>
        <v>25.979159180740208</v>
      </c>
      <c r="E119" s="27">
        <f t="shared" si="5"/>
        <v>100</v>
      </c>
      <c r="G119" s="37">
        <v>47</v>
      </c>
      <c r="H119" s="27">
        <f t="shared" si="6"/>
        <v>62.595419847328252</v>
      </c>
      <c r="I119" s="27">
        <f t="shared" si="6"/>
        <v>1.1068702290076335</v>
      </c>
      <c r="J119" s="27">
        <f t="shared" si="6"/>
        <v>36.297709923664122</v>
      </c>
      <c r="K119" s="27">
        <f t="shared" si="6"/>
        <v>100</v>
      </c>
      <c r="Q119"/>
      <c r="W119"/>
      <c r="AC119"/>
      <c r="AI119"/>
    </row>
    <row r="120" spans="1:35" x14ac:dyDescent="0.35">
      <c r="A120" s="37">
        <v>48</v>
      </c>
      <c r="B120" s="27">
        <f t="shared" si="5"/>
        <v>71.869261843554895</v>
      </c>
      <c r="C120" s="27">
        <f t="shared" si="5"/>
        <v>0.62431142122658834</v>
      </c>
      <c r="D120" s="27">
        <f t="shared" si="5"/>
        <v>27.506426735218508</v>
      </c>
      <c r="E120" s="27">
        <f t="shared" si="5"/>
        <v>100</v>
      </c>
      <c r="G120" s="37">
        <v>48</v>
      </c>
      <c r="H120" s="27">
        <f t="shared" si="6"/>
        <v>60.815402038505098</v>
      </c>
      <c r="I120" s="27">
        <f t="shared" si="6"/>
        <v>1.2835032087580218</v>
      </c>
      <c r="J120" s="27">
        <f t="shared" si="6"/>
        <v>37.901094752736881</v>
      </c>
      <c r="K120" s="27">
        <f t="shared" si="6"/>
        <v>100</v>
      </c>
      <c r="Q120"/>
      <c r="W120"/>
      <c r="AC120"/>
      <c r="AI120"/>
    </row>
    <row r="121" spans="1:35" x14ac:dyDescent="0.35">
      <c r="A121" s="37">
        <v>49</v>
      </c>
      <c r="B121" s="27">
        <f t="shared" si="5"/>
        <v>69.63406052076003</v>
      </c>
      <c r="C121" s="27">
        <f t="shared" si="5"/>
        <v>0.80928923293455313</v>
      </c>
      <c r="D121" s="27">
        <f t="shared" si="5"/>
        <v>29.55665024630542</v>
      </c>
      <c r="E121" s="27">
        <f t="shared" si="5"/>
        <v>100</v>
      </c>
      <c r="G121" s="37">
        <v>49</v>
      </c>
      <c r="H121" s="27">
        <f t="shared" si="6"/>
        <v>57.683486238532112</v>
      </c>
      <c r="I121" s="27">
        <f t="shared" si="6"/>
        <v>2.1788990825688073</v>
      </c>
      <c r="J121" s="27">
        <f t="shared" si="6"/>
        <v>40.137614678899084</v>
      </c>
      <c r="K121" s="27">
        <f t="shared" si="6"/>
        <v>100</v>
      </c>
      <c r="Q121"/>
      <c r="W121"/>
      <c r="AC121"/>
      <c r="AI121"/>
    </row>
    <row r="122" spans="1:35" x14ac:dyDescent="0.35">
      <c r="A122" s="37">
        <v>50</v>
      </c>
      <c r="B122" s="27">
        <f t="shared" si="5"/>
        <v>66.265060240963862</v>
      </c>
      <c r="C122" s="27">
        <f t="shared" si="5"/>
        <v>0.99220411055988655</v>
      </c>
      <c r="D122" s="27">
        <f t="shared" si="5"/>
        <v>32.742735648476256</v>
      </c>
      <c r="E122" s="27">
        <f t="shared" si="5"/>
        <v>100</v>
      </c>
      <c r="G122" s="37">
        <v>50</v>
      </c>
      <c r="H122" s="27">
        <f t="shared" si="6"/>
        <v>57.41626794258373</v>
      </c>
      <c r="I122" s="27">
        <f t="shared" si="6"/>
        <v>2.0242914979757085</v>
      </c>
      <c r="J122" s="27">
        <f t="shared" si="6"/>
        <v>40.55944055944056</v>
      </c>
      <c r="K122" s="27">
        <f t="shared" si="6"/>
        <v>100</v>
      </c>
      <c r="M122" s="6"/>
      <c r="Q122"/>
      <c r="W122"/>
      <c r="AC122"/>
      <c r="AI122"/>
    </row>
    <row r="123" spans="1:35" x14ac:dyDescent="0.35">
      <c r="A123" s="37">
        <v>51</v>
      </c>
      <c r="B123" s="27">
        <f t="shared" si="5"/>
        <v>63.12</v>
      </c>
      <c r="C123" s="27">
        <f t="shared" si="5"/>
        <v>1.1599999999999999</v>
      </c>
      <c r="D123" s="27">
        <f t="shared" si="5"/>
        <v>35.72</v>
      </c>
      <c r="E123" s="27">
        <f t="shared" si="5"/>
        <v>100</v>
      </c>
      <c r="G123" s="37">
        <v>51</v>
      </c>
      <c r="H123" s="27">
        <f t="shared" si="6"/>
        <v>52.563025210084035</v>
      </c>
      <c r="I123" s="27">
        <f t="shared" si="6"/>
        <v>2.5210084033613445</v>
      </c>
      <c r="J123" s="27">
        <f t="shared" si="6"/>
        <v>44.915966386554622</v>
      </c>
      <c r="K123" s="27">
        <f t="shared" si="6"/>
        <v>100</v>
      </c>
      <c r="Q123"/>
      <c r="W123"/>
      <c r="AC123"/>
      <c r="AI123"/>
    </row>
    <row r="124" spans="1:35" x14ac:dyDescent="0.35">
      <c r="A124" s="37">
        <v>52</v>
      </c>
      <c r="B124" s="27">
        <f t="shared" si="5"/>
        <v>57.08</v>
      </c>
      <c r="C124" s="27">
        <f t="shared" si="5"/>
        <v>1</v>
      </c>
      <c r="D124" s="27">
        <f t="shared" si="5"/>
        <v>41.92</v>
      </c>
      <c r="E124" s="27">
        <f t="shared" si="5"/>
        <v>100</v>
      </c>
      <c r="G124" s="37">
        <v>52</v>
      </c>
      <c r="H124" s="27">
        <f t="shared" si="6"/>
        <v>48.422923145268769</v>
      </c>
      <c r="I124" s="27">
        <f t="shared" si="6"/>
        <v>2.3989338071968014</v>
      </c>
      <c r="J124" s="27">
        <f t="shared" si="6"/>
        <v>49.178143047534427</v>
      </c>
      <c r="K124" s="27">
        <f t="shared" si="6"/>
        <v>100</v>
      </c>
      <c r="Q124"/>
      <c r="W124"/>
      <c r="AC124"/>
      <c r="AI124"/>
    </row>
    <row r="125" spans="1:35" x14ac:dyDescent="0.35">
      <c r="A125" s="37">
        <v>53</v>
      </c>
      <c r="B125" s="27">
        <f t="shared" ref="B125:E140" si="7">IF(B57&lt;&gt;"-",(B57/$E57*100),"-")</f>
        <v>55.765920826161789</v>
      </c>
      <c r="C125" s="27">
        <f t="shared" si="7"/>
        <v>1.0757314974182444</v>
      </c>
      <c r="D125" s="27">
        <f t="shared" si="7"/>
        <v>43.158347676419965</v>
      </c>
      <c r="E125" s="27">
        <f t="shared" si="7"/>
        <v>100</v>
      </c>
      <c r="G125" s="37">
        <v>53</v>
      </c>
      <c r="H125" s="27">
        <f t="shared" ref="H125:K140" si="8">IF(H57&lt;&gt;"-",(H57/$K57*100),"-")</f>
        <v>47.278597785977858</v>
      </c>
      <c r="I125" s="27">
        <f t="shared" si="8"/>
        <v>3.2287822878228782</v>
      </c>
      <c r="J125" s="27">
        <f t="shared" si="8"/>
        <v>49.492619926199261</v>
      </c>
      <c r="K125" s="27">
        <f t="shared" si="8"/>
        <v>100</v>
      </c>
      <c r="Q125"/>
      <c r="W125"/>
      <c r="AC125"/>
      <c r="AI125"/>
    </row>
    <row r="126" spans="1:35" x14ac:dyDescent="0.35">
      <c r="A126" s="37">
        <v>54</v>
      </c>
      <c r="B126" s="27">
        <f t="shared" si="7"/>
        <v>52.684258416742495</v>
      </c>
      <c r="C126" s="27">
        <f t="shared" si="7"/>
        <v>1.5013648771610555</v>
      </c>
      <c r="D126" s="27">
        <f t="shared" si="7"/>
        <v>45.814376706096446</v>
      </c>
      <c r="E126" s="27">
        <f t="shared" si="7"/>
        <v>100</v>
      </c>
      <c r="G126" s="37">
        <v>54</v>
      </c>
      <c r="H126" s="27">
        <f t="shared" si="8"/>
        <v>45.804540967423499</v>
      </c>
      <c r="I126" s="27">
        <f t="shared" si="8"/>
        <v>2.7147087857847976</v>
      </c>
      <c r="J126" s="27">
        <f t="shared" si="8"/>
        <v>51.480750246791708</v>
      </c>
      <c r="K126" s="27">
        <f t="shared" si="8"/>
        <v>100</v>
      </c>
      <c r="Q126"/>
      <c r="W126"/>
      <c r="AC126"/>
      <c r="AI126"/>
    </row>
    <row r="127" spans="1:35" x14ac:dyDescent="0.35">
      <c r="A127" s="37">
        <v>55</v>
      </c>
      <c r="B127" s="27">
        <f t="shared" si="7"/>
        <v>49.223529411764702</v>
      </c>
      <c r="C127" s="27">
        <f t="shared" si="7"/>
        <v>1.5529411764705883</v>
      </c>
      <c r="D127" s="27">
        <f t="shared" si="7"/>
        <v>49.223529411764702</v>
      </c>
      <c r="E127" s="27">
        <f t="shared" si="7"/>
        <v>100</v>
      </c>
      <c r="G127" s="37">
        <v>55</v>
      </c>
      <c r="H127" s="27">
        <f t="shared" si="8"/>
        <v>42.58373205741627</v>
      </c>
      <c r="I127" s="27">
        <f t="shared" si="8"/>
        <v>3.5087719298245612</v>
      </c>
      <c r="J127" s="27">
        <f t="shared" si="8"/>
        <v>53.907496012759168</v>
      </c>
      <c r="K127" s="27">
        <f t="shared" si="8"/>
        <v>100</v>
      </c>
      <c r="Q127"/>
      <c r="W127"/>
      <c r="AC127"/>
      <c r="AI127"/>
    </row>
    <row r="128" spans="1:35" x14ac:dyDescent="0.35">
      <c r="A128" s="37">
        <v>56</v>
      </c>
      <c r="B128" s="27">
        <f t="shared" si="7"/>
        <v>48.005766458433449</v>
      </c>
      <c r="C128" s="27">
        <f t="shared" si="7"/>
        <v>2.2585295530994713</v>
      </c>
      <c r="D128" s="27">
        <f t="shared" si="7"/>
        <v>49.735703988467087</v>
      </c>
      <c r="E128" s="27">
        <f t="shared" si="7"/>
        <v>100</v>
      </c>
      <c r="G128" s="37">
        <v>56</v>
      </c>
      <c r="H128" s="27">
        <f t="shared" si="8"/>
        <v>42.246575342465754</v>
      </c>
      <c r="I128" s="27">
        <f t="shared" si="8"/>
        <v>4.5479452054794516</v>
      </c>
      <c r="J128" s="27">
        <f t="shared" si="8"/>
        <v>53.205479452054796</v>
      </c>
      <c r="K128" s="27">
        <f t="shared" si="8"/>
        <v>100</v>
      </c>
      <c r="Q128"/>
      <c r="W128"/>
      <c r="AC128"/>
      <c r="AI128"/>
    </row>
    <row r="129" spans="1:35" x14ac:dyDescent="0.35">
      <c r="A129" s="37">
        <v>57</v>
      </c>
      <c r="B129" s="27">
        <f t="shared" si="7"/>
        <v>44.46078431372549</v>
      </c>
      <c r="C129" s="27">
        <f t="shared" si="7"/>
        <v>2.7941176470588238</v>
      </c>
      <c r="D129" s="27">
        <f t="shared" si="7"/>
        <v>52.745098039215691</v>
      </c>
      <c r="E129" s="27">
        <f t="shared" si="7"/>
        <v>100</v>
      </c>
      <c r="G129" s="37">
        <v>57</v>
      </c>
      <c r="H129" s="27">
        <f t="shared" si="8"/>
        <v>40.613931523022437</v>
      </c>
      <c r="I129" s="27">
        <f t="shared" si="8"/>
        <v>3.6009445100354189</v>
      </c>
      <c r="J129" s="27">
        <f t="shared" si="8"/>
        <v>55.785123966942152</v>
      </c>
      <c r="K129" s="27">
        <f t="shared" si="8"/>
        <v>100</v>
      </c>
      <c r="Q129"/>
      <c r="W129"/>
      <c r="AC129"/>
      <c r="AI129"/>
    </row>
    <row r="130" spans="1:35" x14ac:dyDescent="0.35">
      <c r="A130" s="37">
        <v>58</v>
      </c>
      <c r="B130" s="27">
        <f t="shared" si="7"/>
        <v>41.726251276813073</v>
      </c>
      <c r="C130" s="27">
        <f t="shared" si="7"/>
        <v>2.5536261491317673</v>
      </c>
      <c r="D130" s="27">
        <f t="shared" si="7"/>
        <v>55.720122574055154</v>
      </c>
      <c r="E130" s="27">
        <f t="shared" si="7"/>
        <v>100</v>
      </c>
      <c r="G130" s="37">
        <v>58</v>
      </c>
      <c r="H130" s="27">
        <f t="shared" si="8"/>
        <v>38.70967741935484</v>
      </c>
      <c r="I130" s="27">
        <f t="shared" si="8"/>
        <v>4.6082949308755765</v>
      </c>
      <c r="J130" s="27">
        <f t="shared" si="8"/>
        <v>56.682027649769587</v>
      </c>
      <c r="K130" s="27">
        <f t="shared" si="8"/>
        <v>100</v>
      </c>
      <c r="Q130"/>
      <c r="W130"/>
      <c r="AC130"/>
      <c r="AI130"/>
    </row>
    <row r="131" spans="1:35" x14ac:dyDescent="0.35">
      <c r="A131" s="37">
        <v>59</v>
      </c>
      <c r="B131" s="27">
        <f t="shared" si="7"/>
        <v>39.083820662768034</v>
      </c>
      <c r="C131" s="27">
        <f t="shared" si="7"/>
        <v>3.070175438596491</v>
      </c>
      <c r="D131" s="27">
        <f t="shared" si="7"/>
        <v>57.84600389863548</v>
      </c>
      <c r="E131" s="27">
        <f t="shared" si="7"/>
        <v>100</v>
      </c>
      <c r="G131" s="37">
        <v>59</v>
      </c>
      <c r="H131" s="27">
        <f t="shared" si="8"/>
        <v>37.916666666666664</v>
      </c>
      <c r="I131" s="27">
        <f t="shared" si="8"/>
        <v>4.8611111111111116</v>
      </c>
      <c r="J131" s="27">
        <f t="shared" si="8"/>
        <v>57.222222222222221</v>
      </c>
      <c r="K131" s="27">
        <f t="shared" si="8"/>
        <v>100</v>
      </c>
      <c r="Q131"/>
      <c r="W131"/>
      <c r="AC131"/>
      <c r="AI131"/>
    </row>
    <row r="132" spans="1:35" x14ac:dyDescent="0.35">
      <c r="A132" s="37">
        <v>60</v>
      </c>
      <c r="B132" s="27">
        <f t="shared" si="7"/>
        <v>36.490683229813662</v>
      </c>
      <c r="C132" s="27">
        <f t="shared" si="7"/>
        <v>4.1925465838509322</v>
      </c>
      <c r="D132" s="27">
        <f t="shared" si="7"/>
        <v>59.316770186335397</v>
      </c>
      <c r="E132" s="27">
        <f t="shared" si="7"/>
        <v>100</v>
      </c>
      <c r="G132" s="37">
        <v>60</v>
      </c>
      <c r="H132" s="27">
        <f t="shared" si="8"/>
        <v>39.173090399439381</v>
      </c>
      <c r="I132" s="27">
        <f t="shared" si="8"/>
        <v>5.1156271899089001</v>
      </c>
      <c r="J132" s="27">
        <f t="shared" si="8"/>
        <v>55.711282410651719</v>
      </c>
      <c r="K132" s="27">
        <f t="shared" si="8"/>
        <v>100</v>
      </c>
      <c r="Q132"/>
      <c r="W132"/>
      <c r="AC132"/>
      <c r="AI132"/>
    </row>
    <row r="133" spans="1:35" x14ac:dyDescent="0.35">
      <c r="A133" s="37">
        <v>61</v>
      </c>
      <c r="B133" s="27">
        <f t="shared" si="7"/>
        <v>34.101654846335698</v>
      </c>
      <c r="C133" s="27">
        <f t="shared" si="7"/>
        <v>4.8463356973995273</v>
      </c>
      <c r="D133" s="27">
        <f t="shared" si="7"/>
        <v>61.052009456264777</v>
      </c>
      <c r="E133" s="27">
        <f t="shared" si="7"/>
        <v>100</v>
      </c>
      <c r="G133" s="37">
        <v>61</v>
      </c>
      <c r="H133" s="27">
        <f t="shared" si="8"/>
        <v>36.881419234360415</v>
      </c>
      <c r="I133" s="27">
        <f t="shared" si="8"/>
        <v>6.3492063492063489</v>
      </c>
      <c r="J133" s="27">
        <f t="shared" si="8"/>
        <v>56.769374416433237</v>
      </c>
      <c r="K133" s="27">
        <f t="shared" si="8"/>
        <v>100</v>
      </c>
      <c r="Q133"/>
      <c r="W133"/>
      <c r="AC133"/>
      <c r="AI133"/>
    </row>
    <row r="134" spans="1:35" x14ac:dyDescent="0.35">
      <c r="A134" s="37">
        <v>62</v>
      </c>
      <c r="B134" s="27">
        <f t="shared" si="7"/>
        <v>30.935754189944138</v>
      </c>
      <c r="C134" s="27">
        <f t="shared" si="7"/>
        <v>4.8882681564245809</v>
      </c>
      <c r="D134" s="27">
        <f t="shared" si="7"/>
        <v>64.175977653631293</v>
      </c>
      <c r="E134" s="27">
        <f t="shared" si="7"/>
        <v>100</v>
      </c>
      <c r="G134" s="37">
        <v>62</v>
      </c>
      <c r="H134" s="27">
        <f t="shared" si="8"/>
        <v>35.929387331256493</v>
      </c>
      <c r="I134" s="27">
        <f t="shared" si="8"/>
        <v>4.6728971962616823</v>
      </c>
      <c r="J134" s="27">
        <f t="shared" si="8"/>
        <v>59.397715472481828</v>
      </c>
      <c r="K134" s="27">
        <f t="shared" si="8"/>
        <v>100</v>
      </c>
      <c r="Q134"/>
      <c r="W134"/>
      <c r="AC134"/>
      <c r="AI134"/>
    </row>
    <row r="135" spans="1:35" x14ac:dyDescent="0.35">
      <c r="A135" s="37">
        <v>63</v>
      </c>
      <c r="B135" s="27">
        <f t="shared" si="7"/>
        <v>29.381818181818183</v>
      </c>
      <c r="C135" s="27">
        <f t="shared" si="7"/>
        <v>5.8909090909090907</v>
      </c>
      <c r="D135" s="27">
        <f t="shared" si="7"/>
        <v>64.72727272727272</v>
      </c>
      <c r="E135" s="27">
        <f t="shared" si="7"/>
        <v>100</v>
      </c>
      <c r="G135" s="37">
        <v>63</v>
      </c>
      <c r="H135" s="27">
        <f t="shared" si="8"/>
        <v>36.039360393603936</v>
      </c>
      <c r="I135" s="27">
        <f t="shared" si="8"/>
        <v>6.1500615006150063</v>
      </c>
      <c r="J135" s="27">
        <f t="shared" si="8"/>
        <v>57.810578105781062</v>
      </c>
      <c r="K135" s="27">
        <f t="shared" si="8"/>
        <v>100</v>
      </c>
      <c r="Q135"/>
      <c r="W135"/>
      <c r="AC135"/>
      <c r="AI135"/>
    </row>
    <row r="136" spans="1:35" x14ac:dyDescent="0.35">
      <c r="A136" s="37">
        <v>64</v>
      </c>
      <c r="B136" s="27">
        <f t="shared" si="7"/>
        <v>30.977814297452756</v>
      </c>
      <c r="C136" s="27">
        <f t="shared" si="7"/>
        <v>6.1626951520131472</v>
      </c>
      <c r="D136" s="27">
        <f t="shared" si="7"/>
        <v>62.859490550534105</v>
      </c>
      <c r="E136" s="27">
        <f t="shared" si="7"/>
        <v>100</v>
      </c>
      <c r="G136" s="37">
        <v>64</v>
      </c>
      <c r="H136" s="27">
        <f t="shared" si="8"/>
        <v>30.690161527165934</v>
      </c>
      <c r="I136" s="27">
        <f t="shared" si="8"/>
        <v>8.9574155653450802</v>
      </c>
      <c r="J136" s="27">
        <f t="shared" si="8"/>
        <v>60.352422907488986</v>
      </c>
      <c r="K136" s="27">
        <f t="shared" si="8"/>
        <v>100</v>
      </c>
      <c r="Q136"/>
      <c r="W136"/>
      <c r="AC136"/>
      <c r="AI136"/>
    </row>
    <row r="137" spans="1:35" x14ac:dyDescent="0.35">
      <c r="A137" s="37">
        <v>65</v>
      </c>
      <c r="B137" s="27">
        <f t="shared" si="7"/>
        <v>28.986866791744841</v>
      </c>
      <c r="C137" s="27">
        <f t="shared" si="7"/>
        <v>8.7242026266416506</v>
      </c>
      <c r="D137" s="27">
        <f t="shared" si="7"/>
        <v>62.288930581613513</v>
      </c>
      <c r="E137" s="27">
        <f t="shared" si="7"/>
        <v>100</v>
      </c>
      <c r="G137" s="37">
        <v>65</v>
      </c>
      <c r="H137" s="27">
        <f t="shared" si="8"/>
        <v>33.333333333333329</v>
      </c>
      <c r="I137" s="27">
        <f t="shared" si="8"/>
        <v>6.593406593406594</v>
      </c>
      <c r="J137" s="27">
        <f t="shared" si="8"/>
        <v>60.073260073260073</v>
      </c>
      <c r="K137" s="27">
        <f t="shared" si="8"/>
        <v>100</v>
      </c>
      <c r="Q137"/>
      <c r="W137"/>
      <c r="AC137"/>
      <c r="AI137"/>
    </row>
    <row r="138" spans="1:35" x14ac:dyDescent="0.35">
      <c r="A138" s="37">
        <v>66</v>
      </c>
      <c r="B138" s="27">
        <f t="shared" si="7"/>
        <v>25.523809523809526</v>
      </c>
      <c r="C138" s="27">
        <f t="shared" si="7"/>
        <v>8.5714285714285712</v>
      </c>
      <c r="D138" s="27">
        <f t="shared" si="7"/>
        <v>65.904761904761898</v>
      </c>
      <c r="E138" s="27">
        <f t="shared" si="7"/>
        <v>100</v>
      </c>
      <c r="G138" s="37">
        <v>66</v>
      </c>
      <c r="H138" s="27">
        <f t="shared" si="8"/>
        <v>35.902636916835704</v>
      </c>
      <c r="I138" s="27">
        <f t="shared" si="8"/>
        <v>10.750507099391481</v>
      </c>
      <c r="J138" s="27">
        <f t="shared" si="8"/>
        <v>53.346855983772826</v>
      </c>
      <c r="K138" s="27">
        <f t="shared" si="8"/>
        <v>100</v>
      </c>
      <c r="Q138"/>
      <c r="W138"/>
      <c r="AC138"/>
      <c r="AI138"/>
    </row>
    <row r="139" spans="1:35" x14ac:dyDescent="0.35">
      <c r="A139" s="37">
        <v>67</v>
      </c>
      <c r="B139" s="27">
        <f t="shared" si="7"/>
        <v>29.102167182662537</v>
      </c>
      <c r="C139" s="27">
        <f t="shared" si="7"/>
        <v>11.248710010319918</v>
      </c>
      <c r="D139" s="27">
        <f t="shared" si="7"/>
        <v>59.649122807017541</v>
      </c>
      <c r="E139" s="27">
        <f t="shared" si="7"/>
        <v>100</v>
      </c>
      <c r="G139" s="37">
        <v>67</v>
      </c>
      <c r="H139" s="27">
        <f t="shared" si="8"/>
        <v>31.007751937984494</v>
      </c>
      <c r="I139" s="27">
        <f t="shared" si="8"/>
        <v>12.144702842377262</v>
      </c>
      <c r="J139" s="27">
        <f t="shared" si="8"/>
        <v>56.847545219638242</v>
      </c>
      <c r="K139" s="27">
        <f t="shared" si="8"/>
        <v>100</v>
      </c>
      <c r="Q139"/>
      <c r="W139"/>
      <c r="AC139"/>
      <c r="AI139"/>
    </row>
    <row r="140" spans="1:35" x14ac:dyDescent="0.35">
      <c r="A140" s="37">
        <v>68</v>
      </c>
      <c r="B140" s="27">
        <f t="shared" si="7"/>
        <v>26.397919375812744</v>
      </c>
      <c r="C140" s="27">
        <f t="shared" si="7"/>
        <v>10.663198959687907</v>
      </c>
      <c r="D140" s="27">
        <f t="shared" si="7"/>
        <v>62.938881664499348</v>
      </c>
      <c r="E140" s="27">
        <f t="shared" si="7"/>
        <v>100</v>
      </c>
      <c r="G140" s="37">
        <v>68</v>
      </c>
      <c r="H140" s="27">
        <f t="shared" si="8"/>
        <v>30.724637681159422</v>
      </c>
      <c r="I140" s="27">
        <f t="shared" si="8"/>
        <v>11.594202898550725</v>
      </c>
      <c r="J140" s="27">
        <f t="shared" si="8"/>
        <v>57.681159420289852</v>
      </c>
      <c r="K140" s="27">
        <f t="shared" si="8"/>
        <v>100</v>
      </c>
      <c r="Q140"/>
      <c r="W140"/>
      <c r="AC140"/>
      <c r="AI140"/>
    </row>
    <row r="141" spans="1:35" x14ac:dyDescent="0.35">
      <c r="A141" s="37">
        <v>69</v>
      </c>
      <c r="B141" s="27">
        <f t="shared" ref="B141:E148" si="9">IF(B73&lt;&gt;"-",(B73/$E73*100),"-")</f>
        <v>25.133689839572192</v>
      </c>
      <c r="C141" s="27">
        <f t="shared" si="9"/>
        <v>12.700534759358289</v>
      </c>
      <c r="D141" s="27">
        <f t="shared" si="9"/>
        <v>62.165775401069524</v>
      </c>
      <c r="E141" s="27">
        <f t="shared" si="9"/>
        <v>100</v>
      </c>
      <c r="G141" s="37">
        <v>69</v>
      </c>
      <c r="H141" s="27">
        <f t="shared" ref="H141:K148" si="10">IF(H73&lt;&gt;"-",(H73/$K73*100),"-")</f>
        <v>36.212624584717609</v>
      </c>
      <c r="I141" s="27">
        <f t="shared" si="10"/>
        <v>9.9667774086378742</v>
      </c>
      <c r="J141" s="27">
        <f t="shared" si="10"/>
        <v>53.820598006644516</v>
      </c>
      <c r="K141" s="27">
        <f t="shared" si="10"/>
        <v>100</v>
      </c>
      <c r="Q141"/>
      <c r="W141"/>
      <c r="AC141"/>
      <c r="AI141"/>
    </row>
    <row r="142" spans="1:35" x14ac:dyDescent="0.35">
      <c r="A142" s="37">
        <v>70</v>
      </c>
      <c r="B142" s="27">
        <f t="shared" si="9"/>
        <v>24.422442244224424</v>
      </c>
      <c r="C142" s="27">
        <f t="shared" si="9"/>
        <v>10.561056105610561</v>
      </c>
      <c r="D142" s="27">
        <f t="shared" si="9"/>
        <v>65.016501650165011</v>
      </c>
      <c r="E142" s="27">
        <f t="shared" si="9"/>
        <v>100</v>
      </c>
      <c r="G142" s="37">
        <v>70</v>
      </c>
      <c r="H142" s="27">
        <f t="shared" si="10"/>
        <v>34.599156118143462</v>
      </c>
      <c r="I142" s="27">
        <f t="shared" si="10"/>
        <v>14.767932489451477</v>
      </c>
      <c r="J142" s="27">
        <f t="shared" si="10"/>
        <v>50.632911392405063</v>
      </c>
      <c r="K142" s="27">
        <f t="shared" si="10"/>
        <v>100</v>
      </c>
      <c r="Q142"/>
      <c r="W142"/>
      <c r="AC142"/>
      <c r="AI142"/>
    </row>
    <row r="143" spans="1:35" x14ac:dyDescent="0.35">
      <c r="A143" s="37">
        <v>71</v>
      </c>
      <c r="B143" s="27">
        <f t="shared" si="9"/>
        <v>23.946360153256705</v>
      </c>
      <c r="C143" s="27">
        <f t="shared" si="9"/>
        <v>18.773946360153257</v>
      </c>
      <c r="D143" s="27">
        <f t="shared" si="9"/>
        <v>57.279693486590034</v>
      </c>
      <c r="E143" s="27">
        <f t="shared" si="9"/>
        <v>100</v>
      </c>
      <c r="G143" s="37">
        <v>71</v>
      </c>
      <c r="H143" s="27">
        <f t="shared" si="10"/>
        <v>27.325581395348834</v>
      </c>
      <c r="I143" s="27">
        <f t="shared" si="10"/>
        <v>15.11627906976744</v>
      </c>
      <c r="J143" s="27">
        <f t="shared" si="10"/>
        <v>57.558139534883722</v>
      </c>
      <c r="K143" s="27">
        <f t="shared" si="10"/>
        <v>100</v>
      </c>
      <c r="Q143"/>
      <c r="W143"/>
      <c r="AC143"/>
      <c r="AI143"/>
    </row>
    <row r="144" spans="1:35" x14ac:dyDescent="0.35">
      <c r="A144" s="37">
        <v>72</v>
      </c>
      <c r="B144" s="27">
        <f t="shared" si="9"/>
        <v>20.824295010845987</v>
      </c>
      <c r="C144" s="27">
        <f t="shared" si="9"/>
        <v>19.522776572668114</v>
      </c>
      <c r="D144" s="27">
        <f t="shared" si="9"/>
        <v>59.652928416485892</v>
      </c>
      <c r="E144" s="27">
        <f t="shared" si="9"/>
        <v>100</v>
      </c>
      <c r="G144" s="37">
        <v>72</v>
      </c>
      <c r="H144" s="27">
        <f t="shared" si="10"/>
        <v>34.782608695652172</v>
      </c>
      <c r="I144" s="27">
        <f t="shared" si="10"/>
        <v>8.0745341614906838</v>
      </c>
      <c r="J144" s="27">
        <f t="shared" si="10"/>
        <v>57.142857142857139</v>
      </c>
      <c r="K144" s="27">
        <f t="shared" si="10"/>
        <v>100</v>
      </c>
      <c r="Q144"/>
      <c r="W144"/>
      <c r="AC144"/>
      <c r="AI144"/>
    </row>
    <row r="145" spans="1:35" x14ac:dyDescent="0.35">
      <c r="A145" s="37">
        <v>73</v>
      </c>
      <c r="B145" s="27">
        <f t="shared" si="9"/>
        <v>23.096446700507613</v>
      </c>
      <c r="C145" s="27">
        <f t="shared" si="9"/>
        <v>15.989847715736042</v>
      </c>
      <c r="D145" s="27">
        <f t="shared" si="9"/>
        <v>60.913705583756354</v>
      </c>
      <c r="E145" s="27">
        <f t="shared" si="9"/>
        <v>100</v>
      </c>
      <c r="G145" s="37">
        <v>73</v>
      </c>
      <c r="H145" s="27">
        <f t="shared" si="10"/>
        <v>28.965517241379313</v>
      </c>
      <c r="I145" s="27">
        <f t="shared" si="10"/>
        <v>17.241379310344829</v>
      </c>
      <c r="J145" s="27">
        <f t="shared" si="10"/>
        <v>53.793103448275858</v>
      </c>
      <c r="K145" s="27">
        <f t="shared" si="10"/>
        <v>100</v>
      </c>
      <c r="Q145"/>
      <c r="W145"/>
      <c r="AC145"/>
      <c r="AI145"/>
    </row>
    <row r="146" spans="1:35" x14ac:dyDescent="0.35">
      <c r="A146" s="37">
        <v>74</v>
      </c>
      <c r="B146" s="27">
        <f t="shared" si="9"/>
        <v>22.346368715083798</v>
      </c>
      <c r="C146" s="27">
        <f t="shared" si="9"/>
        <v>25.41899441340782</v>
      </c>
      <c r="D146" s="27">
        <f t="shared" si="9"/>
        <v>52.234636871508378</v>
      </c>
      <c r="E146" s="27">
        <f t="shared" si="9"/>
        <v>100</v>
      </c>
      <c r="G146" s="37">
        <v>74</v>
      </c>
      <c r="H146" s="27">
        <f t="shared" si="10"/>
        <v>24.576271186440678</v>
      </c>
      <c r="I146" s="27">
        <f t="shared" si="10"/>
        <v>17.796610169491526</v>
      </c>
      <c r="J146" s="27">
        <f t="shared" si="10"/>
        <v>57.627118644067799</v>
      </c>
      <c r="K146" s="27">
        <f t="shared" si="10"/>
        <v>100</v>
      </c>
      <c r="Q146"/>
      <c r="W146"/>
      <c r="AC146"/>
      <c r="AI146"/>
    </row>
    <row r="147" spans="1:35" x14ac:dyDescent="0.35">
      <c r="A147" s="36" t="s">
        <v>58</v>
      </c>
      <c r="B147" s="27">
        <f t="shared" si="9"/>
        <v>20.142677297524127</v>
      </c>
      <c r="C147" s="27">
        <f t="shared" si="9"/>
        <v>34.955937893411665</v>
      </c>
      <c r="D147" s="27">
        <f t="shared" si="9"/>
        <v>44.901384809064204</v>
      </c>
      <c r="E147" s="27">
        <f t="shared" si="9"/>
        <v>100</v>
      </c>
      <c r="G147" s="36" t="s">
        <v>58</v>
      </c>
      <c r="H147" s="27">
        <f t="shared" si="10"/>
        <v>33.652007648183556</v>
      </c>
      <c r="I147" s="27">
        <f t="shared" si="10"/>
        <v>24.856596558317399</v>
      </c>
      <c r="J147" s="27">
        <f t="shared" si="10"/>
        <v>41.491395793499045</v>
      </c>
      <c r="K147" s="27">
        <f t="shared" si="10"/>
        <v>100</v>
      </c>
      <c r="Q147"/>
      <c r="W147"/>
      <c r="AC147"/>
      <c r="AI147"/>
    </row>
    <row r="148" spans="1:35" x14ac:dyDescent="0.35">
      <c r="A148" s="39" t="s">
        <v>12</v>
      </c>
      <c r="B148" s="40">
        <f t="shared" si="9"/>
        <v>82.406851655201081</v>
      </c>
      <c r="C148" s="40">
        <f t="shared" si="9"/>
        <v>1.5265016852116902</v>
      </c>
      <c r="D148" s="40">
        <f t="shared" si="9"/>
        <v>16.066646659587239</v>
      </c>
      <c r="E148" s="40">
        <f t="shared" si="9"/>
        <v>100</v>
      </c>
      <c r="F148" s="16"/>
      <c r="G148" s="39" t="s">
        <v>12</v>
      </c>
      <c r="H148" s="40">
        <f t="shared" si="10"/>
        <v>83.860058174430947</v>
      </c>
      <c r="I148" s="40">
        <f t="shared" si="10"/>
        <v>1.0469089062283576</v>
      </c>
      <c r="J148" s="40">
        <f t="shared" si="10"/>
        <v>15.09303291934069</v>
      </c>
      <c r="K148" s="40">
        <f t="shared" si="10"/>
        <v>100</v>
      </c>
      <c r="Q148"/>
      <c r="W148"/>
      <c r="AC148"/>
      <c r="AI148"/>
    </row>
    <row r="149" spans="1:35" x14ac:dyDescent="0.35">
      <c r="B149" s="6"/>
      <c r="C149" s="6"/>
      <c r="R149" s="6"/>
      <c r="S149" s="6"/>
      <c r="AD149" s="6"/>
      <c r="AE149" s="6"/>
    </row>
    <row r="150" spans="1:35" x14ac:dyDescent="0.35">
      <c r="B150" s="6"/>
      <c r="C150" s="6"/>
      <c r="R150" s="6"/>
      <c r="S150" s="6"/>
      <c r="AD150" s="6"/>
      <c r="AE150" s="6"/>
    </row>
    <row r="151" spans="1:35" x14ac:dyDescent="0.35">
      <c r="B151" s="6"/>
      <c r="C151" s="6"/>
      <c r="R151" s="6"/>
      <c r="S151" s="6"/>
      <c r="AD151" s="6"/>
      <c r="AE151" s="6"/>
    </row>
    <row r="152" spans="1:35" x14ac:dyDescent="0.35">
      <c r="B152" s="6"/>
      <c r="C152" s="6"/>
      <c r="R152" s="6"/>
      <c r="S152" s="6"/>
      <c r="AD152" s="6"/>
      <c r="AE152" s="6"/>
    </row>
    <row r="153" spans="1:35" x14ac:dyDescent="0.35">
      <c r="B153" s="6"/>
      <c r="C153" s="6"/>
      <c r="R153" s="6"/>
      <c r="S153" s="6"/>
      <c r="AD153" s="6"/>
      <c r="AE153" s="6"/>
    </row>
  </sheetData>
  <mergeCells count="7">
    <mergeCell ref="M31:X31"/>
    <mergeCell ref="A1:L1"/>
    <mergeCell ref="A18:L18"/>
    <mergeCell ref="B20:K20"/>
    <mergeCell ref="M20:X20"/>
    <mergeCell ref="B21:E21"/>
    <mergeCell ref="H21:K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5BC6-972A-4D2A-BF45-00A7807382BD}">
  <dimension ref="A1:Y31"/>
  <sheetViews>
    <sheetView zoomScaleNormal="100" workbookViewId="0">
      <selection activeCell="J18" sqref="J18"/>
    </sheetView>
  </sheetViews>
  <sheetFormatPr defaultRowHeight="14.5" x14ac:dyDescent="0.35"/>
  <cols>
    <col min="1" max="1" width="14" style="71" customWidth="1"/>
    <col min="2" max="5" width="9.81640625" style="71" customWidth="1"/>
    <col min="6" max="6" width="2.81640625" style="71" customWidth="1"/>
    <col min="7" max="9" width="9.81640625" style="71" customWidth="1"/>
    <col min="10" max="10" width="17.1796875" customWidth="1"/>
    <col min="20" max="25" width="9.54296875" bestFit="1" customWidth="1"/>
  </cols>
  <sheetData>
    <row r="1" spans="1:17" x14ac:dyDescent="0.35">
      <c r="B1" s="115">
        <v>2024</v>
      </c>
      <c r="C1" s="115"/>
      <c r="D1" s="115"/>
      <c r="E1" s="115"/>
      <c r="F1" s="115"/>
      <c r="G1" s="115"/>
      <c r="H1" s="115"/>
      <c r="I1" s="115"/>
    </row>
    <row r="2" spans="1:17" ht="17" x14ac:dyDescent="0.35">
      <c r="B2" s="115" t="s">
        <v>231</v>
      </c>
      <c r="C2" s="115"/>
      <c r="D2" s="115"/>
      <c r="E2" s="115"/>
      <c r="G2" s="115" t="s">
        <v>134</v>
      </c>
      <c r="H2" s="115"/>
      <c r="I2" s="115"/>
      <c r="J2" s="66" t="s">
        <v>223</v>
      </c>
    </row>
    <row r="3" spans="1:17" ht="52.5" x14ac:dyDescent="0.35">
      <c r="A3" s="71" t="s">
        <v>155</v>
      </c>
      <c r="B3" s="78" t="s">
        <v>154</v>
      </c>
      <c r="C3" s="78" t="s">
        <v>153</v>
      </c>
      <c r="D3" s="78" t="s">
        <v>152</v>
      </c>
      <c r="E3" s="78" t="s">
        <v>229</v>
      </c>
      <c r="F3" s="78"/>
      <c r="G3" s="78" t="s">
        <v>154</v>
      </c>
      <c r="H3" s="78" t="s">
        <v>153</v>
      </c>
      <c r="I3" s="78" t="s">
        <v>152</v>
      </c>
      <c r="J3" s="117"/>
      <c r="K3" s="118"/>
      <c r="L3" s="118"/>
      <c r="M3" s="118"/>
      <c r="N3" s="118"/>
      <c r="O3" s="118"/>
      <c r="P3" s="118"/>
      <c r="Q3" s="118"/>
    </row>
    <row r="4" spans="1:17" x14ac:dyDescent="0.35">
      <c r="A4" s="77" t="s">
        <v>151</v>
      </c>
      <c r="B4" s="76">
        <v>2862</v>
      </c>
      <c r="C4" s="76">
        <v>386</v>
      </c>
      <c r="D4" s="76">
        <v>1040</v>
      </c>
      <c r="E4" s="76">
        <v>4288</v>
      </c>
      <c r="F4" s="75"/>
      <c r="G4" s="106">
        <v>19.129737317024262</v>
      </c>
      <c r="H4" s="106">
        <v>6.3896705843403412</v>
      </c>
      <c r="I4" s="106">
        <v>21.099614526273079</v>
      </c>
      <c r="J4" s="7"/>
      <c r="K4" s="12"/>
    </row>
    <row r="5" spans="1:17" x14ac:dyDescent="0.35">
      <c r="A5" s="77" t="s">
        <v>150</v>
      </c>
      <c r="B5" s="76">
        <v>1458</v>
      </c>
      <c r="C5" s="76">
        <v>45</v>
      </c>
      <c r="D5" s="76">
        <v>290</v>
      </c>
      <c r="E5" s="76">
        <v>1793</v>
      </c>
      <c r="F5" s="75"/>
      <c r="G5" s="106">
        <v>9.7453378784840581</v>
      </c>
      <c r="H5" s="106">
        <v>0.74490978314848533</v>
      </c>
      <c r="I5" s="106">
        <v>5.8835463582876848</v>
      </c>
      <c r="J5" s="7"/>
      <c r="K5" s="7"/>
    </row>
    <row r="6" spans="1:17" x14ac:dyDescent="0.35">
      <c r="A6" s="77" t="s">
        <v>149</v>
      </c>
      <c r="B6" s="76">
        <v>574</v>
      </c>
      <c r="C6" s="76">
        <v>877</v>
      </c>
      <c r="D6" s="76">
        <v>176</v>
      </c>
      <c r="E6" s="76">
        <v>1627</v>
      </c>
      <c r="F6" s="75"/>
      <c r="G6" s="106">
        <v>3.8366419356994856</v>
      </c>
      <c r="H6" s="106">
        <v>14.517463996027146</v>
      </c>
      <c r="I6" s="106">
        <v>3.5707039967539052</v>
      </c>
      <c r="J6" s="7"/>
      <c r="K6" s="7"/>
    </row>
    <row r="7" spans="1:17" ht="17" x14ac:dyDescent="0.35">
      <c r="A7" s="77" t="s">
        <v>148</v>
      </c>
      <c r="B7" s="76">
        <v>522</v>
      </c>
      <c r="C7" s="76">
        <v>447</v>
      </c>
      <c r="D7" s="76">
        <v>234</v>
      </c>
      <c r="E7" s="76">
        <v>1203</v>
      </c>
      <c r="F7" s="75"/>
      <c r="G7" s="106">
        <v>3.4890715861239223</v>
      </c>
      <c r="H7" s="106">
        <v>7.3994371792749547</v>
      </c>
      <c r="I7" s="106">
        <v>4.7474132684114423</v>
      </c>
      <c r="J7" s="1"/>
      <c r="K7" s="7"/>
    </row>
    <row r="8" spans="1:17" ht="17" x14ac:dyDescent="0.35">
      <c r="A8" s="77" t="s">
        <v>147</v>
      </c>
      <c r="B8" s="76">
        <v>607</v>
      </c>
      <c r="C8" s="76">
        <v>140</v>
      </c>
      <c r="D8" s="76">
        <v>451</v>
      </c>
      <c r="E8" s="76">
        <v>1198</v>
      </c>
      <c r="F8" s="75"/>
      <c r="G8" s="106">
        <v>4.0572154267762857</v>
      </c>
      <c r="H8" s="106">
        <v>2.3174971031286211</v>
      </c>
      <c r="I8" s="106">
        <v>9.1499289916818825</v>
      </c>
      <c r="J8" s="1"/>
      <c r="K8" s="7"/>
    </row>
    <row r="9" spans="1:17" x14ac:dyDescent="0.35">
      <c r="A9" s="77" t="s">
        <v>146</v>
      </c>
      <c r="B9" s="76">
        <v>914</v>
      </c>
      <c r="C9" s="76">
        <v>99</v>
      </c>
      <c r="D9" s="76">
        <v>61</v>
      </c>
      <c r="E9" s="76">
        <v>1074</v>
      </c>
      <c r="F9" s="75"/>
      <c r="G9" s="106">
        <v>6.1092172983089368</v>
      </c>
      <c r="H9" s="106">
        <v>1.6388015229266677</v>
      </c>
      <c r="I9" s="106">
        <v>1.2375735443294784</v>
      </c>
      <c r="J9" s="2"/>
      <c r="K9" s="7"/>
    </row>
    <row r="10" spans="1:17" x14ac:dyDescent="0.35">
      <c r="A10" s="77" t="s">
        <v>145</v>
      </c>
      <c r="B10" s="76">
        <v>86</v>
      </c>
      <c r="C10" s="76">
        <v>83</v>
      </c>
      <c r="D10" s="76">
        <v>804</v>
      </c>
      <c r="E10" s="76">
        <v>973</v>
      </c>
      <c r="F10" s="75"/>
      <c r="G10" s="106">
        <v>0.57482788583650835</v>
      </c>
      <c r="H10" s="106">
        <v>1.3739447111405396</v>
      </c>
      <c r="I10" s="106">
        <v>16.31162507608034</v>
      </c>
      <c r="J10" s="7"/>
      <c r="K10" s="7"/>
    </row>
    <row r="11" spans="1:17" x14ac:dyDescent="0.35">
      <c r="A11" s="77" t="s">
        <v>220</v>
      </c>
      <c r="B11" s="76">
        <v>741</v>
      </c>
      <c r="C11" s="76">
        <v>25</v>
      </c>
      <c r="D11" s="76">
        <v>62</v>
      </c>
      <c r="E11" s="76">
        <v>828</v>
      </c>
      <c r="F11" s="75"/>
      <c r="G11" s="106">
        <v>4.9528774814517753</v>
      </c>
      <c r="H11" s="106">
        <v>0.41383876841582523</v>
      </c>
      <c r="I11" s="106">
        <v>1.257861635220126</v>
      </c>
      <c r="J11" s="7"/>
      <c r="K11" s="7"/>
    </row>
    <row r="12" spans="1:17" x14ac:dyDescent="0.35">
      <c r="A12" s="77" t="s">
        <v>144</v>
      </c>
      <c r="B12" s="76">
        <v>128</v>
      </c>
      <c r="C12" s="76">
        <v>520</v>
      </c>
      <c r="D12" s="76">
        <v>91</v>
      </c>
      <c r="E12" s="76">
        <v>739</v>
      </c>
      <c r="F12" s="75"/>
      <c r="G12" s="106">
        <v>0.85555778357061696</v>
      </c>
      <c r="H12" s="106">
        <v>8.6078463830491643</v>
      </c>
      <c r="I12" s="106">
        <v>1.8462162710488943</v>
      </c>
    </row>
    <row r="13" spans="1:17" x14ac:dyDescent="0.35">
      <c r="A13" s="77" t="s">
        <v>143</v>
      </c>
      <c r="B13" s="76">
        <v>449</v>
      </c>
      <c r="C13" s="76">
        <v>30</v>
      </c>
      <c r="D13" s="76">
        <v>200</v>
      </c>
      <c r="E13" s="76">
        <v>679</v>
      </c>
      <c r="F13" s="75"/>
      <c r="G13" s="106">
        <v>3.0011362876813044</v>
      </c>
      <c r="H13" s="106">
        <v>0.4966065220989902</v>
      </c>
      <c r="I13" s="106">
        <v>4.057618178129438</v>
      </c>
      <c r="K13" s="7"/>
    </row>
    <row r="14" spans="1:17" x14ac:dyDescent="0.35">
      <c r="A14" s="77" t="s">
        <v>142</v>
      </c>
      <c r="B14" s="76">
        <v>242</v>
      </c>
      <c r="C14" s="76">
        <v>326</v>
      </c>
      <c r="D14" s="76">
        <v>38</v>
      </c>
      <c r="E14" s="76">
        <v>606</v>
      </c>
      <c r="F14" s="75"/>
      <c r="G14" s="106">
        <v>1.6175389345631976</v>
      </c>
      <c r="H14" s="106">
        <v>5.39645754014236</v>
      </c>
      <c r="I14" s="106">
        <v>0.77094745384459318</v>
      </c>
      <c r="J14" s="104" t="s">
        <v>233</v>
      </c>
      <c r="Q14" s="38"/>
    </row>
    <row r="15" spans="1:17" ht="13.5" customHeight="1" x14ac:dyDescent="0.35">
      <c r="A15" s="77" t="s">
        <v>141</v>
      </c>
      <c r="B15" s="76">
        <v>482</v>
      </c>
      <c r="C15" s="76">
        <v>47</v>
      </c>
      <c r="D15" s="76">
        <v>32</v>
      </c>
      <c r="E15" s="76">
        <v>561</v>
      </c>
      <c r="F15" s="75"/>
      <c r="G15" s="106">
        <v>3.2217097787581044</v>
      </c>
      <c r="H15" s="106">
        <v>0.77801688462175134</v>
      </c>
      <c r="I15" s="106">
        <v>0.64921890850071007</v>
      </c>
      <c r="J15" s="104" t="s">
        <v>234</v>
      </c>
      <c r="Q15" s="38"/>
    </row>
    <row r="16" spans="1:17" x14ac:dyDescent="0.35">
      <c r="A16" s="77" t="s">
        <v>140</v>
      </c>
      <c r="B16" s="76">
        <v>356</v>
      </c>
      <c r="C16" s="76">
        <v>89</v>
      </c>
      <c r="D16" s="76">
        <v>81</v>
      </c>
      <c r="E16" s="76">
        <v>526</v>
      </c>
      <c r="F16" s="75"/>
      <c r="G16" s="106">
        <v>2.3795200855557783</v>
      </c>
      <c r="H16" s="106">
        <v>1.4732660155603376</v>
      </c>
      <c r="I16" s="106">
        <v>1.6433353621424223</v>
      </c>
    </row>
    <row r="17" spans="1:25" ht="17" x14ac:dyDescent="0.35">
      <c r="A17" s="77" t="s">
        <v>221</v>
      </c>
      <c r="B17" s="76">
        <v>325</v>
      </c>
      <c r="C17" s="76">
        <v>40</v>
      </c>
      <c r="D17" s="76">
        <v>125</v>
      </c>
      <c r="E17" s="76">
        <v>490</v>
      </c>
      <c r="F17" s="75"/>
      <c r="G17" s="106">
        <v>2.1723146848472696</v>
      </c>
      <c r="H17" s="106">
        <v>0.6621420294653203</v>
      </c>
      <c r="I17" s="106">
        <v>2.5360113613308988</v>
      </c>
      <c r="K17" s="119"/>
      <c r="L17" s="119"/>
      <c r="M17" s="120"/>
      <c r="N17" s="120"/>
      <c r="O17" s="98"/>
      <c r="P17" s="98"/>
      <c r="S17" s="1"/>
      <c r="T17" s="116"/>
      <c r="U17" s="116"/>
      <c r="V17" s="116"/>
      <c r="W17" s="116"/>
      <c r="X17" s="116"/>
    </row>
    <row r="18" spans="1:25" ht="15" customHeight="1" x14ac:dyDescent="0.35">
      <c r="A18" s="77" t="s">
        <v>139</v>
      </c>
      <c r="B18" s="76">
        <v>252</v>
      </c>
      <c r="C18" s="76">
        <v>199</v>
      </c>
      <c r="D18" s="76">
        <v>30</v>
      </c>
      <c r="E18" s="76">
        <v>481</v>
      </c>
      <c r="F18" s="75"/>
      <c r="G18" s="106">
        <v>1.6843793864046521</v>
      </c>
      <c r="H18" s="106">
        <v>3.2941565965899686</v>
      </c>
      <c r="I18" s="106">
        <v>0.60864272671941566</v>
      </c>
      <c r="J18" s="7"/>
      <c r="K18" s="97"/>
      <c r="L18" s="98"/>
      <c r="M18" s="98"/>
      <c r="N18" s="98"/>
      <c r="O18" s="98"/>
      <c r="P18" s="98"/>
      <c r="T18" s="38"/>
      <c r="U18" s="38"/>
      <c r="V18" s="38"/>
      <c r="W18" s="38"/>
      <c r="X18" s="116"/>
      <c r="Y18" s="98"/>
    </row>
    <row r="19" spans="1:25" x14ac:dyDescent="0.35">
      <c r="A19" s="77" t="s">
        <v>138</v>
      </c>
      <c r="B19" s="76">
        <v>255</v>
      </c>
      <c r="C19" s="76">
        <v>122</v>
      </c>
      <c r="D19" s="76">
        <v>27</v>
      </c>
      <c r="E19" s="76">
        <v>404</v>
      </c>
      <c r="F19" s="75"/>
      <c r="G19" s="106">
        <v>1.7044315219570882</v>
      </c>
      <c r="H19" s="106">
        <v>2.019533189869227</v>
      </c>
      <c r="I19" s="106">
        <v>0.54777845404747416</v>
      </c>
      <c r="J19" s="77"/>
      <c r="K19" s="80"/>
      <c r="L19" s="80"/>
      <c r="M19" s="80"/>
      <c r="N19" s="80"/>
      <c r="O19" s="80"/>
      <c r="P19" s="76"/>
      <c r="S19" s="77"/>
      <c r="T19" s="38"/>
      <c r="U19" s="38"/>
      <c r="V19" s="38"/>
      <c r="W19" s="38"/>
      <c r="X19" s="38"/>
      <c r="Y19" s="7"/>
    </row>
    <row r="20" spans="1:25" x14ac:dyDescent="0.35">
      <c r="A20" s="77" t="s">
        <v>137</v>
      </c>
      <c r="B20" s="76">
        <v>290</v>
      </c>
      <c r="C20" s="76">
        <v>78</v>
      </c>
      <c r="D20" s="76">
        <v>36</v>
      </c>
      <c r="E20" s="76">
        <v>404</v>
      </c>
      <c r="F20" s="75"/>
      <c r="G20" s="106">
        <v>1.9383731034021789</v>
      </c>
      <c r="H20" s="106">
        <v>1.2911769574573746</v>
      </c>
      <c r="I20" s="106">
        <v>0.73037127206329888</v>
      </c>
      <c r="J20" s="77"/>
      <c r="K20" s="80"/>
      <c r="L20" s="80"/>
      <c r="M20" s="80"/>
      <c r="N20" s="80"/>
      <c r="O20" s="80"/>
      <c r="P20" s="76"/>
      <c r="S20" s="77"/>
      <c r="T20" s="38"/>
      <c r="U20" s="38"/>
      <c r="V20" s="38"/>
      <c r="W20" s="38"/>
      <c r="X20" s="38"/>
      <c r="Y20" s="7"/>
    </row>
    <row r="21" spans="1:25" x14ac:dyDescent="0.35">
      <c r="A21" s="77" t="s">
        <v>136</v>
      </c>
      <c r="B21" s="76">
        <v>193</v>
      </c>
      <c r="C21" s="76">
        <v>190</v>
      </c>
      <c r="D21" s="76">
        <v>11</v>
      </c>
      <c r="E21" s="76">
        <v>394</v>
      </c>
      <c r="F21" s="75"/>
      <c r="G21" s="106">
        <v>1.2900207205400709</v>
      </c>
      <c r="H21" s="106">
        <v>3.1451746399602714</v>
      </c>
      <c r="I21" s="106">
        <v>0.22316899979711907</v>
      </c>
      <c r="J21" s="77"/>
      <c r="K21" s="80"/>
      <c r="L21" s="80"/>
      <c r="M21" s="80"/>
      <c r="N21" s="80"/>
      <c r="O21" s="80"/>
      <c r="P21" s="76"/>
      <c r="S21" s="77"/>
      <c r="T21" s="38"/>
      <c r="U21" s="38"/>
      <c r="V21" s="38"/>
      <c r="W21" s="38"/>
      <c r="X21" s="38"/>
      <c r="Y21" s="7"/>
    </row>
    <row r="22" spans="1:25" x14ac:dyDescent="0.35">
      <c r="A22" s="77" t="s">
        <v>222</v>
      </c>
      <c r="B22" s="76">
        <v>203</v>
      </c>
      <c r="C22" s="76">
        <v>152</v>
      </c>
      <c r="D22" s="76">
        <v>25</v>
      </c>
      <c r="E22" s="76">
        <v>380</v>
      </c>
      <c r="F22" s="75"/>
      <c r="G22" s="106">
        <v>1.3568611723815254</v>
      </c>
      <c r="H22" s="106">
        <v>2.5161397119682172</v>
      </c>
      <c r="I22" s="106">
        <v>0.50720227226617975</v>
      </c>
      <c r="J22" s="77"/>
      <c r="K22" s="80"/>
      <c r="L22" s="80"/>
      <c r="M22" s="80"/>
      <c r="N22" s="80"/>
      <c r="O22" s="80"/>
      <c r="P22" s="76"/>
      <c r="S22" s="77"/>
      <c r="T22" s="38"/>
      <c r="U22" s="38"/>
      <c r="V22" s="38"/>
      <c r="W22" s="38"/>
      <c r="X22" s="38"/>
      <c r="Y22" s="7"/>
    </row>
    <row r="23" spans="1:25" x14ac:dyDescent="0.35">
      <c r="A23" s="77" t="s">
        <v>135</v>
      </c>
      <c r="B23" s="76">
        <v>204</v>
      </c>
      <c r="C23" s="76">
        <v>79</v>
      </c>
      <c r="D23" s="76">
        <v>88</v>
      </c>
      <c r="E23" s="76">
        <v>371</v>
      </c>
      <c r="F23" s="75"/>
      <c r="G23" s="106">
        <v>1.3635452175656708</v>
      </c>
      <c r="H23" s="106">
        <v>1.3077305081940076</v>
      </c>
      <c r="I23" s="106">
        <v>1.7853519983769526</v>
      </c>
      <c r="J23" s="77"/>
      <c r="K23" s="80"/>
      <c r="L23" s="80"/>
      <c r="M23" s="80"/>
      <c r="N23" s="80"/>
      <c r="O23" s="80"/>
      <c r="P23" s="76"/>
      <c r="S23" s="77"/>
      <c r="T23" s="38"/>
      <c r="U23" s="38"/>
      <c r="V23" s="38"/>
      <c r="W23" s="38"/>
      <c r="X23" s="38"/>
      <c r="Y23" s="7"/>
    </row>
    <row r="24" spans="1:25" x14ac:dyDescent="0.35">
      <c r="A24" s="77"/>
      <c r="B24"/>
      <c r="C24"/>
      <c r="D24"/>
      <c r="E24"/>
      <c r="F24" s="72"/>
      <c r="G24" s="76"/>
      <c r="H24" s="76"/>
      <c r="I24" s="76"/>
      <c r="S24" s="77"/>
      <c r="Y24" s="7"/>
    </row>
    <row r="25" spans="1:25" x14ac:dyDescent="0.35">
      <c r="A25" s="81"/>
      <c r="B25" s="76"/>
      <c r="C25" s="76"/>
      <c r="D25" s="76"/>
      <c r="E25" s="76"/>
      <c r="F25" s="72"/>
      <c r="G25" s="76"/>
      <c r="H25" s="76"/>
      <c r="I25" s="76"/>
    </row>
    <row r="26" spans="1:25" x14ac:dyDescent="0.35">
      <c r="A26" s="79"/>
      <c r="B26" s="72"/>
      <c r="C26" s="72"/>
      <c r="D26" s="72"/>
      <c r="E26" s="72"/>
      <c r="F26" s="72"/>
      <c r="G26" s="72"/>
      <c r="H26" s="72"/>
      <c r="I26" s="72"/>
      <c r="S26" s="77"/>
      <c r="T26" s="3"/>
      <c r="U26" s="3"/>
      <c r="V26" s="3"/>
      <c r="W26" s="3"/>
      <c r="X26" s="3"/>
      <c r="Y26" s="3"/>
    </row>
    <row r="27" spans="1:25" x14ac:dyDescent="0.35">
      <c r="A27" s="73"/>
      <c r="B27" s="72"/>
      <c r="C27" s="72"/>
      <c r="D27" s="72"/>
      <c r="E27" s="72"/>
      <c r="F27" s="72"/>
      <c r="G27" s="72"/>
      <c r="H27" s="72"/>
      <c r="I27" s="72"/>
      <c r="S27" s="77"/>
      <c r="T27" s="3"/>
      <c r="U27" s="3"/>
      <c r="V27" s="3"/>
      <c r="W27" s="3"/>
      <c r="X27" s="3"/>
      <c r="Y27" s="3"/>
    </row>
    <row r="28" spans="1:25" x14ac:dyDescent="0.35">
      <c r="B28" s="78"/>
      <c r="C28" s="78"/>
      <c r="D28" s="78"/>
      <c r="E28" s="78"/>
      <c r="F28" s="78"/>
      <c r="G28" s="78"/>
      <c r="H28" s="78"/>
      <c r="I28" s="78"/>
      <c r="S28" s="77"/>
      <c r="T28" s="3"/>
      <c r="U28" s="3"/>
      <c r="V28" s="3"/>
      <c r="W28" s="3"/>
      <c r="X28" s="3"/>
      <c r="Y28" s="3"/>
    </row>
    <row r="29" spans="1:25" x14ac:dyDescent="0.35">
      <c r="A29" s="77"/>
      <c r="B29" s="76"/>
      <c r="C29" s="76"/>
      <c r="D29" s="76"/>
      <c r="E29" s="75"/>
      <c r="F29" s="75"/>
      <c r="G29" s="76"/>
      <c r="H29" s="76"/>
      <c r="I29" s="76"/>
      <c r="J29" s="74"/>
      <c r="S29" s="77"/>
      <c r="T29" s="3"/>
      <c r="U29" s="3"/>
      <c r="V29" s="3"/>
      <c r="W29" s="3"/>
      <c r="X29" s="3"/>
      <c r="Y29" s="3"/>
    </row>
    <row r="30" spans="1:25" x14ac:dyDescent="0.35">
      <c r="A30" s="73"/>
      <c r="B30" s="72"/>
      <c r="C30" s="72"/>
      <c r="D30" s="72"/>
      <c r="E30" s="72"/>
      <c r="F30" s="72"/>
      <c r="G30" s="72"/>
      <c r="H30" s="72"/>
      <c r="I30" s="72"/>
      <c r="J30" s="74"/>
      <c r="S30" s="77"/>
      <c r="T30" s="3"/>
      <c r="U30" s="3"/>
      <c r="V30" s="3"/>
      <c r="W30" s="3"/>
      <c r="X30" s="3"/>
      <c r="Y30" s="3"/>
    </row>
    <row r="31" spans="1:25" x14ac:dyDescent="0.35">
      <c r="A31" s="73"/>
      <c r="B31" s="72"/>
      <c r="C31" s="72"/>
      <c r="D31" s="72"/>
      <c r="E31" s="72"/>
      <c r="F31" s="72"/>
      <c r="G31" s="72"/>
      <c r="H31" s="72"/>
      <c r="I31" s="72"/>
      <c r="S31" s="77"/>
      <c r="T31" s="3"/>
      <c r="U31" s="3"/>
      <c r="V31" s="3"/>
      <c r="W31" s="3"/>
      <c r="X31" s="3"/>
      <c r="Y31" s="3"/>
    </row>
  </sheetData>
  <mergeCells count="9">
    <mergeCell ref="B2:E2"/>
    <mergeCell ref="B1:I1"/>
    <mergeCell ref="V17:W17"/>
    <mergeCell ref="X17:X18"/>
    <mergeCell ref="G2:I2"/>
    <mergeCell ref="J3:Q3"/>
    <mergeCell ref="K17:L17"/>
    <mergeCell ref="M17:N17"/>
    <mergeCell ref="T17:U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6"/>
  <sheetViews>
    <sheetView zoomScaleNormal="100" workbookViewId="0">
      <selection activeCell="A15" sqref="A15"/>
    </sheetView>
  </sheetViews>
  <sheetFormatPr defaultRowHeight="14.5" x14ac:dyDescent="0.35"/>
  <cols>
    <col min="1" max="1" width="6.81640625" style="4" customWidth="1"/>
    <col min="2" max="3" width="6.81640625" customWidth="1"/>
    <col min="4" max="4" width="0.81640625" customWidth="1"/>
    <col min="5" max="6" width="6.81640625" customWidth="1"/>
    <col min="7" max="7" width="0.81640625" customWidth="1"/>
    <col min="8" max="9" width="6.81640625" customWidth="1"/>
    <col min="10" max="10" width="0.81640625" customWidth="1"/>
    <col min="11" max="12" width="6.81640625" customWidth="1"/>
    <col min="13" max="13" width="0.81640625" customWidth="1"/>
    <col min="14" max="15" width="6.81640625" customWidth="1"/>
    <col min="16" max="16" width="0.81640625" customWidth="1"/>
    <col min="17" max="18" width="6.81640625" customWidth="1"/>
    <col min="19" max="19" width="0.81640625" customWidth="1"/>
    <col min="20" max="21" width="6.81640625" customWidth="1"/>
    <col min="22" max="22" width="0.81640625" customWidth="1"/>
    <col min="27" max="27" width="1.453125" customWidth="1"/>
  </cols>
  <sheetData>
    <row r="1" spans="1:1" x14ac:dyDescent="0.35">
      <c r="A1" s="9" t="s">
        <v>129</v>
      </c>
    </row>
    <row r="2" spans="1:1" x14ac:dyDescent="0.35">
      <c r="A2" s="9"/>
    </row>
    <row r="3" spans="1:1" x14ac:dyDescent="0.35">
      <c r="A3" s="9"/>
    </row>
    <row r="4" spans="1:1" x14ac:dyDescent="0.35">
      <c r="A4" s="9"/>
    </row>
    <row r="5" spans="1:1" x14ac:dyDescent="0.35">
      <c r="A5" s="9"/>
    </row>
    <row r="6" spans="1:1" x14ac:dyDescent="0.35">
      <c r="A6" s="9"/>
    </row>
    <row r="15" spans="1:1" x14ac:dyDescent="0.35">
      <c r="A15" s="65"/>
    </row>
    <row r="17" spans="1:29" x14ac:dyDescent="0.35">
      <c r="B17" s="114">
        <v>2011</v>
      </c>
      <c r="C17" s="114"/>
      <c r="D17" s="26"/>
      <c r="E17" s="114">
        <v>2015</v>
      </c>
      <c r="F17" s="114"/>
      <c r="G17" s="26"/>
      <c r="H17" s="114">
        <v>2019</v>
      </c>
      <c r="I17" s="114"/>
      <c r="J17" s="26"/>
      <c r="K17" s="114">
        <v>2020</v>
      </c>
      <c r="L17" s="114"/>
      <c r="M17" s="26"/>
      <c r="N17" s="114">
        <v>2021</v>
      </c>
      <c r="O17" s="114"/>
      <c r="P17" s="26"/>
      <c r="Q17" s="114">
        <v>2022</v>
      </c>
      <c r="R17" s="114"/>
      <c r="S17" s="26"/>
      <c r="T17" s="114">
        <v>2023</v>
      </c>
      <c r="U17" s="114"/>
      <c r="W17" s="114">
        <v>2024</v>
      </c>
      <c r="X17" s="114"/>
      <c r="Y17" s="114"/>
      <c r="Z17" s="114"/>
      <c r="AB17" s="114"/>
      <c r="AC17" s="114"/>
    </row>
    <row r="18" spans="1:29" x14ac:dyDescent="0.35">
      <c r="B18" s="28" t="s">
        <v>42</v>
      </c>
      <c r="C18" s="28" t="s">
        <v>43</v>
      </c>
      <c r="D18" s="27"/>
      <c r="E18" s="28" t="s">
        <v>42</v>
      </c>
      <c r="F18" s="28" t="s">
        <v>43</v>
      </c>
      <c r="G18" s="27"/>
      <c r="H18" s="28" t="s">
        <v>42</v>
      </c>
      <c r="I18" s="28" t="s">
        <v>43</v>
      </c>
      <c r="J18" s="27"/>
      <c r="K18" s="28" t="s">
        <v>42</v>
      </c>
      <c r="L18" s="28" t="s">
        <v>43</v>
      </c>
      <c r="M18" s="27"/>
      <c r="N18" s="28" t="s">
        <v>42</v>
      </c>
      <c r="O18" s="28" t="s">
        <v>43</v>
      </c>
      <c r="P18" s="27"/>
      <c r="Q18" s="28" t="s">
        <v>42</v>
      </c>
      <c r="R18" s="28" t="s">
        <v>43</v>
      </c>
      <c r="S18" s="27"/>
      <c r="T18" s="28" t="s">
        <v>42</v>
      </c>
      <c r="U18" s="28" t="s">
        <v>43</v>
      </c>
      <c r="V18" s="7"/>
      <c r="W18" s="28" t="s">
        <v>42</v>
      </c>
      <c r="X18" s="28" t="s">
        <v>43</v>
      </c>
      <c r="Y18" s="28"/>
      <c r="Z18" s="28"/>
      <c r="AB18" s="28"/>
      <c r="AC18" s="28"/>
    </row>
    <row r="19" spans="1:29" x14ac:dyDescent="0.35">
      <c r="A19" s="4">
        <v>16</v>
      </c>
      <c r="B19" s="35">
        <v>3.424241230946238E-3</v>
      </c>
      <c r="C19" s="35">
        <v>6.2129620662119016E-2</v>
      </c>
      <c r="D19" s="35"/>
      <c r="E19" s="35">
        <v>1.0214887176571135E-2</v>
      </c>
      <c r="F19" s="35">
        <v>1.0906096689817887E-2</v>
      </c>
      <c r="G19" s="35"/>
      <c r="H19" s="35">
        <v>0</v>
      </c>
      <c r="I19" s="35">
        <v>1.0941397872992253E-2</v>
      </c>
      <c r="J19" s="35"/>
      <c r="K19" s="35">
        <v>0</v>
      </c>
      <c r="L19" s="35">
        <v>1.0831693535284242E-2</v>
      </c>
      <c r="M19" s="35"/>
      <c r="N19" s="35">
        <v>0</v>
      </c>
      <c r="O19" s="35">
        <v>3.6001008028224788E-3</v>
      </c>
      <c r="P19" s="35"/>
      <c r="Q19" s="35">
        <v>0</v>
      </c>
      <c r="R19" s="35">
        <v>7.1891759766495563E-3</v>
      </c>
      <c r="S19" s="35"/>
      <c r="T19" s="35">
        <v>0</v>
      </c>
      <c r="U19" s="35">
        <v>0</v>
      </c>
      <c r="W19" s="70">
        <v>0</v>
      </c>
      <c r="X19" s="70">
        <v>7.0979625298558053E-3</v>
      </c>
      <c r="Y19" s="34"/>
      <c r="Z19" s="34"/>
      <c r="AB19" s="70"/>
      <c r="AC19" s="70"/>
    </row>
    <row r="20" spans="1:29" x14ac:dyDescent="0.35">
      <c r="A20" s="4">
        <v>17</v>
      </c>
      <c r="B20" s="35">
        <v>1.0083067672508685E-2</v>
      </c>
      <c r="C20" s="35">
        <v>0.12545364935705006</v>
      </c>
      <c r="D20" s="35"/>
      <c r="E20" s="35">
        <v>1.7002754446220288E-2</v>
      </c>
      <c r="F20" s="35">
        <v>6.9144842067721909E-2</v>
      </c>
      <c r="G20" s="35"/>
      <c r="H20" s="35">
        <v>3.4075381559085008E-3</v>
      </c>
      <c r="I20" s="35">
        <v>3.2772260102504343E-2</v>
      </c>
      <c r="J20" s="35"/>
      <c r="K20" s="35">
        <v>0</v>
      </c>
      <c r="L20" s="35">
        <v>2.5495988024170194E-2</v>
      </c>
      <c r="M20" s="35"/>
      <c r="N20" s="35">
        <v>0</v>
      </c>
      <c r="O20" s="35">
        <v>1.0782388047363436E-2</v>
      </c>
      <c r="P20" s="35"/>
      <c r="Q20" s="35">
        <v>0</v>
      </c>
      <c r="R20" s="35">
        <v>0</v>
      </c>
      <c r="S20" s="35"/>
      <c r="T20" s="35">
        <v>3.328130356209792E-3</v>
      </c>
      <c r="U20" s="35">
        <v>0</v>
      </c>
      <c r="V20" s="8"/>
      <c r="W20" s="70">
        <v>0</v>
      </c>
      <c r="X20" s="70">
        <v>1.4226926592615515E-2</v>
      </c>
    </row>
    <row r="21" spans="1:29" x14ac:dyDescent="0.35">
      <c r="A21" s="4">
        <v>18</v>
      </c>
      <c r="B21" s="35">
        <v>0.29638459646911497</v>
      </c>
      <c r="C21" s="35">
        <v>3.2478516814398812</v>
      </c>
      <c r="D21" s="35"/>
      <c r="E21" s="35">
        <v>0.20642558865133026</v>
      </c>
      <c r="F21" s="35">
        <v>2.1582812233167044</v>
      </c>
      <c r="G21" s="35"/>
      <c r="H21" s="35">
        <v>0.14898984882496674</v>
      </c>
      <c r="I21" s="35">
        <v>1.4313593250010763</v>
      </c>
      <c r="J21" s="35"/>
      <c r="K21" s="35">
        <v>6.0937008060612009E-2</v>
      </c>
      <c r="L21" s="35">
        <v>0.89438934295104855</v>
      </c>
      <c r="M21" s="35"/>
      <c r="N21" s="35">
        <v>9.1847356497009855E-2</v>
      </c>
      <c r="O21" s="35">
        <v>0.91251033417953453</v>
      </c>
      <c r="P21" s="35"/>
      <c r="Q21" s="35">
        <v>7.6749684241788199E-2</v>
      </c>
      <c r="R21" s="35">
        <v>0.76882176268555902</v>
      </c>
      <c r="S21" s="35"/>
      <c r="T21" s="35">
        <v>8.8739018546454884E-2</v>
      </c>
      <c r="U21" s="35">
        <v>0.75186228448544645</v>
      </c>
      <c r="V21" s="8"/>
      <c r="W21" s="70">
        <v>6.1995976787401118E-2</v>
      </c>
      <c r="X21" s="70">
        <v>0.83396296349095467</v>
      </c>
      <c r="Y21" s="3"/>
      <c r="Z21" s="3"/>
      <c r="AB21" s="3"/>
      <c r="AC21" s="3"/>
    </row>
    <row r="22" spans="1:29" x14ac:dyDescent="0.35">
      <c r="A22" s="4">
        <v>19</v>
      </c>
      <c r="B22" s="35">
        <v>0.80541031180884926</v>
      </c>
      <c r="C22" s="35">
        <v>4.7362989886488629</v>
      </c>
      <c r="D22" s="35"/>
      <c r="E22" s="35">
        <v>0.5855598911666271</v>
      </c>
      <c r="F22" s="35">
        <v>3.3708800857383894</v>
      </c>
      <c r="G22" s="35"/>
      <c r="H22" s="35">
        <v>0.37016893016308539</v>
      </c>
      <c r="I22" s="35">
        <v>2.3842496751995204</v>
      </c>
      <c r="J22" s="35"/>
      <c r="K22" s="35">
        <v>0.19745318302758255</v>
      </c>
      <c r="L22" s="35">
        <v>1.3159612149039759</v>
      </c>
      <c r="M22" s="35"/>
      <c r="N22" s="35">
        <v>0.19205628259902691</v>
      </c>
      <c r="O22" s="35">
        <v>1.403646571975069</v>
      </c>
      <c r="P22" s="35"/>
      <c r="Q22" s="35">
        <v>0.26923788850185942</v>
      </c>
      <c r="R22" s="35">
        <v>1.4359067569409734</v>
      </c>
      <c r="S22" s="35"/>
      <c r="T22" s="35">
        <v>0.22294533740973582</v>
      </c>
      <c r="U22" s="35">
        <v>1.2590729941326486</v>
      </c>
      <c r="V22" s="8"/>
      <c r="W22" s="70">
        <v>0.23860769187363468</v>
      </c>
      <c r="X22" s="70">
        <v>1.3076041255087343</v>
      </c>
    </row>
    <row r="23" spans="1:29" x14ac:dyDescent="0.35">
      <c r="A23" s="4">
        <v>20</v>
      </c>
      <c r="B23" s="35">
        <v>1.6237616827265189</v>
      </c>
      <c r="C23" s="35">
        <v>6.8879728116967609</v>
      </c>
      <c r="D23" s="35"/>
      <c r="E23" s="35">
        <v>1.2472163335183537</v>
      </c>
      <c r="F23" s="35">
        <v>5.0846972440296856</v>
      </c>
      <c r="G23" s="35"/>
      <c r="H23" s="35">
        <v>0.87173581579675374</v>
      </c>
      <c r="I23" s="35">
        <v>3.6068465548520332</v>
      </c>
      <c r="J23" s="35"/>
      <c r="K23" s="35">
        <v>0.52415480038438023</v>
      </c>
      <c r="L23" s="35">
        <v>2.1912779312344255</v>
      </c>
      <c r="M23" s="35"/>
      <c r="N23" s="35">
        <v>0.52836083435067405</v>
      </c>
      <c r="O23" s="35">
        <v>2.6363185974928145</v>
      </c>
      <c r="P23" s="35"/>
      <c r="Q23" s="35">
        <v>0.57229011427395293</v>
      </c>
      <c r="R23" s="35">
        <v>2.4029618407485063</v>
      </c>
      <c r="S23" s="35"/>
      <c r="T23" s="35">
        <v>0.55711045377972912</v>
      </c>
      <c r="U23" s="35">
        <v>2.2211925568414355</v>
      </c>
      <c r="V23" s="8"/>
      <c r="W23" s="70">
        <v>0.63139549679711748</v>
      </c>
      <c r="X23" s="70">
        <v>2.1021734275352815</v>
      </c>
    </row>
    <row r="24" spans="1:29" x14ac:dyDescent="0.35">
      <c r="A24" s="4">
        <v>21</v>
      </c>
      <c r="B24" s="35">
        <v>3.0544395850284785</v>
      </c>
      <c r="C24" s="35">
        <v>9.4298114037719252</v>
      </c>
      <c r="D24" s="35"/>
      <c r="E24" s="35">
        <v>2.1108214120145847</v>
      </c>
      <c r="F24" s="35">
        <v>7.4284587779853846</v>
      </c>
      <c r="G24" s="35"/>
      <c r="H24" s="35">
        <v>1.5652338468989606</v>
      </c>
      <c r="I24" s="35">
        <v>4.9178423681412458</v>
      </c>
      <c r="J24" s="35"/>
      <c r="K24" s="35">
        <v>0.91369300880072968</v>
      </c>
      <c r="L24" s="35">
        <v>2.9709926011201109</v>
      </c>
      <c r="M24" s="35"/>
      <c r="N24" s="35">
        <v>1.0835958511904955</v>
      </c>
      <c r="O24" s="35">
        <v>3.8565781439146409</v>
      </c>
      <c r="P24" s="35"/>
      <c r="Q24" s="35">
        <v>1.0016383005536833</v>
      </c>
      <c r="R24" s="35">
        <v>3.4897524278093224</v>
      </c>
      <c r="S24" s="35"/>
      <c r="T24" s="35">
        <v>0.97411656708113403</v>
      </c>
      <c r="U24" s="35">
        <v>3.1843585458335579</v>
      </c>
      <c r="V24" s="8"/>
      <c r="W24" s="70">
        <v>0.99408762312019661</v>
      </c>
      <c r="X24" s="70">
        <v>3.0197374188043056</v>
      </c>
    </row>
    <row r="25" spans="1:29" x14ac:dyDescent="0.35">
      <c r="A25" s="4">
        <v>22</v>
      </c>
      <c r="B25" s="35">
        <v>4.5228303512531687</v>
      </c>
      <c r="C25" s="35">
        <v>13.464614696651603</v>
      </c>
      <c r="D25" s="35"/>
      <c r="E25" s="35">
        <v>3.5000342984217943</v>
      </c>
      <c r="F25" s="35">
        <v>10.018545395903887</v>
      </c>
      <c r="G25" s="35"/>
      <c r="H25" s="35">
        <v>2.6933919965937463</v>
      </c>
      <c r="I25" s="35">
        <v>7.4019034481777881</v>
      </c>
      <c r="J25" s="35"/>
      <c r="K25" s="35">
        <v>1.5087749710283103</v>
      </c>
      <c r="L25" s="35">
        <v>4.0303773672236325</v>
      </c>
      <c r="M25" s="35"/>
      <c r="N25" s="35">
        <v>1.7816883110595396</v>
      </c>
      <c r="O25" s="35">
        <v>5.3368912608405603</v>
      </c>
      <c r="P25" s="35"/>
      <c r="Q25" s="35">
        <v>1.7786919176239262</v>
      </c>
      <c r="R25" s="35">
        <v>5.2247069795309171</v>
      </c>
      <c r="S25" s="35"/>
      <c r="T25" s="35">
        <v>1.6461277996704511</v>
      </c>
      <c r="U25" s="35">
        <v>4.9200492004920049</v>
      </c>
      <c r="V25" s="8"/>
      <c r="W25" s="70">
        <v>1.6796792984409255</v>
      </c>
      <c r="X25" s="70">
        <v>4.4580265016815828</v>
      </c>
    </row>
    <row r="26" spans="1:29" x14ac:dyDescent="0.35">
      <c r="A26" s="4">
        <v>23</v>
      </c>
      <c r="B26" s="35">
        <v>6.9692581091934764</v>
      </c>
      <c r="C26" s="35">
        <v>18.779204556973614</v>
      </c>
      <c r="D26" s="35"/>
      <c r="E26" s="35">
        <v>5.3407087467793835</v>
      </c>
      <c r="F26" s="35">
        <v>13.898859572347824</v>
      </c>
      <c r="G26" s="35"/>
      <c r="H26" s="35">
        <v>4.194378367881936</v>
      </c>
      <c r="I26" s="35">
        <v>10.762122423564874</v>
      </c>
      <c r="J26" s="35"/>
      <c r="K26" s="35">
        <v>2.2260633571878587</v>
      </c>
      <c r="L26" s="35">
        <v>5.5827826416551396</v>
      </c>
      <c r="M26" s="35"/>
      <c r="N26" s="35">
        <v>3.0699130782489243</v>
      </c>
      <c r="O26" s="35">
        <v>8.1229453542437202</v>
      </c>
      <c r="P26" s="35"/>
      <c r="Q26" s="35">
        <v>2.7845603372376195</v>
      </c>
      <c r="R26" s="35">
        <v>7.590860160163925</v>
      </c>
      <c r="S26" s="35"/>
      <c r="T26" s="35">
        <v>2.6790689357326807</v>
      </c>
      <c r="U26" s="35">
        <v>7.0190064237862009</v>
      </c>
      <c r="V26" s="8"/>
      <c r="W26" s="70">
        <v>2.5032606165355511</v>
      </c>
      <c r="X26" s="70">
        <v>6.5413897812788804</v>
      </c>
    </row>
    <row r="27" spans="1:29" x14ac:dyDescent="0.35">
      <c r="A27" s="4">
        <v>24</v>
      </c>
      <c r="B27" s="35">
        <v>9.905071076872936</v>
      </c>
      <c r="C27" s="35">
        <v>24.630437094544295</v>
      </c>
      <c r="D27" s="35"/>
      <c r="E27" s="35">
        <v>7.9960470377644626</v>
      </c>
      <c r="F27" s="35">
        <v>18.742395609516166</v>
      </c>
      <c r="G27" s="35"/>
      <c r="H27" s="35">
        <v>6.151854698434529</v>
      </c>
      <c r="I27" s="35">
        <v>14.675367846458</v>
      </c>
      <c r="J27" s="35"/>
      <c r="K27" s="35">
        <v>3.3048094869761644</v>
      </c>
      <c r="L27" s="35">
        <v>7.3790060044852783</v>
      </c>
      <c r="M27" s="35"/>
      <c r="N27" s="35">
        <v>4.5022527493929916</v>
      </c>
      <c r="O27" s="35">
        <v>11.813619969746041</v>
      </c>
      <c r="P27" s="35"/>
      <c r="Q27" s="35">
        <v>4.5229959141948779</v>
      </c>
      <c r="R27" s="35">
        <v>11.355796536927731</v>
      </c>
      <c r="S27" s="35"/>
      <c r="T27" s="35">
        <v>4.1980487494835854</v>
      </c>
      <c r="U27" s="35">
        <v>10.452072515904941</v>
      </c>
      <c r="V27" s="8"/>
      <c r="W27" s="70">
        <v>4.0868486781402318</v>
      </c>
      <c r="X27" s="70">
        <v>9.4429003994669092</v>
      </c>
    </row>
    <row r="28" spans="1:29" x14ac:dyDescent="0.35">
      <c r="A28" s="4">
        <v>25</v>
      </c>
      <c r="B28" s="35">
        <v>14.104944433876391</v>
      </c>
      <c r="C28" s="35">
        <v>29.930036986815885</v>
      </c>
      <c r="D28" s="35"/>
      <c r="E28" s="35">
        <v>11.845023747157981</v>
      </c>
      <c r="F28" s="35">
        <v>25.199609956638799</v>
      </c>
      <c r="G28" s="35"/>
      <c r="H28" s="35">
        <v>9.1580786306156128</v>
      </c>
      <c r="I28" s="35">
        <v>19.666527078650724</v>
      </c>
      <c r="J28" s="35"/>
      <c r="K28" s="35">
        <v>4.9609169411902299</v>
      </c>
      <c r="L28" s="35">
        <v>9.9442666671327142</v>
      </c>
      <c r="M28" s="35"/>
      <c r="N28" s="35">
        <v>7.1691715841293648</v>
      </c>
      <c r="O28" s="35">
        <v>16.843030540398285</v>
      </c>
      <c r="P28" s="35"/>
      <c r="Q28" s="35">
        <v>6.6156180345953146</v>
      </c>
      <c r="R28" s="35">
        <v>16.113082220670538</v>
      </c>
      <c r="S28" s="35"/>
      <c r="T28" s="35">
        <v>6.5362900601725968</v>
      </c>
      <c r="U28" s="35">
        <v>14.949418663128119</v>
      </c>
      <c r="V28" s="8"/>
      <c r="W28" s="70">
        <v>5.8021322522737027</v>
      </c>
      <c r="X28" s="70">
        <v>13.452694054935936</v>
      </c>
    </row>
    <row r="29" spans="1:29" x14ac:dyDescent="0.35">
      <c r="A29" s="4">
        <v>26</v>
      </c>
      <c r="B29" s="35">
        <v>20.298939100119171</v>
      </c>
      <c r="C29" s="35">
        <v>36.740444204934754</v>
      </c>
      <c r="D29" s="35"/>
      <c r="E29" s="35">
        <v>16.514418004385494</v>
      </c>
      <c r="F29" s="35">
        <v>31.677187490669542</v>
      </c>
      <c r="G29" s="35"/>
      <c r="H29" s="35">
        <v>13.095525903280899</v>
      </c>
      <c r="I29" s="35">
        <v>25.763688094573642</v>
      </c>
      <c r="J29" s="35"/>
      <c r="K29" s="35">
        <v>6.6141595230842878</v>
      </c>
      <c r="L29" s="35">
        <v>12.474724386665091</v>
      </c>
      <c r="M29" s="35"/>
      <c r="N29" s="35">
        <v>10.775950172268034</v>
      </c>
      <c r="O29" s="35">
        <v>23.038996911031379</v>
      </c>
      <c r="P29" s="35"/>
      <c r="Q29" s="35">
        <v>10.150569487550529</v>
      </c>
      <c r="R29" s="35">
        <v>22.758285890816012</v>
      </c>
      <c r="S29" s="35"/>
      <c r="T29" s="35">
        <v>9.6006340764982614</v>
      </c>
      <c r="U29" s="35">
        <v>20.577417135797617</v>
      </c>
      <c r="V29" s="8"/>
      <c r="W29" s="70">
        <v>8.7270882619566894</v>
      </c>
      <c r="X29" s="70">
        <v>18.280101034517791</v>
      </c>
    </row>
    <row r="30" spans="1:29" x14ac:dyDescent="0.35">
      <c r="A30" s="4">
        <v>27</v>
      </c>
      <c r="B30" s="35">
        <v>26.527097653383649</v>
      </c>
      <c r="C30" s="35">
        <v>41.190593969812866</v>
      </c>
      <c r="D30" s="35"/>
      <c r="E30" s="35">
        <v>21.980946379766273</v>
      </c>
      <c r="F30" s="35">
        <v>36.541192515342793</v>
      </c>
      <c r="G30" s="35"/>
      <c r="H30" s="35">
        <v>18.315574682223705</v>
      </c>
      <c r="I30" s="35">
        <v>31.800705678028748</v>
      </c>
      <c r="J30" s="35"/>
      <c r="K30" s="35">
        <v>8.7693399752498582</v>
      </c>
      <c r="L30" s="35">
        <v>14.055513818883435</v>
      </c>
      <c r="M30" s="35"/>
      <c r="N30" s="35">
        <v>15.44990546670237</v>
      </c>
      <c r="O30" s="35">
        <v>29.971340293138024</v>
      </c>
      <c r="P30" s="35"/>
      <c r="Q30" s="35">
        <v>15.008556796959896</v>
      </c>
      <c r="R30" s="35">
        <v>28.473234669939131</v>
      </c>
      <c r="S30" s="35"/>
      <c r="T30" s="35">
        <v>13.588512142908685</v>
      </c>
      <c r="U30" s="35">
        <v>26.743852931517569</v>
      </c>
      <c r="V30" s="8"/>
      <c r="W30" s="70">
        <v>12.540785927081856</v>
      </c>
      <c r="X30" s="70">
        <v>23.69683920300362</v>
      </c>
    </row>
    <row r="31" spans="1:29" x14ac:dyDescent="0.35">
      <c r="A31" s="4">
        <v>28</v>
      </c>
      <c r="B31" s="35">
        <v>31.905714169110492</v>
      </c>
      <c r="C31" s="35">
        <v>42.422509402746854</v>
      </c>
      <c r="D31" s="35"/>
      <c r="E31" s="35">
        <v>27.782364788221585</v>
      </c>
      <c r="F31" s="35">
        <v>38.751406338999487</v>
      </c>
      <c r="G31" s="35"/>
      <c r="H31" s="35">
        <v>23.613229381085954</v>
      </c>
      <c r="I31" s="35">
        <v>35.798269154324956</v>
      </c>
      <c r="J31" s="35"/>
      <c r="K31" s="35">
        <v>10.972568578553616</v>
      </c>
      <c r="L31" s="35">
        <v>15.90039338007252</v>
      </c>
      <c r="M31" s="35"/>
      <c r="N31" s="35">
        <v>20.995376150036503</v>
      </c>
      <c r="O31" s="35">
        <v>34.754682130941589</v>
      </c>
      <c r="P31" s="35"/>
      <c r="Q31" s="35">
        <v>20.108302783084628</v>
      </c>
      <c r="R31" s="35">
        <v>34.308357743162965</v>
      </c>
      <c r="S31" s="35"/>
      <c r="T31" s="35">
        <v>19.299691404135281</v>
      </c>
      <c r="U31" s="35">
        <v>32.165016912573414</v>
      </c>
      <c r="V31" s="8"/>
      <c r="W31" s="70">
        <v>17.597786585288645</v>
      </c>
      <c r="X31" s="70">
        <v>29.524540541664425</v>
      </c>
    </row>
    <row r="32" spans="1:29" x14ac:dyDescent="0.35">
      <c r="A32" s="4">
        <v>29</v>
      </c>
      <c r="B32" s="35">
        <v>36.100680373275829</v>
      </c>
      <c r="C32" s="35">
        <v>41.619055740314373</v>
      </c>
      <c r="D32" s="35"/>
      <c r="E32" s="35">
        <v>32.050143799181974</v>
      </c>
      <c r="F32" s="35">
        <v>39.946827512928984</v>
      </c>
      <c r="G32" s="35"/>
      <c r="H32" s="35">
        <v>28.329616789178719</v>
      </c>
      <c r="I32" s="35">
        <v>37.538091141426463</v>
      </c>
      <c r="J32" s="35"/>
      <c r="K32" s="35">
        <v>12.536258255519163</v>
      </c>
      <c r="L32" s="35">
        <v>16.126164654099533</v>
      </c>
      <c r="M32" s="35"/>
      <c r="N32" s="35">
        <v>25.892655762694726</v>
      </c>
      <c r="O32" s="35">
        <v>39.001854442528554</v>
      </c>
      <c r="P32" s="35"/>
      <c r="Q32" s="35">
        <v>25.782306833018321</v>
      </c>
      <c r="R32" s="35">
        <v>37.671402733185424</v>
      </c>
      <c r="S32" s="35"/>
      <c r="T32" s="35">
        <v>23.764886901756405</v>
      </c>
      <c r="U32" s="35">
        <v>35.789480810501587</v>
      </c>
      <c r="V32" s="8"/>
      <c r="W32" s="70">
        <v>21.183767038806785</v>
      </c>
      <c r="X32" s="70">
        <v>32.380109557277464</v>
      </c>
    </row>
    <row r="33" spans="1:24" x14ac:dyDescent="0.35">
      <c r="A33" s="4">
        <v>30</v>
      </c>
      <c r="B33" s="35">
        <v>37.304983001837677</v>
      </c>
      <c r="C33" s="35">
        <v>38.185938137610322</v>
      </c>
      <c r="D33" s="35"/>
      <c r="E33" s="35">
        <v>35.09613675942709</v>
      </c>
      <c r="F33" s="35">
        <v>38.54779927109616</v>
      </c>
      <c r="G33" s="35"/>
      <c r="H33" s="35">
        <v>31.157497884590484</v>
      </c>
      <c r="I33" s="35">
        <v>37.497283705336358</v>
      </c>
      <c r="J33" s="35"/>
      <c r="K33" s="35">
        <v>13.791461018589619</v>
      </c>
      <c r="L33" s="35">
        <v>16.280710189440786</v>
      </c>
      <c r="M33" s="35"/>
      <c r="N33" s="35">
        <v>30.401361605384643</v>
      </c>
      <c r="O33" s="35">
        <v>40.507331392457623</v>
      </c>
      <c r="P33" s="35"/>
      <c r="Q33" s="35">
        <v>30.603321745847818</v>
      </c>
      <c r="R33" s="35">
        <v>40.116057408352773</v>
      </c>
      <c r="S33" s="35"/>
      <c r="T33" s="35">
        <v>28.178934059370611</v>
      </c>
      <c r="U33" s="35">
        <v>37.077198095602583</v>
      </c>
      <c r="V33" s="8"/>
      <c r="W33" s="70">
        <v>25.304231160631851</v>
      </c>
      <c r="X33" s="70">
        <v>35.265912975156382</v>
      </c>
    </row>
    <row r="34" spans="1:24" x14ac:dyDescent="0.35">
      <c r="A34" s="4">
        <v>31</v>
      </c>
      <c r="B34" s="35">
        <v>35.986975986975985</v>
      </c>
      <c r="C34" s="35">
        <v>32.488902185602356</v>
      </c>
      <c r="D34" s="35"/>
      <c r="E34" s="35">
        <v>34.614748413345602</v>
      </c>
      <c r="F34" s="35">
        <v>34.130092438106274</v>
      </c>
      <c r="G34" s="35"/>
      <c r="H34" s="35">
        <v>32.457244748588884</v>
      </c>
      <c r="I34" s="35">
        <v>34.850146227093539</v>
      </c>
      <c r="J34" s="35"/>
      <c r="K34" s="35">
        <v>14.116869112599776</v>
      </c>
      <c r="L34" s="35">
        <v>14.883141165472109</v>
      </c>
      <c r="M34" s="35"/>
      <c r="N34" s="35">
        <v>33.357645740082461</v>
      </c>
      <c r="O34" s="35">
        <v>38.821875818913831</v>
      </c>
      <c r="P34" s="35"/>
      <c r="Q34" s="35">
        <v>32.617635865895728</v>
      </c>
      <c r="R34" s="35">
        <v>38.865242332362079</v>
      </c>
      <c r="S34" s="35"/>
      <c r="T34" s="35">
        <v>30.806993013397729</v>
      </c>
      <c r="U34" s="35">
        <v>36.871118955803254</v>
      </c>
      <c r="V34" s="8"/>
      <c r="W34" s="70">
        <v>27.868347351817192</v>
      </c>
      <c r="X34" s="70">
        <v>34.057631248915008</v>
      </c>
    </row>
    <row r="35" spans="1:24" x14ac:dyDescent="0.35">
      <c r="A35" s="4">
        <v>32</v>
      </c>
      <c r="B35" s="35">
        <v>34.294718945033075</v>
      </c>
      <c r="C35" s="35">
        <v>28.199853938821747</v>
      </c>
      <c r="D35" s="35"/>
      <c r="E35" s="35">
        <v>33.616205083198267</v>
      </c>
      <c r="F35" s="35">
        <v>30.25260799571846</v>
      </c>
      <c r="G35" s="35"/>
      <c r="H35" s="35">
        <v>30.576119421143236</v>
      </c>
      <c r="I35" s="35">
        <v>29.657443943890314</v>
      </c>
      <c r="J35" s="35"/>
      <c r="K35" s="35">
        <v>13.711022916865559</v>
      </c>
      <c r="L35" s="35">
        <v>13.96223370917598</v>
      </c>
      <c r="M35" s="35"/>
      <c r="N35" s="35">
        <v>33.567873796006161</v>
      </c>
      <c r="O35" s="35">
        <v>33.727266471055607</v>
      </c>
      <c r="P35" s="35"/>
      <c r="Q35" s="35">
        <v>33.716140897175677</v>
      </c>
      <c r="R35" s="35">
        <v>34.911946767172672</v>
      </c>
      <c r="S35" s="35"/>
      <c r="T35" s="35">
        <v>31.254599053562192</v>
      </c>
      <c r="U35" s="35">
        <v>32.55893471116768</v>
      </c>
      <c r="V35" s="8"/>
      <c r="W35" s="70">
        <v>28.755489245006071</v>
      </c>
      <c r="X35" s="70">
        <v>30.259130498252205</v>
      </c>
    </row>
    <row r="36" spans="1:24" x14ac:dyDescent="0.35">
      <c r="A36" s="4">
        <v>33</v>
      </c>
      <c r="B36" s="35">
        <v>30.593954687992873</v>
      </c>
      <c r="C36" s="35">
        <v>23.478153542335228</v>
      </c>
      <c r="D36" s="35"/>
      <c r="E36" s="35">
        <v>30.580020034706447</v>
      </c>
      <c r="F36" s="35">
        <v>25.243620263866333</v>
      </c>
      <c r="G36" s="35"/>
      <c r="H36" s="35">
        <v>29.24922496293301</v>
      </c>
      <c r="I36" s="35">
        <v>25.303243318909114</v>
      </c>
      <c r="J36" s="35"/>
      <c r="K36" s="35">
        <v>12.796267220305245</v>
      </c>
      <c r="L36" s="35">
        <v>12.013265686019469</v>
      </c>
      <c r="M36" s="35"/>
      <c r="N36" s="35">
        <v>32.761926757447483</v>
      </c>
      <c r="O36" s="35">
        <v>29.721049919595</v>
      </c>
      <c r="P36" s="35"/>
      <c r="Q36" s="35">
        <v>31.715540281973055</v>
      </c>
      <c r="R36" s="35">
        <v>29.840350858100532</v>
      </c>
      <c r="S36" s="35"/>
      <c r="T36" s="35">
        <v>29.885948416653974</v>
      </c>
      <c r="U36" s="35">
        <v>28.931452715958102</v>
      </c>
      <c r="V36" s="8"/>
      <c r="W36" s="70">
        <v>27.925306408503651</v>
      </c>
      <c r="X36" s="70">
        <v>26.599403806466409</v>
      </c>
    </row>
    <row r="37" spans="1:24" x14ac:dyDescent="0.35">
      <c r="A37" s="4">
        <v>34</v>
      </c>
      <c r="B37" s="35">
        <v>26.669332885789409</v>
      </c>
      <c r="C37" s="35">
        <v>19.442775998978437</v>
      </c>
      <c r="D37" s="35"/>
      <c r="E37" s="35">
        <v>28.099288706872649</v>
      </c>
      <c r="F37" s="35">
        <v>20.891894776889455</v>
      </c>
      <c r="G37" s="35"/>
      <c r="H37" s="35">
        <v>26.793428756366662</v>
      </c>
      <c r="I37" s="35">
        <v>22.250849045555686</v>
      </c>
      <c r="J37" s="35"/>
      <c r="K37" s="35">
        <v>11.890352224209469</v>
      </c>
      <c r="L37" s="35">
        <v>10.355309499539153</v>
      </c>
      <c r="M37" s="35"/>
      <c r="N37" s="35">
        <v>28.920555895538754</v>
      </c>
      <c r="O37" s="35">
        <v>24.016306828484428</v>
      </c>
      <c r="P37" s="35"/>
      <c r="Q37" s="35">
        <v>29.55388398538156</v>
      </c>
      <c r="R37" s="35">
        <v>25.518820246024585</v>
      </c>
      <c r="S37" s="35"/>
      <c r="T37" s="35">
        <v>27.231245594527412</v>
      </c>
      <c r="U37" s="35">
        <v>23.938772459933833</v>
      </c>
      <c r="V37" s="8"/>
      <c r="W37" s="70">
        <v>25.543878079389263</v>
      </c>
      <c r="X37" s="70">
        <v>23.382283101621208</v>
      </c>
    </row>
    <row r="38" spans="1:24" x14ac:dyDescent="0.35">
      <c r="A38" s="4">
        <v>35</v>
      </c>
      <c r="B38" s="35">
        <v>23.126528291157239</v>
      </c>
      <c r="C38" s="35">
        <v>15.727267596094146</v>
      </c>
      <c r="D38" s="35"/>
      <c r="E38" s="35">
        <v>23.228258172549364</v>
      </c>
      <c r="F38" s="35">
        <v>17.143586172435239</v>
      </c>
      <c r="G38" s="35"/>
      <c r="H38" s="35">
        <v>23.851751482643397</v>
      </c>
      <c r="I38" s="35">
        <v>18.352631456328776</v>
      </c>
      <c r="J38" s="35"/>
      <c r="K38" s="35">
        <v>10.711942595049736</v>
      </c>
      <c r="L38" s="35">
        <v>8.8239230323127487</v>
      </c>
      <c r="M38" s="35"/>
      <c r="N38" s="35">
        <v>25.828013507251015</v>
      </c>
      <c r="O38" s="35">
        <v>20.225713450175999</v>
      </c>
      <c r="P38" s="35"/>
      <c r="Q38" s="35">
        <v>26.111188136763023</v>
      </c>
      <c r="R38" s="35">
        <v>21.300774333359762</v>
      </c>
      <c r="S38" s="35"/>
      <c r="T38" s="35">
        <v>24.843774042663171</v>
      </c>
      <c r="U38" s="35">
        <v>20.884924251490574</v>
      </c>
      <c r="V38" s="8"/>
      <c r="W38" s="70">
        <v>23.231766574225507</v>
      </c>
      <c r="X38" s="70">
        <v>19.497132504605744</v>
      </c>
    </row>
    <row r="39" spans="1:24" x14ac:dyDescent="0.35">
      <c r="A39" s="4">
        <v>36</v>
      </c>
      <c r="B39" s="35">
        <v>19.666142525779915</v>
      </c>
      <c r="C39" s="35">
        <v>12.900357791790212</v>
      </c>
      <c r="D39" s="35"/>
      <c r="E39" s="35">
        <v>19.828716134532915</v>
      </c>
      <c r="F39" s="35">
        <v>14.084202630458138</v>
      </c>
      <c r="G39" s="35"/>
      <c r="H39" s="35">
        <v>20.89335961852769</v>
      </c>
      <c r="I39" s="35">
        <v>15.189672496602237</v>
      </c>
      <c r="J39" s="35"/>
      <c r="K39" s="35">
        <v>9.6035434361108827</v>
      </c>
      <c r="L39" s="35">
        <v>7.6942716045780477</v>
      </c>
      <c r="M39" s="35"/>
      <c r="N39" s="35">
        <v>23.269963097456596</v>
      </c>
      <c r="O39" s="35">
        <v>16.434069250199315</v>
      </c>
      <c r="P39" s="35"/>
      <c r="Q39" s="35">
        <v>23.344703546576106</v>
      </c>
      <c r="R39" s="35">
        <v>17.840199693271622</v>
      </c>
      <c r="S39" s="35"/>
      <c r="T39" s="35">
        <v>21.883411322943445</v>
      </c>
      <c r="U39" s="35">
        <v>17.304610453648916</v>
      </c>
      <c r="V39" s="8"/>
      <c r="W39" s="70">
        <v>20.689951250708738</v>
      </c>
      <c r="X39" s="70">
        <v>16.927047624271342</v>
      </c>
    </row>
    <row r="40" spans="1:24" x14ac:dyDescent="0.35">
      <c r="A40" s="4">
        <v>37</v>
      </c>
      <c r="B40" s="35">
        <v>16.303333308443833</v>
      </c>
      <c r="C40" s="35">
        <v>10.54419788629159</v>
      </c>
      <c r="D40" s="35"/>
      <c r="E40" s="35">
        <v>16.69158524901292</v>
      </c>
      <c r="F40" s="35">
        <v>11.841579916057221</v>
      </c>
      <c r="G40" s="35"/>
      <c r="H40" s="35">
        <v>17.366854802994915</v>
      </c>
      <c r="I40" s="35">
        <v>12.446023132646291</v>
      </c>
      <c r="J40" s="35"/>
      <c r="K40" s="35">
        <v>8.2049982043644505</v>
      </c>
      <c r="L40" s="35">
        <v>6.3266068175719514</v>
      </c>
      <c r="M40" s="35"/>
      <c r="N40" s="35">
        <v>19.015210433646256</v>
      </c>
      <c r="O40" s="35">
        <v>13.341734659417355</v>
      </c>
      <c r="P40" s="35"/>
      <c r="Q40" s="35">
        <v>19.81695920063682</v>
      </c>
      <c r="R40" s="35">
        <v>14.977874268901781</v>
      </c>
      <c r="S40" s="35"/>
      <c r="T40" s="35">
        <v>18.636138330160325</v>
      </c>
      <c r="U40" s="35">
        <v>14.536060670151373</v>
      </c>
      <c r="V40" s="8"/>
      <c r="W40" s="70">
        <v>17.524283114529428</v>
      </c>
      <c r="X40" s="70">
        <v>13.582327362558143</v>
      </c>
    </row>
    <row r="41" spans="1:24" x14ac:dyDescent="0.35">
      <c r="A41" s="4">
        <v>38</v>
      </c>
      <c r="B41" s="35">
        <v>13.732752924301737</v>
      </c>
      <c r="C41" s="35">
        <v>8.6748035142236599</v>
      </c>
      <c r="D41" s="35"/>
      <c r="E41" s="35">
        <v>14.388658351652227</v>
      </c>
      <c r="F41" s="35">
        <v>9.7362209654071599</v>
      </c>
      <c r="G41" s="35"/>
      <c r="H41" s="35">
        <v>14.364260049283008</v>
      </c>
      <c r="I41" s="35">
        <v>10.205892067027516</v>
      </c>
      <c r="J41" s="35"/>
      <c r="K41" s="35">
        <v>7.2928381617953226</v>
      </c>
      <c r="L41" s="35">
        <v>5.562321582640009</v>
      </c>
      <c r="M41" s="35"/>
      <c r="N41" s="35">
        <v>16.316888176599022</v>
      </c>
      <c r="O41" s="35">
        <v>10.896672135855795</v>
      </c>
      <c r="P41" s="35"/>
      <c r="Q41" s="35">
        <v>17.557365042684744</v>
      </c>
      <c r="R41" s="35">
        <v>12.473836963894282</v>
      </c>
      <c r="S41" s="35"/>
      <c r="T41" s="35">
        <v>16.792757868512997</v>
      </c>
      <c r="U41" s="35">
        <v>12.258995939667491</v>
      </c>
      <c r="V41" s="8"/>
      <c r="W41" s="70">
        <v>15.450027478534242</v>
      </c>
      <c r="X41" s="70">
        <v>11.946606473379779</v>
      </c>
    </row>
    <row r="42" spans="1:24" x14ac:dyDescent="0.35">
      <c r="A42" s="4">
        <v>39</v>
      </c>
      <c r="B42" s="35">
        <v>11.68527491046977</v>
      </c>
      <c r="C42" s="35">
        <v>6.6999893650962461</v>
      </c>
      <c r="D42" s="35"/>
      <c r="E42" s="35">
        <v>12.423756668832468</v>
      </c>
      <c r="F42" s="35">
        <v>8.1058025247618293</v>
      </c>
      <c r="G42" s="35"/>
      <c r="H42" s="35">
        <v>12.716257605914883</v>
      </c>
      <c r="I42" s="35">
        <v>8.8236425854201581</v>
      </c>
      <c r="J42" s="35"/>
      <c r="K42" s="35">
        <v>6.3556756918531168</v>
      </c>
      <c r="L42" s="35">
        <v>4.9716501149984493</v>
      </c>
      <c r="M42" s="35"/>
      <c r="N42" s="35">
        <v>13.748852993565691</v>
      </c>
      <c r="O42" s="35">
        <v>8.9913685641187406</v>
      </c>
      <c r="P42" s="35"/>
      <c r="Q42" s="35">
        <v>14.718760525429436</v>
      </c>
      <c r="R42" s="35">
        <v>10.502770187092104</v>
      </c>
      <c r="S42" s="35"/>
      <c r="T42" s="35">
        <v>14.681134284909515</v>
      </c>
      <c r="U42" s="35">
        <v>10.584764126872608</v>
      </c>
      <c r="V42" s="8"/>
      <c r="W42" s="70">
        <v>13.483165552462953</v>
      </c>
      <c r="X42" s="70">
        <v>10.335826573492058</v>
      </c>
    </row>
    <row r="43" spans="1:24" x14ac:dyDescent="0.35">
      <c r="A43" s="4">
        <v>40</v>
      </c>
      <c r="B43" s="35">
        <v>9.8473337065456672</v>
      </c>
      <c r="C43" s="35">
        <v>5.8511755373454299</v>
      </c>
      <c r="D43" s="35"/>
      <c r="E43" s="35">
        <v>10.939000908891195</v>
      </c>
      <c r="F43" s="35">
        <v>7.2051289733065698</v>
      </c>
      <c r="G43" s="35"/>
      <c r="H43" s="35">
        <v>10.795001599447556</v>
      </c>
      <c r="I43" s="35">
        <v>8.0565047828351481</v>
      </c>
      <c r="J43" s="35"/>
      <c r="K43" s="35">
        <v>5.6077364522726825</v>
      </c>
      <c r="L43" s="35">
        <v>4.4122549651150278</v>
      </c>
      <c r="M43" s="35"/>
      <c r="N43" s="35">
        <v>11.638546080364243</v>
      </c>
      <c r="O43" s="35">
        <v>7.642293564290692</v>
      </c>
      <c r="P43" s="35"/>
      <c r="Q43" s="35">
        <v>13.210323858440718</v>
      </c>
      <c r="R43" s="35">
        <v>9.3534199134199127</v>
      </c>
      <c r="S43" s="35"/>
      <c r="T43" s="35">
        <v>12.534529278175821</v>
      </c>
      <c r="U43" s="35">
        <v>9.6165621071982059</v>
      </c>
      <c r="V43" s="8"/>
      <c r="W43" s="70">
        <v>12.194151129003828</v>
      </c>
      <c r="X43" s="70">
        <v>9.5813102607174905</v>
      </c>
    </row>
    <row r="44" spans="1:24" x14ac:dyDescent="0.35">
      <c r="A44" s="4">
        <v>41</v>
      </c>
      <c r="B44" s="35">
        <v>7.5175835446135268</v>
      </c>
      <c r="C44" s="35">
        <v>4.4804610120655495</v>
      </c>
      <c r="D44" s="35"/>
      <c r="E44" s="35">
        <v>8.7683035155893911</v>
      </c>
      <c r="F44" s="35">
        <v>5.7667946075743544</v>
      </c>
      <c r="G44" s="35"/>
      <c r="H44" s="35">
        <v>9.3922126560797015</v>
      </c>
      <c r="I44" s="35">
        <v>6.5366401328759638</v>
      </c>
      <c r="J44" s="35"/>
      <c r="K44" s="35">
        <v>4.769574545292496</v>
      </c>
      <c r="L44" s="35">
        <v>3.6163192126494881</v>
      </c>
      <c r="M44" s="35"/>
      <c r="N44" s="35">
        <v>9.4772030189199441</v>
      </c>
      <c r="O44" s="35">
        <v>6.4747818684826566</v>
      </c>
      <c r="P44" s="35"/>
      <c r="Q44" s="35">
        <v>10.965367736190464</v>
      </c>
      <c r="R44" s="35">
        <v>8.0819053753814423</v>
      </c>
      <c r="S44" s="35"/>
      <c r="T44" s="35">
        <v>10.531214095793965</v>
      </c>
      <c r="U44" s="35">
        <v>8.0791330839535682</v>
      </c>
      <c r="V44" s="8"/>
      <c r="W44" s="70">
        <v>10.36672425957922</v>
      </c>
      <c r="X44" s="70">
        <v>7.912913123275005</v>
      </c>
    </row>
    <row r="45" spans="1:24" x14ac:dyDescent="0.35">
      <c r="A45" s="4">
        <v>42</v>
      </c>
      <c r="B45" s="35">
        <v>6.2969901542473732</v>
      </c>
      <c r="C45" s="35">
        <v>3.623166293364581</v>
      </c>
      <c r="D45" s="35"/>
      <c r="E45" s="35">
        <v>7.7080713520562618</v>
      </c>
      <c r="F45" s="35">
        <v>4.9909312914427408</v>
      </c>
      <c r="G45" s="35"/>
      <c r="H45" s="35">
        <v>8.189458895623229</v>
      </c>
      <c r="I45" s="35">
        <v>5.3611705105174039</v>
      </c>
      <c r="J45" s="35"/>
      <c r="K45" s="35">
        <v>4.3531904850994936</v>
      </c>
      <c r="L45" s="35">
        <v>3.2181621368596587</v>
      </c>
      <c r="M45" s="35"/>
      <c r="N45" s="35">
        <v>8.1610182667139028</v>
      </c>
      <c r="O45" s="35">
        <v>5.674206808029461</v>
      </c>
      <c r="P45" s="35"/>
      <c r="Q45" s="35">
        <v>8.9908783020401266</v>
      </c>
      <c r="R45" s="35">
        <v>6.7773141676370656</v>
      </c>
      <c r="S45" s="35"/>
      <c r="T45" s="35">
        <v>9.0157187095762605</v>
      </c>
      <c r="U45" s="35">
        <v>6.9644689897854448</v>
      </c>
      <c r="V45" s="8"/>
      <c r="W45" s="70">
        <v>8.5305271789265085</v>
      </c>
      <c r="X45" s="70">
        <v>6.5630960918998014</v>
      </c>
    </row>
    <row r="46" spans="1:24" x14ac:dyDescent="0.35">
      <c r="A46" s="4">
        <v>43</v>
      </c>
      <c r="B46" s="35">
        <v>5.2460331655995045</v>
      </c>
      <c r="C46" s="35">
        <v>3.1145522983545932</v>
      </c>
      <c r="D46" s="35"/>
      <c r="E46" s="35">
        <v>6.490965830120893</v>
      </c>
      <c r="F46" s="35">
        <v>4.0484070263456919</v>
      </c>
      <c r="G46" s="35"/>
      <c r="H46" s="35">
        <v>7.2089130839067446</v>
      </c>
      <c r="I46" s="35">
        <v>4.9681125090535403</v>
      </c>
      <c r="J46" s="35"/>
      <c r="K46" s="35">
        <v>3.6963123029843117</v>
      </c>
      <c r="L46" s="35">
        <v>2.8200115332142506</v>
      </c>
      <c r="M46" s="35"/>
      <c r="N46" s="35">
        <v>6.8542444909009905</v>
      </c>
      <c r="O46" s="35">
        <v>4.6754058037500856</v>
      </c>
      <c r="P46" s="35"/>
      <c r="Q46" s="35">
        <v>8.2014739765323394</v>
      </c>
      <c r="R46" s="35">
        <v>5.9096611658819294</v>
      </c>
      <c r="S46" s="35"/>
      <c r="T46" s="35">
        <v>8.045554593987962</v>
      </c>
      <c r="U46" s="35">
        <v>6.0352243879010512</v>
      </c>
      <c r="V46" s="8"/>
      <c r="W46" s="70">
        <v>7.7281252020953248</v>
      </c>
      <c r="X46" s="70">
        <v>5.7080202957841504</v>
      </c>
    </row>
    <row r="47" spans="1:24" x14ac:dyDescent="0.35">
      <c r="A47" s="4">
        <v>44</v>
      </c>
      <c r="B47" s="35">
        <v>4.3564547146942232</v>
      </c>
      <c r="C47" s="35">
        <v>2.5846143928573588</v>
      </c>
      <c r="D47" s="35"/>
      <c r="E47" s="35">
        <v>5.4009536648953747</v>
      </c>
      <c r="F47" s="35">
        <v>3.5491743369299953</v>
      </c>
      <c r="G47" s="35"/>
      <c r="H47" s="35">
        <v>5.9036826705736427</v>
      </c>
      <c r="I47" s="35">
        <v>4.286257721961177</v>
      </c>
      <c r="J47" s="35"/>
      <c r="K47" s="35">
        <v>3.3227923209591341</v>
      </c>
      <c r="L47" s="35">
        <v>2.5009412144355401</v>
      </c>
      <c r="M47" s="35"/>
      <c r="N47" s="35">
        <v>6.0326372052797979</v>
      </c>
      <c r="O47" s="35">
        <v>4.2675638169710153</v>
      </c>
      <c r="P47" s="35"/>
      <c r="Q47" s="35">
        <v>6.7226562309154243</v>
      </c>
      <c r="R47" s="35">
        <v>5.190677708314575</v>
      </c>
      <c r="S47" s="35"/>
      <c r="T47" s="35">
        <v>7.2522312850451582</v>
      </c>
      <c r="U47" s="35">
        <v>5.4129696370579836</v>
      </c>
      <c r="V47" s="8"/>
      <c r="W47" s="70">
        <v>6.6514827920465915</v>
      </c>
      <c r="X47" s="70">
        <v>5.1560351378141673</v>
      </c>
    </row>
    <row r="48" spans="1:24" x14ac:dyDescent="0.35">
      <c r="A48" s="4">
        <v>45</v>
      </c>
      <c r="B48" s="35">
        <v>3.7885843703081661</v>
      </c>
      <c r="C48" s="35">
        <v>2.311417963706929</v>
      </c>
      <c r="D48" s="35"/>
      <c r="E48" s="35">
        <v>4.7822814393419577</v>
      </c>
      <c r="F48" s="35">
        <v>3.0971872837463086</v>
      </c>
      <c r="G48" s="35"/>
      <c r="H48" s="35">
        <v>5.2082224785775395</v>
      </c>
      <c r="I48" s="35">
        <v>3.8040143192614275</v>
      </c>
      <c r="J48" s="35"/>
      <c r="K48" s="35">
        <v>3.0093041444552648</v>
      </c>
      <c r="L48" s="35">
        <v>2.4181072678391731</v>
      </c>
      <c r="M48" s="35"/>
      <c r="N48" s="35">
        <v>5.3794015726665796</v>
      </c>
      <c r="O48" s="35">
        <v>3.7665586127219499</v>
      </c>
      <c r="P48" s="35"/>
      <c r="Q48" s="35">
        <v>6.1262676103665505</v>
      </c>
      <c r="R48" s="35">
        <v>4.7799625468164795</v>
      </c>
      <c r="S48" s="35"/>
      <c r="T48" s="35">
        <v>6.2398009113521722</v>
      </c>
      <c r="U48" s="35">
        <v>4.8952311482103932</v>
      </c>
      <c r="V48" s="8"/>
      <c r="W48" s="70">
        <v>5.6586679353960303</v>
      </c>
      <c r="X48" s="70">
        <v>4.6681471385870354</v>
      </c>
    </row>
    <row r="49" spans="1:24" x14ac:dyDescent="0.35">
      <c r="A49" s="4">
        <v>46</v>
      </c>
      <c r="B49" s="35">
        <v>3.1565062193700957</v>
      </c>
      <c r="C49" s="35">
        <v>1.9156268804424044</v>
      </c>
      <c r="D49" s="35"/>
      <c r="E49" s="35">
        <v>4.0269577293154475</v>
      </c>
      <c r="F49" s="35">
        <v>2.5743796684627376</v>
      </c>
      <c r="G49" s="35"/>
      <c r="H49" s="35">
        <v>4.5932037596223365</v>
      </c>
      <c r="I49" s="35">
        <v>3.3994465138350543</v>
      </c>
      <c r="J49" s="35"/>
      <c r="K49" s="35">
        <v>2.8588997399447438</v>
      </c>
      <c r="L49" s="35">
        <v>2.1374592902539025</v>
      </c>
      <c r="M49" s="35"/>
      <c r="N49" s="35">
        <v>4.7642953255909015</v>
      </c>
      <c r="O49" s="35">
        <v>3.4994629430719657</v>
      </c>
      <c r="P49" s="35"/>
      <c r="Q49" s="35">
        <v>5.496837343278056</v>
      </c>
      <c r="R49" s="35">
        <v>4.1995972774252621</v>
      </c>
      <c r="S49" s="35"/>
      <c r="T49" s="35">
        <v>5.4025232961748015</v>
      </c>
      <c r="U49" s="35">
        <v>4.3552452478955672</v>
      </c>
      <c r="V49" s="8"/>
      <c r="W49" s="70">
        <v>5.3840024815555942</v>
      </c>
      <c r="X49" s="70">
        <v>4.4168565415626686</v>
      </c>
    </row>
    <row r="50" spans="1:24" x14ac:dyDescent="0.35">
      <c r="A50" s="4">
        <v>47</v>
      </c>
      <c r="B50" s="35">
        <v>2.5860329256291883</v>
      </c>
      <c r="C50" s="35">
        <v>1.6314556017541704</v>
      </c>
      <c r="D50" s="35"/>
      <c r="E50" s="35">
        <v>3.3766029553551844</v>
      </c>
      <c r="F50" s="35">
        <v>2.2881839433305897</v>
      </c>
      <c r="G50" s="35"/>
      <c r="H50" s="35">
        <v>4.2262431987852711</v>
      </c>
      <c r="I50" s="35">
        <v>2.9991795873012577</v>
      </c>
      <c r="J50" s="35"/>
      <c r="K50" s="35">
        <v>2.738846506210932</v>
      </c>
      <c r="L50" s="35">
        <v>1.9961948193590933</v>
      </c>
      <c r="M50" s="35"/>
      <c r="N50" s="35">
        <v>4.0160599651827473</v>
      </c>
      <c r="O50" s="35">
        <v>2.9467702680167771</v>
      </c>
      <c r="P50" s="35"/>
      <c r="Q50" s="35">
        <v>4.885268727675502</v>
      </c>
      <c r="R50" s="35">
        <v>3.8448589753761766</v>
      </c>
      <c r="S50" s="35"/>
      <c r="T50" s="35">
        <v>5.0137975287368635</v>
      </c>
      <c r="U50" s="35">
        <v>3.7863237184063974</v>
      </c>
      <c r="V50" s="8"/>
      <c r="W50" s="70">
        <v>4.8025588560408288</v>
      </c>
      <c r="X50" s="70">
        <v>3.8145833381790948</v>
      </c>
    </row>
    <row r="51" spans="1:24" x14ac:dyDescent="0.35">
      <c r="A51" s="4">
        <v>48</v>
      </c>
      <c r="B51" s="35">
        <v>2.2678074425316979</v>
      </c>
      <c r="C51" s="35">
        <v>1.4617040962770098</v>
      </c>
      <c r="D51" s="35"/>
      <c r="E51" s="35">
        <v>2.9051730159969429</v>
      </c>
      <c r="F51" s="35">
        <v>2.069778822472343</v>
      </c>
      <c r="G51" s="35"/>
      <c r="H51" s="35">
        <v>3.6728288808115281</v>
      </c>
      <c r="I51" s="35">
        <v>2.4949593118554083</v>
      </c>
      <c r="J51" s="35"/>
      <c r="K51" s="35">
        <v>2.2615938418640273</v>
      </c>
      <c r="L51" s="35">
        <v>1.7896086167573957</v>
      </c>
      <c r="M51" s="35"/>
      <c r="N51" s="35">
        <v>3.8001870204398824</v>
      </c>
      <c r="O51" s="35">
        <v>2.8142282832048919</v>
      </c>
      <c r="P51" s="35"/>
      <c r="Q51" s="35">
        <v>4.4440033169938307</v>
      </c>
      <c r="R51" s="35">
        <v>3.3473878682995628</v>
      </c>
      <c r="S51" s="35"/>
      <c r="T51" s="35">
        <v>4.5190110118429256</v>
      </c>
      <c r="U51" s="35">
        <v>3.4123016038458949</v>
      </c>
      <c r="V51" s="8"/>
      <c r="W51" s="70">
        <v>4.4112194192833627</v>
      </c>
      <c r="X51" s="70">
        <v>3.5856334285199192</v>
      </c>
    </row>
    <row r="52" spans="1:24" x14ac:dyDescent="0.35">
      <c r="A52" s="4">
        <v>49</v>
      </c>
      <c r="B52" s="35">
        <v>1.9931650015575126</v>
      </c>
      <c r="C52" s="35">
        <v>1.3692829985773824</v>
      </c>
      <c r="D52" s="35"/>
      <c r="E52" s="35">
        <v>2.6839957808322228</v>
      </c>
      <c r="F52" s="35">
        <v>1.9714519363616911</v>
      </c>
      <c r="G52" s="35"/>
      <c r="H52" s="35">
        <v>3.2715627632864011</v>
      </c>
      <c r="I52" s="35">
        <v>2.439910283534402</v>
      </c>
      <c r="J52" s="35"/>
      <c r="K52" s="35">
        <v>2.047859711010108</v>
      </c>
      <c r="L52" s="35">
        <v>1.5822719098977132</v>
      </c>
      <c r="M52" s="35"/>
      <c r="N52" s="35">
        <v>3.2965438195629537</v>
      </c>
      <c r="O52" s="35">
        <v>2.50317325668885</v>
      </c>
      <c r="P52" s="35"/>
      <c r="Q52" s="35">
        <v>3.9901344937636822</v>
      </c>
      <c r="R52" s="35">
        <v>2.9113672600460565</v>
      </c>
      <c r="S52" s="35"/>
      <c r="T52" s="35">
        <v>4.1218989750723258</v>
      </c>
      <c r="U52" s="35">
        <v>3.2733671245108598</v>
      </c>
      <c r="V52" s="8"/>
      <c r="W52" s="70">
        <v>4.2819371059384563</v>
      </c>
      <c r="X52" s="70">
        <v>3.2200140195441409</v>
      </c>
    </row>
    <row r="53" spans="1:24" x14ac:dyDescent="0.3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10"/>
    </row>
    <row r="54" spans="1:24" x14ac:dyDescent="0.3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10"/>
    </row>
    <row r="55" spans="1:24" x14ac:dyDescent="0.3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0"/>
    </row>
    <row r="56" spans="1:24" x14ac:dyDescent="0.3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0"/>
    </row>
    <row r="57" spans="1:24" x14ac:dyDescent="0.3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10"/>
    </row>
    <row r="58" spans="1:24" x14ac:dyDescent="0.3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10"/>
    </row>
    <row r="59" spans="1:24" x14ac:dyDescent="0.3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10"/>
    </row>
    <row r="60" spans="1:24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10"/>
    </row>
    <row r="61" spans="1:24" x14ac:dyDescent="0.3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10"/>
    </row>
    <row r="62" spans="1:24" x14ac:dyDescent="0.3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0"/>
    </row>
    <row r="63" spans="1:24" x14ac:dyDescent="0.3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10"/>
    </row>
    <row r="64" spans="1:24" x14ac:dyDescent="0.3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10"/>
    </row>
    <row r="65" spans="2:22" x14ac:dyDescent="0.3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10"/>
    </row>
    <row r="66" spans="2:22" x14ac:dyDescent="0.3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10"/>
    </row>
    <row r="67" spans="2:22" x14ac:dyDescent="0.3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10"/>
    </row>
    <row r="68" spans="2:22" x14ac:dyDescent="0.3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10"/>
    </row>
    <row r="69" spans="2:22" x14ac:dyDescent="0.3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10"/>
    </row>
    <row r="70" spans="2:22" x14ac:dyDescent="0.3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10"/>
    </row>
    <row r="71" spans="2:22" x14ac:dyDescent="0.3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10"/>
    </row>
    <row r="72" spans="2:22" x14ac:dyDescent="0.3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10"/>
    </row>
    <row r="73" spans="2:22" x14ac:dyDescent="0.3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10"/>
    </row>
    <row r="74" spans="2:22" x14ac:dyDescent="0.3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10"/>
    </row>
    <row r="75" spans="2:22" x14ac:dyDescent="0.3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10"/>
    </row>
    <row r="76" spans="2:22" x14ac:dyDescent="0.3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10"/>
    </row>
    <row r="77" spans="2:22" x14ac:dyDescent="0.3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10"/>
    </row>
    <row r="78" spans="2:22" x14ac:dyDescent="0.3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10"/>
    </row>
    <row r="79" spans="2:22" x14ac:dyDescent="0.3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10"/>
    </row>
    <row r="80" spans="2:22" x14ac:dyDescent="0.3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10"/>
    </row>
    <row r="81" spans="2:22" x14ac:dyDescent="0.3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10"/>
    </row>
    <row r="82" spans="2:22" x14ac:dyDescent="0.3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10"/>
    </row>
    <row r="83" spans="2:22" x14ac:dyDescent="0.3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0"/>
    </row>
    <row r="84" spans="2:22" x14ac:dyDescent="0.3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10"/>
    </row>
    <row r="85" spans="2:22" x14ac:dyDescent="0.3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10"/>
    </row>
    <row r="86" spans="2:22" x14ac:dyDescent="0.3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10"/>
    </row>
    <row r="87" spans="2:22" x14ac:dyDescent="0.3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10"/>
    </row>
    <row r="88" spans="2:22" x14ac:dyDescent="0.3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10"/>
    </row>
    <row r="89" spans="2:22" x14ac:dyDescent="0.3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10"/>
    </row>
    <row r="90" spans="2:22" x14ac:dyDescent="0.3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10"/>
    </row>
    <row r="91" spans="2:22" x14ac:dyDescent="0.3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10"/>
    </row>
    <row r="92" spans="2:22" x14ac:dyDescent="0.3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10"/>
    </row>
    <row r="93" spans="2:22" x14ac:dyDescent="0.3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0"/>
    </row>
    <row r="94" spans="2:22" x14ac:dyDescent="0.3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10"/>
    </row>
    <row r="95" spans="2:22" x14ac:dyDescent="0.3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0"/>
    </row>
    <row r="96" spans="2:22" x14ac:dyDescent="0.3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10"/>
    </row>
    <row r="97" spans="2:22" x14ac:dyDescent="0.3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10"/>
    </row>
    <row r="98" spans="2:22" x14ac:dyDescent="0.3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0"/>
    </row>
    <row r="99" spans="2:22" x14ac:dyDescent="0.3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10"/>
    </row>
    <row r="100" spans="2:22" x14ac:dyDescent="0.3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0"/>
    </row>
    <row r="101" spans="2:22" x14ac:dyDescent="0.3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0"/>
    </row>
    <row r="102" spans="2:22" x14ac:dyDescent="0.3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0"/>
    </row>
    <row r="103" spans="2:22" x14ac:dyDescent="0.3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0"/>
    </row>
    <row r="104" spans="2:22" x14ac:dyDescent="0.3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0"/>
    </row>
    <row r="105" spans="2:22" x14ac:dyDescent="0.3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0"/>
    </row>
    <row r="106" spans="2:22" x14ac:dyDescent="0.3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0"/>
    </row>
    <row r="107" spans="2:22" x14ac:dyDescent="0.3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0"/>
    </row>
    <row r="108" spans="2:22" x14ac:dyDescent="0.3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0"/>
    </row>
    <row r="109" spans="2:22" x14ac:dyDescent="0.3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0"/>
    </row>
    <row r="110" spans="2:22" x14ac:dyDescent="0.3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0"/>
    </row>
    <row r="111" spans="2:22" x14ac:dyDescent="0.3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0"/>
    </row>
    <row r="112" spans="2:22" x14ac:dyDescent="0.3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10"/>
    </row>
    <row r="113" spans="2:22" x14ac:dyDescent="0.3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0"/>
    </row>
    <row r="114" spans="2:22" x14ac:dyDescent="0.3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0"/>
    </row>
    <row r="115" spans="2:22" x14ac:dyDescent="0.3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0"/>
    </row>
    <row r="116" spans="2:22" x14ac:dyDescent="0.3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10"/>
    </row>
    <row r="117" spans="2:22" x14ac:dyDescent="0.3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0"/>
    </row>
    <row r="118" spans="2:22" x14ac:dyDescent="0.3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0"/>
    </row>
    <row r="119" spans="2:22" x14ac:dyDescent="0.3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0"/>
    </row>
    <row r="120" spans="2:22" x14ac:dyDescent="0.3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0"/>
    </row>
    <row r="121" spans="2:22" x14ac:dyDescent="0.3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0"/>
    </row>
    <row r="122" spans="2:22" x14ac:dyDescent="0.3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10"/>
    </row>
    <row r="123" spans="2:22" x14ac:dyDescent="0.3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0"/>
    </row>
    <row r="124" spans="2:22" x14ac:dyDescent="0.3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10"/>
    </row>
    <row r="125" spans="2:22" x14ac:dyDescent="0.3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0"/>
    </row>
    <row r="126" spans="2:22" x14ac:dyDescent="0.3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10"/>
    </row>
    <row r="127" spans="2:22" x14ac:dyDescent="0.3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0"/>
    </row>
    <row r="128" spans="2:22" x14ac:dyDescent="0.3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10"/>
    </row>
    <row r="129" spans="2:22" x14ac:dyDescent="0.3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0"/>
    </row>
    <row r="130" spans="2:22" x14ac:dyDescent="0.3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0"/>
    </row>
    <row r="131" spans="2:22" x14ac:dyDescent="0.3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0"/>
    </row>
    <row r="132" spans="2:22" x14ac:dyDescent="0.3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0"/>
    </row>
    <row r="133" spans="2:22" x14ac:dyDescent="0.3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0"/>
    </row>
    <row r="134" spans="2:22" x14ac:dyDescent="0.3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0"/>
    </row>
    <row r="135" spans="2:22" x14ac:dyDescent="0.3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0"/>
    </row>
    <row r="136" spans="2:22" x14ac:dyDescent="0.3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10"/>
    </row>
    <row r="137" spans="2:22" x14ac:dyDescent="0.3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0"/>
    </row>
    <row r="138" spans="2:22" x14ac:dyDescent="0.3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10"/>
    </row>
    <row r="139" spans="2:22" x14ac:dyDescent="0.3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10"/>
    </row>
    <row r="140" spans="2:22" x14ac:dyDescent="0.3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10"/>
    </row>
    <row r="141" spans="2:22" x14ac:dyDescent="0.3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10"/>
    </row>
    <row r="142" spans="2:22" x14ac:dyDescent="0.3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10"/>
    </row>
    <row r="143" spans="2:22" x14ac:dyDescent="0.3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2:22" x14ac:dyDescent="0.3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2:17" x14ac:dyDescent="0.3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2:17" x14ac:dyDescent="0.3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</sheetData>
  <mergeCells count="10">
    <mergeCell ref="Y17:Z17"/>
    <mergeCell ref="AB17:AC17"/>
    <mergeCell ref="T17:U17"/>
    <mergeCell ref="W17:X17"/>
    <mergeCell ref="B17:C17"/>
    <mergeCell ref="E17:F17"/>
    <mergeCell ref="H17:I17"/>
    <mergeCell ref="K17:L17"/>
    <mergeCell ref="N17:O17"/>
    <mergeCell ref="Q17:R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49"/>
  <sheetViews>
    <sheetView topLeftCell="A28" zoomScale="85" zoomScaleNormal="85" workbookViewId="0">
      <selection activeCell="Q48" sqref="Q48"/>
    </sheetView>
  </sheetViews>
  <sheetFormatPr defaultColWidth="9.1796875" defaultRowHeight="14.5" x14ac:dyDescent="0.35"/>
  <cols>
    <col min="1" max="1" width="21" style="11" bestFit="1" customWidth="1"/>
    <col min="2" max="4" width="7.81640625" style="19" customWidth="1"/>
    <col min="5" max="5" width="0.81640625" style="20" customWidth="1"/>
    <col min="6" max="9" width="8" style="11" customWidth="1"/>
    <col min="10" max="10" width="0.81640625" style="11" customWidth="1"/>
    <col min="11" max="13" width="7.81640625" style="19" customWidth="1"/>
    <col min="14" max="14" width="0.81640625" style="20" customWidth="1"/>
    <col min="15" max="18" width="8" style="11" customWidth="1"/>
    <col min="19" max="19" width="0.81640625" style="11" customWidth="1"/>
    <col min="20" max="22" width="7.81640625" style="19" customWidth="1"/>
    <col min="23" max="23" width="0.81640625" style="20" customWidth="1"/>
    <col min="24" max="27" width="8" style="11" customWidth="1"/>
    <col min="28" max="28" width="0.81640625" style="11" customWidth="1"/>
    <col min="29" max="31" width="7.81640625" style="19" customWidth="1"/>
    <col min="32" max="32" width="0.81640625" style="20" customWidth="1"/>
    <col min="33" max="36" width="8" style="11" customWidth="1"/>
    <col min="37" max="37" width="0.81640625" style="11" customWidth="1"/>
    <col min="38" max="40" width="7.81640625" style="19" customWidth="1"/>
    <col min="41" max="41" width="0.81640625" style="20" customWidth="1"/>
    <col min="42" max="47" width="8" style="11" customWidth="1"/>
    <col min="48" max="16384" width="9.1796875" style="11"/>
  </cols>
  <sheetData>
    <row r="1" spans="1:1" ht="17" x14ac:dyDescent="0.35">
      <c r="A1" s="1" t="s">
        <v>86</v>
      </c>
    </row>
    <row r="2" spans="1:1" x14ac:dyDescent="0.35">
      <c r="A2" s="2" t="s">
        <v>201</v>
      </c>
    </row>
    <row r="15" spans="1:1" x14ac:dyDescent="0.35">
      <c r="A15" s="65"/>
    </row>
    <row r="16" spans="1:1" x14ac:dyDescent="0.35">
      <c r="A16" s="65"/>
    </row>
    <row r="17" spans="1:47" x14ac:dyDescent="0.35">
      <c r="A17" s="121" t="s">
        <v>13</v>
      </c>
      <c r="B17" s="123">
        <v>2024</v>
      </c>
      <c r="C17" s="123"/>
      <c r="D17" s="123"/>
      <c r="E17" s="33"/>
      <c r="F17" s="123">
        <v>2024</v>
      </c>
      <c r="G17" s="123"/>
      <c r="H17" s="123"/>
      <c r="I17" s="123"/>
      <c r="J17" s="29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18"/>
    </row>
    <row r="18" spans="1:47" ht="61.5" x14ac:dyDescent="0.35">
      <c r="A18" s="122"/>
      <c r="B18" s="30" t="s">
        <v>37</v>
      </c>
      <c r="C18" s="30" t="s">
        <v>38</v>
      </c>
      <c r="D18" s="31" t="s">
        <v>12</v>
      </c>
      <c r="E18" s="32"/>
      <c r="F18" s="30" t="s">
        <v>37</v>
      </c>
      <c r="G18" s="30" t="s">
        <v>38</v>
      </c>
      <c r="H18" s="31" t="s">
        <v>12</v>
      </c>
      <c r="I18" s="30" t="s">
        <v>200</v>
      </c>
      <c r="J18" s="30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18"/>
    </row>
    <row r="19" spans="1:47" x14ac:dyDescent="0.35">
      <c r="A19" s="1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1"/>
    </row>
    <row r="20" spans="1:47" x14ac:dyDescent="0.35">
      <c r="A20" s="17" t="s">
        <v>14</v>
      </c>
      <c r="B20" s="13">
        <v>137</v>
      </c>
      <c r="C20" s="13">
        <v>116</v>
      </c>
      <c r="D20" s="13">
        <v>253</v>
      </c>
      <c r="F20" s="22">
        <v>54.1501976284585</v>
      </c>
      <c r="G20" s="22">
        <v>45.8498023715415</v>
      </c>
      <c r="H20" s="22">
        <v>100</v>
      </c>
      <c r="I20" s="22">
        <v>5.9504972722379552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7" x14ac:dyDescent="0.35">
      <c r="A21" s="17" t="s">
        <v>15</v>
      </c>
      <c r="B21" s="13">
        <v>7</v>
      </c>
      <c r="C21" s="13" t="s">
        <v>11</v>
      </c>
      <c r="D21" s="13">
        <v>7</v>
      </c>
      <c r="F21" s="22">
        <v>83.333333333333343</v>
      </c>
      <c r="G21" s="22">
        <v>16.666666666666664</v>
      </c>
      <c r="H21" s="22">
        <v>100</v>
      </c>
      <c r="I21" s="22">
        <v>5.7047622540330627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x14ac:dyDescent="0.35">
      <c r="A22" s="17" t="s">
        <v>16</v>
      </c>
      <c r="B22" s="13">
        <v>35</v>
      </c>
      <c r="C22" s="13">
        <v>47</v>
      </c>
      <c r="D22" s="13">
        <v>82</v>
      </c>
      <c r="F22" s="22">
        <v>44.776119402985074</v>
      </c>
      <c r="G22" s="22">
        <v>55.223880597014926</v>
      </c>
      <c r="H22" s="22">
        <v>100</v>
      </c>
      <c r="I22" s="22">
        <v>5.431753167887873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x14ac:dyDescent="0.35">
      <c r="A23" s="17" t="s">
        <v>17</v>
      </c>
      <c r="B23" s="13">
        <v>352</v>
      </c>
      <c r="C23" s="13">
        <v>274</v>
      </c>
      <c r="D23" s="13">
        <v>626</v>
      </c>
      <c r="F23" s="22">
        <v>57.7683615819209</v>
      </c>
      <c r="G23" s="22">
        <v>42.2316384180791</v>
      </c>
      <c r="H23" s="22">
        <v>100</v>
      </c>
      <c r="I23" s="22">
        <v>6.2456437632458037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x14ac:dyDescent="0.35">
      <c r="A24" s="17" t="s">
        <v>18</v>
      </c>
      <c r="B24" s="13">
        <v>16</v>
      </c>
      <c r="C24" s="13">
        <v>22</v>
      </c>
      <c r="D24" s="13">
        <v>38</v>
      </c>
      <c r="F24" s="22">
        <v>51.020408163265309</v>
      </c>
      <c r="G24" s="22">
        <v>48.979591836734691</v>
      </c>
      <c r="H24" s="22">
        <v>100</v>
      </c>
      <c r="I24" s="22">
        <v>3.503993169057527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ht="15.75" customHeight="1" x14ac:dyDescent="0.35">
      <c r="A25" s="17" t="s">
        <v>39</v>
      </c>
      <c r="B25" s="13">
        <v>8</v>
      </c>
      <c r="C25" s="13">
        <v>14</v>
      </c>
      <c r="D25" s="13">
        <v>22</v>
      </c>
      <c r="F25" s="22">
        <v>35.483870967741936</v>
      </c>
      <c r="G25" s="22">
        <v>64.516129032258064</v>
      </c>
      <c r="H25" s="22">
        <v>100</v>
      </c>
      <c r="I25" s="22">
        <v>4.0846184409382742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7" x14ac:dyDescent="0.35">
      <c r="A26" s="17" t="s">
        <v>20</v>
      </c>
      <c r="B26" s="13">
        <v>8</v>
      </c>
      <c r="C26" s="13">
        <v>8</v>
      </c>
      <c r="D26" s="13">
        <v>16</v>
      </c>
      <c r="F26" s="22">
        <v>77.777777777777786</v>
      </c>
      <c r="G26" s="22">
        <v>22.222222222222221</v>
      </c>
      <c r="H26" s="22">
        <v>100</v>
      </c>
      <c r="I26" s="22">
        <v>2.9310954419633943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x14ac:dyDescent="0.35">
      <c r="A27" s="17" t="s">
        <v>21</v>
      </c>
      <c r="B27" s="13">
        <v>127</v>
      </c>
      <c r="C27" s="13">
        <v>107</v>
      </c>
      <c r="D27" s="13">
        <v>234</v>
      </c>
      <c r="F27" s="22">
        <v>55.416666666666671</v>
      </c>
      <c r="G27" s="22">
        <v>44.583333333333336</v>
      </c>
      <c r="H27" s="22">
        <v>100</v>
      </c>
      <c r="I27" s="22">
        <v>4.8219147370078241</v>
      </c>
      <c r="J27" s="22"/>
      <c r="K27" s="22"/>
      <c r="L27" s="13"/>
      <c r="M27" s="13"/>
      <c r="O27" s="22"/>
      <c r="P27" s="22"/>
      <c r="Q27" s="22"/>
      <c r="R27" s="22"/>
      <c r="S27" s="22"/>
      <c r="T27" s="13"/>
      <c r="U27" s="13"/>
      <c r="V27" s="13"/>
      <c r="X27" s="22"/>
      <c r="Y27" s="22"/>
      <c r="Z27" s="22"/>
      <c r="AA27" s="22"/>
      <c r="AB27" s="22"/>
      <c r="AC27" s="13"/>
      <c r="AD27" s="13"/>
      <c r="AE27" s="13"/>
      <c r="AG27" s="22"/>
      <c r="AH27" s="22"/>
      <c r="AI27" s="22"/>
      <c r="AJ27" s="22"/>
      <c r="AK27" s="22"/>
      <c r="AT27" s="22"/>
      <c r="AU27" s="22"/>
    </row>
    <row r="28" spans="1:47" x14ac:dyDescent="0.35">
      <c r="A28" s="17" t="s">
        <v>22</v>
      </c>
      <c r="B28" s="13">
        <v>20</v>
      </c>
      <c r="C28" s="13">
        <v>21</v>
      </c>
      <c r="D28" s="13">
        <v>41</v>
      </c>
      <c r="F28" s="22">
        <v>62.5</v>
      </c>
      <c r="G28" s="22">
        <v>37.5</v>
      </c>
      <c r="H28" s="22">
        <v>100</v>
      </c>
      <c r="I28" s="22">
        <v>3.4339796473889193</v>
      </c>
      <c r="J28" s="22"/>
      <c r="K28" s="22"/>
      <c r="L28" s="13"/>
      <c r="M28" s="13"/>
      <c r="O28" s="22"/>
      <c r="P28" s="22"/>
      <c r="Q28" s="22"/>
      <c r="R28" s="22"/>
      <c r="S28" s="22"/>
      <c r="T28" s="13"/>
      <c r="U28" s="13"/>
      <c r="V28" s="13"/>
      <c r="X28" s="22"/>
      <c r="Y28" s="22"/>
      <c r="Z28" s="22"/>
      <c r="AA28" s="22"/>
      <c r="AB28" s="22"/>
      <c r="AC28" s="13"/>
      <c r="AD28" s="13"/>
      <c r="AE28" s="13"/>
      <c r="AG28" s="22"/>
      <c r="AH28" s="22"/>
      <c r="AI28" s="22"/>
      <c r="AJ28" s="22"/>
      <c r="AK28" s="22"/>
      <c r="AT28" s="22"/>
      <c r="AU28" s="22"/>
    </row>
    <row r="29" spans="1:47" x14ac:dyDescent="0.35">
      <c r="A29" s="17" t="s">
        <v>23</v>
      </c>
      <c r="B29" s="13">
        <v>162</v>
      </c>
      <c r="C29" s="13">
        <v>118</v>
      </c>
      <c r="D29" s="13">
        <v>280</v>
      </c>
      <c r="F29" s="22">
        <v>52.698412698412703</v>
      </c>
      <c r="G29" s="22">
        <v>47.301587301587297</v>
      </c>
      <c r="H29" s="22">
        <v>100</v>
      </c>
      <c r="I29" s="22">
        <v>6.2822977414242143</v>
      </c>
      <c r="J29" s="22"/>
      <c r="K29" s="22"/>
      <c r="L29" s="13"/>
      <c r="M29" s="13"/>
      <c r="O29" s="22"/>
      <c r="P29" s="22"/>
      <c r="Q29" s="22"/>
      <c r="R29" s="22"/>
      <c r="S29" s="22"/>
      <c r="T29" s="13"/>
      <c r="U29" s="13"/>
      <c r="V29" s="13"/>
      <c r="X29" s="22"/>
      <c r="Y29" s="22"/>
      <c r="Z29" s="22"/>
      <c r="AA29" s="22"/>
      <c r="AB29" s="22"/>
      <c r="AC29" s="13"/>
      <c r="AD29" s="13"/>
      <c r="AE29" s="13"/>
      <c r="AG29" s="22"/>
      <c r="AH29" s="22"/>
      <c r="AI29" s="22"/>
      <c r="AJ29" s="22"/>
      <c r="AK29" s="22"/>
      <c r="AT29" s="22"/>
      <c r="AU29" s="22"/>
    </row>
    <row r="30" spans="1:47" x14ac:dyDescent="0.35">
      <c r="A30" s="17" t="s">
        <v>24</v>
      </c>
      <c r="B30" s="13">
        <v>136</v>
      </c>
      <c r="C30" s="13">
        <v>130</v>
      </c>
      <c r="D30" s="13">
        <v>266</v>
      </c>
      <c r="F30" s="22">
        <v>56.275303643724698</v>
      </c>
      <c r="G30" s="22">
        <v>43.724696356275302</v>
      </c>
      <c r="H30" s="22">
        <v>100</v>
      </c>
      <c r="I30" s="22">
        <v>7.2695014625089129</v>
      </c>
      <c r="J30" s="22"/>
      <c r="K30" s="22"/>
      <c r="L30" s="13"/>
      <c r="M30" s="13"/>
      <c r="O30" s="22"/>
      <c r="P30" s="22"/>
      <c r="Q30" s="22"/>
      <c r="R30" s="22"/>
      <c r="S30" s="22"/>
      <c r="T30" s="13"/>
      <c r="U30" s="13"/>
      <c r="V30" s="13"/>
      <c r="X30" s="22"/>
      <c r="Y30" s="22"/>
      <c r="Z30" s="22"/>
      <c r="AA30" s="22"/>
      <c r="AB30" s="22"/>
      <c r="AC30" s="13"/>
      <c r="AD30" s="13"/>
      <c r="AE30" s="13"/>
      <c r="AG30" s="22"/>
      <c r="AH30" s="22"/>
      <c r="AI30" s="22"/>
      <c r="AJ30" s="22"/>
      <c r="AK30" s="22"/>
      <c r="AT30" s="22"/>
      <c r="AU30" s="22"/>
    </row>
    <row r="31" spans="1:47" x14ac:dyDescent="0.35">
      <c r="A31" s="17" t="s">
        <v>25</v>
      </c>
      <c r="B31" s="13">
        <v>31</v>
      </c>
      <c r="C31" s="13">
        <v>16</v>
      </c>
      <c r="D31" s="13">
        <v>47</v>
      </c>
      <c r="F31" s="22">
        <v>54.054054054054056</v>
      </c>
      <c r="G31" s="22">
        <v>45.945945945945951</v>
      </c>
      <c r="H31" s="22">
        <v>100</v>
      </c>
      <c r="I31" s="22">
        <v>5.5146810783665519</v>
      </c>
      <c r="J31" s="22"/>
      <c r="K31" s="22"/>
      <c r="L31" s="13"/>
      <c r="M31" s="13"/>
      <c r="O31" s="22"/>
      <c r="P31" s="22"/>
      <c r="Q31" s="22"/>
      <c r="R31" s="22"/>
      <c r="S31" s="22"/>
      <c r="T31" s="13"/>
      <c r="U31" s="13"/>
      <c r="V31" s="13"/>
      <c r="X31" s="22"/>
      <c r="Y31" s="22"/>
      <c r="Z31" s="22"/>
      <c r="AA31" s="22"/>
      <c r="AB31" s="22"/>
      <c r="AC31" s="13"/>
      <c r="AD31" s="13"/>
      <c r="AE31" s="13"/>
      <c r="AG31" s="22"/>
      <c r="AH31" s="22"/>
      <c r="AI31" s="22"/>
      <c r="AJ31" s="22"/>
      <c r="AK31" s="22"/>
      <c r="AT31" s="22"/>
      <c r="AU31" s="22"/>
    </row>
    <row r="32" spans="1:47" x14ac:dyDescent="0.35">
      <c r="A32" s="17" t="s">
        <v>26</v>
      </c>
      <c r="B32" s="13">
        <v>31</v>
      </c>
      <c r="C32" s="13">
        <v>22</v>
      </c>
      <c r="D32" s="13">
        <v>53</v>
      </c>
      <c r="F32" s="22">
        <v>54.166666666666664</v>
      </c>
      <c r="G32" s="22">
        <v>45.833333333333329</v>
      </c>
      <c r="H32" s="22">
        <v>100</v>
      </c>
      <c r="I32" s="22">
        <v>3.5771039698767351</v>
      </c>
      <c r="J32" s="22"/>
      <c r="K32" s="22"/>
      <c r="L32" s="13"/>
      <c r="M32" s="13"/>
      <c r="O32" s="22"/>
      <c r="P32" s="22"/>
      <c r="Q32" s="22"/>
      <c r="R32" s="22"/>
      <c r="S32" s="22"/>
      <c r="T32" s="13"/>
      <c r="U32" s="13"/>
      <c r="V32" s="13"/>
      <c r="X32" s="22"/>
      <c r="Y32" s="22"/>
      <c r="Z32" s="22"/>
      <c r="AA32" s="22"/>
      <c r="AB32" s="22"/>
      <c r="AC32" s="13"/>
      <c r="AD32" s="13"/>
      <c r="AE32" s="13"/>
      <c r="AG32" s="22"/>
      <c r="AH32" s="22"/>
      <c r="AI32" s="22"/>
      <c r="AJ32" s="22"/>
      <c r="AK32" s="22"/>
      <c r="AT32" s="22"/>
      <c r="AU32" s="22"/>
    </row>
    <row r="33" spans="1:52" x14ac:dyDescent="0.35">
      <c r="A33" s="17" t="s">
        <v>27</v>
      </c>
      <c r="B33" s="13">
        <v>217</v>
      </c>
      <c r="C33" s="13">
        <v>170</v>
      </c>
      <c r="D33" s="13">
        <v>387</v>
      </c>
      <c r="F33" s="22">
        <v>58.603491271820452</v>
      </c>
      <c r="G33" s="22">
        <v>41.396508728179548</v>
      </c>
      <c r="H33" s="22">
        <v>100</v>
      </c>
      <c r="I33" s="22">
        <v>6.7752557505858535</v>
      </c>
      <c r="J33" s="22"/>
      <c r="K33" s="22"/>
      <c r="L33" s="13"/>
      <c r="M33" s="13"/>
      <c r="O33" s="22"/>
      <c r="P33" s="22"/>
      <c r="Q33" s="22"/>
      <c r="R33" s="22"/>
      <c r="S33" s="22"/>
      <c r="T33" s="13"/>
      <c r="U33" s="13"/>
      <c r="V33" s="13"/>
      <c r="X33" s="22"/>
      <c r="Y33" s="22"/>
      <c r="Z33" s="22"/>
      <c r="AA33" s="22"/>
      <c r="AB33" s="22"/>
      <c r="AC33" s="13"/>
      <c r="AD33" s="13"/>
      <c r="AE33" s="13"/>
      <c r="AG33" s="22"/>
      <c r="AH33" s="22"/>
      <c r="AI33" s="22"/>
      <c r="AJ33" s="22"/>
      <c r="AK33" s="22"/>
      <c r="AT33" s="22"/>
      <c r="AU33" s="22"/>
    </row>
    <row r="34" spans="1:52" x14ac:dyDescent="0.35">
      <c r="A34" s="17" t="s">
        <v>28</v>
      </c>
      <c r="B34" s="13">
        <v>19</v>
      </c>
      <c r="C34" s="13">
        <v>21</v>
      </c>
      <c r="D34" s="13">
        <v>40</v>
      </c>
      <c r="F34" s="22">
        <v>64.285714285714292</v>
      </c>
      <c r="G34" s="22">
        <v>35.714285714285715</v>
      </c>
      <c r="H34" s="22">
        <v>100</v>
      </c>
      <c r="I34" s="22">
        <v>3.1512327819595076</v>
      </c>
      <c r="J34" s="22"/>
      <c r="K34" s="22"/>
      <c r="L34" s="13"/>
      <c r="M34" s="13"/>
      <c r="O34" s="22"/>
      <c r="P34" s="22"/>
      <c r="Q34" s="22"/>
      <c r="R34" s="22"/>
      <c r="S34" s="22"/>
      <c r="T34" s="13"/>
      <c r="U34" s="13"/>
      <c r="V34" s="13"/>
      <c r="X34" s="22"/>
      <c r="Y34" s="22"/>
      <c r="Z34" s="22"/>
      <c r="AA34" s="22"/>
      <c r="AB34" s="22"/>
      <c r="AC34" s="13"/>
      <c r="AD34" s="13"/>
      <c r="AE34" s="13"/>
      <c r="AG34" s="22"/>
      <c r="AH34" s="22"/>
      <c r="AI34" s="22"/>
      <c r="AJ34" s="22"/>
      <c r="AK34" s="22"/>
      <c r="AT34" s="22"/>
      <c r="AU34" s="22"/>
    </row>
    <row r="35" spans="1:52" x14ac:dyDescent="0.35">
      <c r="A35" s="17" t="s">
        <v>29</v>
      </c>
      <c r="B35" s="13">
        <v>4</v>
      </c>
      <c r="C35" s="13">
        <v>2</v>
      </c>
      <c r="D35" s="13">
        <v>6</v>
      </c>
      <c r="F35" s="22">
        <v>66.666666666666657</v>
      </c>
      <c r="G35" s="22">
        <v>33.333333333333329</v>
      </c>
      <c r="H35" s="22">
        <v>100</v>
      </c>
      <c r="I35" s="22">
        <v>2.0795857465192933</v>
      </c>
      <c r="J35" s="22"/>
      <c r="K35" s="22"/>
      <c r="L35" s="13"/>
      <c r="M35" s="13"/>
      <c r="O35" s="22"/>
      <c r="P35" s="22"/>
      <c r="Q35" s="22"/>
      <c r="R35" s="22"/>
      <c r="S35" s="22"/>
      <c r="T35" s="13"/>
      <c r="U35" s="13"/>
      <c r="V35" s="13"/>
      <c r="X35" s="22"/>
      <c r="Y35" s="22"/>
      <c r="Z35" s="22"/>
      <c r="AA35" s="22"/>
      <c r="AB35" s="22"/>
      <c r="AC35" s="13"/>
      <c r="AD35" s="13"/>
      <c r="AE35" s="13"/>
      <c r="AG35" s="22"/>
      <c r="AH35" s="22"/>
      <c r="AI35" s="22"/>
      <c r="AJ35" s="22"/>
      <c r="AK35" s="22"/>
      <c r="AT35" s="22"/>
      <c r="AU35" s="22"/>
    </row>
    <row r="36" spans="1:52" x14ac:dyDescent="0.35">
      <c r="A36" s="17" t="s">
        <v>30</v>
      </c>
      <c r="B36" s="13">
        <v>89</v>
      </c>
      <c r="C36" s="13">
        <v>87</v>
      </c>
      <c r="D36" s="13">
        <v>176</v>
      </c>
      <c r="F36" s="22">
        <v>60.416666666666664</v>
      </c>
      <c r="G36" s="22">
        <v>39.583333333333329</v>
      </c>
      <c r="H36" s="22">
        <v>100</v>
      </c>
      <c r="I36" s="22">
        <v>3.1495378187464249</v>
      </c>
      <c r="J36" s="22"/>
      <c r="K36" s="22"/>
      <c r="L36" s="13"/>
      <c r="M36" s="13"/>
      <c r="O36" s="22"/>
      <c r="P36" s="22"/>
      <c r="Q36" s="22"/>
      <c r="R36" s="22"/>
      <c r="S36" s="22"/>
      <c r="T36" s="13"/>
      <c r="U36" s="13"/>
      <c r="V36" s="13"/>
      <c r="X36" s="22"/>
      <c r="Y36" s="22"/>
      <c r="Z36" s="22"/>
      <c r="AA36" s="22"/>
      <c r="AB36" s="22"/>
      <c r="AC36" s="13"/>
      <c r="AD36" s="13"/>
      <c r="AE36" s="13"/>
      <c r="AG36" s="22"/>
      <c r="AH36" s="22"/>
      <c r="AI36" s="22"/>
      <c r="AJ36" s="22"/>
      <c r="AK36" s="22"/>
      <c r="AT36" s="22"/>
      <c r="AU36" s="22"/>
    </row>
    <row r="37" spans="1:52" x14ac:dyDescent="0.35">
      <c r="A37" s="17" t="s">
        <v>31</v>
      </c>
      <c r="B37" s="13">
        <v>75</v>
      </c>
      <c r="C37" s="13">
        <v>56</v>
      </c>
      <c r="D37" s="13">
        <v>131</v>
      </c>
      <c r="F37" s="22">
        <v>54.814814814814817</v>
      </c>
      <c r="G37" s="22">
        <v>45.185185185185183</v>
      </c>
      <c r="H37" s="22">
        <v>100</v>
      </c>
      <c r="I37" s="22">
        <v>3.3727872198655624</v>
      </c>
      <c r="J37" s="22"/>
      <c r="K37" s="22"/>
      <c r="L37" s="13"/>
      <c r="M37" s="13"/>
      <c r="O37" s="22"/>
      <c r="P37" s="22"/>
      <c r="Q37" s="22"/>
      <c r="R37" s="22"/>
      <c r="S37" s="22"/>
      <c r="T37" s="13"/>
      <c r="U37" s="13"/>
      <c r="V37" s="13"/>
      <c r="X37" s="22"/>
      <c r="Y37" s="22"/>
      <c r="Z37" s="22"/>
      <c r="AA37" s="22"/>
      <c r="AB37" s="22"/>
      <c r="AC37" s="13"/>
      <c r="AD37" s="13"/>
      <c r="AE37" s="13"/>
      <c r="AG37" s="22"/>
      <c r="AH37" s="22"/>
      <c r="AI37" s="22"/>
      <c r="AJ37" s="22"/>
      <c r="AK37" s="22"/>
      <c r="AT37" s="22"/>
      <c r="AU37" s="22"/>
    </row>
    <row r="38" spans="1:52" x14ac:dyDescent="0.35">
      <c r="A38" s="17" t="s">
        <v>32</v>
      </c>
      <c r="B38" s="13">
        <v>6</v>
      </c>
      <c r="C38" s="13">
        <v>3</v>
      </c>
      <c r="D38" s="13">
        <v>9</v>
      </c>
      <c r="F38" s="22">
        <v>50</v>
      </c>
      <c r="G38" s="22">
        <v>50</v>
      </c>
      <c r="H38" s="22">
        <v>100</v>
      </c>
      <c r="I38" s="22">
        <v>1.6929433418889672</v>
      </c>
      <c r="J38" s="22"/>
      <c r="K38" s="22"/>
      <c r="L38" s="13"/>
      <c r="M38" s="13"/>
      <c r="O38" s="22"/>
      <c r="P38" s="22"/>
      <c r="Q38" s="22"/>
      <c r="R38" s="22"/>
      <c r="S38" s="22"/>
      <c r="T38" s="13"/>
      <c r="U38" s="13"/>
      <c r="V38" s="13"/>
      <c r="X38" s="22"/>
      <c r="Y38" s="22"/>
      <c r="Z38" s="22"/>
      <c r="AA38" s="22"/>
      <c r="AB38" s="22"/>
      <c r="AC38" s="13"/>
      <c r="AD38" s="13"/>
      <c r="AE38" s="13"/>
      <c r="AG38" s="22"/>
      <c r="AH38" s="22"/>
      <c r="AI38" s="22"/>
      <c r="AJ38" s="22"/>
      <c r="AK38" s="22"/>
      <c r="AT38" s="22"/>
      <c r="AU38" s="22"/>
    </row>
    <row r="39" spans="1:52" x14ac:dyDescent="0.35">
      <c r="A39" s="17" t="s">
        <v>33</v>
      </c>
      <c r="B39" s="13">
        <v>9</v>
      </c>
      <c r="C39" s="13">
        <v>11</v>
      </c>
      <c r="D39" s="13">
        <v>20</v>
      </c>
      <c r="F39" s="22">
        <v>42.105263157894733</v>
      </c>
      <c r="G39" s="22">
        <v>57.894736842105267</v>
      </c>
      <c r="H39" s="22">
        <v>100</v>
      </c>
      <c r="I39" s="22">
        <v>1.0889645961275329</v>
      </c>
      <c r="J39" s="22"/>
      <c r="K39" s="22"/>
      <c r="L39" s="13"/>
      <c r="M39" s="13"/>
      <c r="O39" s="22"/>
      <c r="P39" s="22"/>
      <c r="Q39" s="22"/>
      <c r="R39" s="22"/>
      <c r="S39" s="22"/>
      <c r="T39" s="13"/>
      <c r="U39" s="13"/>
      <c r="V39" s="13"/>
      <c r="X39" s="22"/>
      <c r="Y39" s="22"/>
      <c r="Z39" s="22"/>
      <c r="AA39" s="22"/>
      <c r="AB39" s="22"/>
      <c r="AC39" s="13"/>
      <c r="AD39" s="13"/>
      <c r="AE39" s="13"/>
      <c r="AG39" s="22"/>
      <c r="AH39" s="22"/>
      <c r="AI39" s="22"/>
      <c r="AJ39" s="22"/>
      <c r="AK39" s="22"/>
      <c r="AT39" s="22"/>
      <c r="AU39" s="22"/>
    </row>
    <row r="40" spans="1:52" x14ac:dyDescent="0.35">
      <c r="A40" s="17" t="s">
        <v>34</v>
      </c>
      <c r="B40" s="13">
        <v>95</v>
      </c>
      <c r="C40" s="13">
        <v>82</v>
      </c>
      <c r="D40" s="13">
        <v>177</v>
      </c>
      <c r="F40" s="22">
        <v>52.760736196319016</v>
      </c>
      <c r="G40" s="22">
        <v>47.239263803680984</v>
      </c>
      <c r="H40" s="22">
        <v>100</v>
      </c>
      <c r="I40" s="22">
        <v>3.6933674528148832</v>
      </c>
      <c r="J40" s="22"/>
      <c r="K40" s="22"/>
      <c r="L40" s="13"/>
      <c r="M40" s="13"/>
      <c r="O40" s="22"/>
      <c r="P40" s="22"/>
      <c r="Q40" s="22"/>
      <c r="R40" s="22"/>
      <c r="S40" s="22"/>
      <c r="T40" s="13"/>
      <c r="U40" s="13"/>
      <c r="V40" s="13"/>
      <c r="X40" s="22"/>
      <c r="Y40" s="22"/>
      <c r="Z40" s="22"/>
      <c r="AA40" s="22"/>
      <c r="AB40" s="22"/>
      <c r="AC40" s="13"/>
      <c r="AD40" s="13"/>
      <c r="AE40" s="13"/>
      <c r="AG40" s="22"/>
      <c r="AH40" s="22"/>
      <c r="AI40" s="22"/>
      <c r="AJ40" s="22"/>
      <c r="AK40" s="22"/>
      <c r="AT40" s="22"/>
      <c r="AU40" s="22"/>
    </row>
    <row r="41" spans="1:52" x14ac:dyDescent="0.35">
      <c r="A41" s="17" t="s">
        <v>35</v>
      </c>
      <c r="B41" s="13">
        <v>40</v>
      </c>
      <c r="C41" s="13">
        <v>23</v>
      </c>
      <c r="D41" s="13">
        <v>63</v>
      </c>
      <c r="F41" s="22">
        <v>56.71641791044776</v>
      </c>
      <c r="G41" s="22">
        <v>43.283582089552233</v>
      </c>
      <c r="H41" s="22">
        <v>100</v>
      </c>
      <c r="I41" s="22">
        <v>4.0219175353689343</v>
      </c>
      <c r="J41" s="22"/>
      <c r="K41" s="22"/>
      <c r="L41" s="13"/>
      <c r="M41" s="13"/>
      <c r="O41" s="22"/>
      <c r="P41" s="22"/>
      <c r="Q41" s="22"/>
      <c r="R41" s="22"/>
      <c r="S41" s="22"/>
      <c r="T41" s="13"/>
      <c r="U41" s="13"/>
      <c r="V41" s="13"/>
      <c r="X41" s="22"/>
      <c r="Y41" s="22"/>
      <c r="Z41" s="22"/>
      <c r="AA41" s="22"/>
      <c r="AB41" s="22"/>
      <c r="AC41" s="13"/>
      <c r="AD41" s="13"/>
      <c r="AE41" s="13"/>
      <c r="AG41" s="22"/>
      <c r="AH41" s="22"/>
      <c r="AI41" s="22"/>
      <c r="AJ41" s="22"/>
      <c r="AK41" s="22"/>
      <c r="AT41" s="23"/>
      <c r="AU41" s="23"/>
    </row>
    <row r="42" spans="1:52" x14ac:dyDescent="0.35">
      <c r="A42" s="24" t="s">
        <v>79</v>
      </c>
      <c r="B42" s="15">
        <v>1608</v>
      </c>
      <c r="C42" s="15">
        <v>1328</v>
      </c>
      <c r="D42" s="15">
        <v>2936</v>
      </c>
      <c r="E42" s="25"/>
      <c r="F42" s="23">
        <v>56.111295130838023</v>
      </c>
      <c r="G42" s="23">
        <v>43.888704869161977</v>
      </c>
      <c r="H42" s="23">
        <v>100</v>
      </c>
      <c r="I42" s="23">
        <v>4.9798712957691267</v>
      </c>
      <c r="J42" s="23"/>
      <c r="K42" s="23"/>
      <c r="L42" s="15"/>
      <c r="M42" s="15"/>
      <c r="N42" s="25"/>
      <c r="O42" s="23"/>
      <c r="P42" s="23"/>
      <c r="Q42" s="23"/>
      <c r="R42" s="23"/>
      <c r="S42" s="23"/>
      <c r="T42" s="15"/>
      <c r="U42" s="15"/>
      <c r="V42" s="15"/>
      <c r="W42" s="25"/>
      <c r="X42" s="23"/>
      <c r="Y42" s="23"/>
      <c r="Z42" s="23"/>
      <c r="AA42" s="23"/>
      <c r="AB42" s="23"/>
      <c r="AC42" s="15"/>
      <c r="AD42" s="15"/>
      <c r="AE42" s="15"/>
      <c r="AF42" s="25"/>
      <c r="AG42" s="23"/>
      <c r="AH42" s="23"/>
      <c r="AI42" s="23"/>
      <c r="AJ42" s="23"/>
      <c r="AK42" s="23"/>
    </row>
    <row r="43" spans="1:52" s="14" customFormat="1" x14ac:dyDescent="0.35">
      <c r="A43" s="11"/>
      <c r="B43" s="13"/>
      <c r="C43" s="13"/>
      <c r="D43" s="13"/>
      <c r="E43" s="20"/>
      <c r="F43" s="11"/>
      <c r="G43" s="11"/>
      <c r="H43" s="22"/>
      <c r="I43" s="11"/>
      <c r="J43" s="11"/>
      <c r="K43" s="19"/>
      <c r="L43" s="19"/>
      <c r="M43" s="19"/>
      <c r="N43" s="20"/>
      <c r="O43" s="11"/>
      <c r="P43" s="11"/>
      <c r="Q43" s="11"/>
      <c r="R43" s="11"/>
      <c r="S43" s="11"/>
      <c r="T43" s="19"/>
      <c r="U43" s="19"/>
      <c r="V43" s="19"/>
      <c r="W43" s="20"/>
      <c r="X43" s="11"/>
      <c r="Y43" s="11"/>
      <c r="Z43" s="11"/>
      <c r="AA43" s="11"/>
      <c r="AB43" s="11"/>
      <c r="AC43" s="19"/>
      <c r="AD43" s="19"/>
      <c r="AE43" s="19"/>
      <c r="AF43" s="20"/>
      <c r="AG43" s="11"/>
      <c r="AH43" s="11"/>
      <c r="AI43" s="11"/>
      <c r="AJ43" s="11"/>
      <c r="AK43" s="11"/>
      <c r="AT43" s="23"/>
      <c r="AU43" s="23"/>
    </row>
    <row r="44" spans="1:52" x14ac:dyDescent="0.35">
      <c r="A44" s="14" t="s">
        <v>44</v>
      </c>
      <c r="B44" s="15">
        <v>531</v>
      </c>
      <c r="C44" s="15">
        <v>437</v>
      </c>
      <c r="D44" s="15">
        <v>968</v>
      </c>
      <c r="F44" s="23">
        <f>B44/$D44*100</f>
        <v>54.855371900826441</v>
      </c>
      <c r="G44" s="23">
        <f t="shared" ref="G44:H44" si="0">C44/$D44*100</f>
        <v>45.144628099173559</v>
      </c>
      <c r="H44" s="23">
        <f t="shared" si="0"/>
        <v>100</v>
      </c>
      <c r="I44" s="23">
        <v>6.0853415720140926</v>
      </c>
      <c r="J44" s="23"/>
      <c r="K44" s="13"/>
      <c r="L44" s="13"/>
      <c r="M44" s="13"/>
      <c r="O44" s="23"/>
      <c r="P44" s="23"/>
      <c r="Q44" s="23"/>
      <c r="R44" s="23"/>
      <c r="S44" s="23"/>
      <c r="T44" s="13"/>
      <c r="U44" s="13"/>
      <c r="V44" s="13"/>
      <c r="X44" s="23"/>
      <c r="Y44" s="23"/>
      <c r="Z44" s="23"/>
      <c r="AA44" s="23"/>
      <c r="AB44" s="23"/>
      <c r="AC44" s="13"/>
      <c r="AD44" s="13"/>
      <c r="AE44" s="13"/>
      <c r="AG44" s="23"/>
      <c r="AH44" s="23"/>
      <c r="AI44" s="23"/>
      <c r="AJ44" s="23"/>
      <c r="AK44" s="23"/>
      <c r="AT44" s="23"/>
      <c r="AU44" s="23"/>
      <c r="AV44" s="14"/>
      <c r="AW44" s="14"/>
      <c r="AX44" s="14"/>
      <c r="AY44" s="14"/>
      <c r="AZ44" s="14"/>
    </row>
    <row r="45" spans="1:52" x14ac:dyDescent="0.35">
      <c r="A45" s="14" t="s">
        <v>45</v>
      </c>
      <c r="B45" s="15">
        <v>325</v>
      </c>
      <c r="C45" s="15">
        <v>268</v>
      </c>
      <c r="D45" s="15">
        <v>593</v>
      </c>
      <c r="F45" s="23">
        <f t="shared" ref="F45:F48" si="1">B45/$D45*100</f>
        <v>54.806070826306922</v>
      </c>
      <c r="G45" s="23">
        <f t="shared" ref="G45:G48" si="2">C45/$D45*100</f>
        <v>45.193929173693085</v>
      </c>
      <c r="H45" s="23">
        <f t="shared" ref="H45:H48" si="3">D45/$D45*100</f>
        <v>100</v>
      </c>
      <c r="I45" s="23">
        <v>5.1172572467654485</v>
      </c>
      <c r="J45" s="23"/>
      <c r="K45" s="13"/>
      <c r="L45" s="13"/>
      <c r="M45" s="13"/>
      <c r="O45" s="23"/>
      <c r="P45" s="23"/>
      <c r="Q45" s="23"/>
      <c r="R45" s="23"/>
      <c r="S45" s="23"/>
      <c r="T45" s="13"/>
      <c r="U45" s="13"/>
      <c r="V45" s="13"/>
      <c r="X45" s="23"/>
      <c r="Y45" s="23"/>
      <c r="Z45" s="23"/>
      <c r="AA45" s="23"/>
      <c r="AB45" s="23"/>
      <c r="AC45" s="13"/>
      <c r="AD45" s="13"/>
      <c r="AE45" s="13"/>
      <c r="AG45" s="23"/>
      <c r="AH45" s="23"/>
      <c r="AI45" s="23"/>
      <c r="AJ45" s="23"/>
      <c r="AK45" s="23"/>
      <c r="AT45" s="23"/>
      <c r="AU45" s="23"/>
      <c r="AV45" s="14"/>
      <c r="AW45" s="14"/>
      <c r="AX45" s="14"/>
      <c r="AY45" s="14"/>
      <c r="AZ45" s="14"/>
    </row>
    <row r="46" spans="1:52" x14ac:dyDescent="0.35">
      <c r="A46" s="14" t="s">
        <v>36</v>
      </c>
      <c r="B46" s="15">
        <v>415</v>
      </c>
      <c r="C46" s="15">
        <v>338</v>
      </c>
      <c r="D46" s="15">
        <v>753</v>
      </c>
      <c r="F46" s="23">
        <f t="shared" si="1"/>
        <v>55.112881806108895</v>
      </c>
      <c r="G46" s="23">
        <f t="shared" si="2"/>
        <v>44.887118193891098</v>
      </c>
      <c r="H46" s="23">
        <f t="shared" si="3"/>
        <v>100</v>
      </c>
      <c r="I46" s="23">
        <v>6.4331479524498958</v>
      </c>
      <c r="J46" s="23"/>
      <c r="K46" s="13"/>
      <c r="L46" s="13"/>
      <c r="M46" s="13"/>
      <c r="O46" s="23"/>
      <c r="P46" s="23"/>
      <c r="Q46" s="23"/>
      <c r="R46" s="23"/>
      <c r="S46" s="23"/>
      <c r="T46" s="13"/>
      <c r="U46" s="13"/>
      <c r="V46" s="13"/>
      <c r="X46" s="23"/>
      <c r="Y46" s="23"/>
      <c r="Z46" s="23"/>
      <c r="AA46" s="23"/>
      <c r="AB46" s="23"/>
      <c r="AC46" s="13"/>
      <c r="AD46" s="13"/>
      <c r="AE46" s="13"/>
      <c r="AG46" s="23"/>
      <c r="AH46" s="23"/>
      <c r="AI46" s="23"/>
      <c r="AJ46" s="23"/>
      <c r="AK46" s="23"/>
      <c r="AT46" s="23"/>
      <c r="AU46" s="23"/>
      <c r="AV46" s="14"/>
      <c r="AW46" s="14"/>
      <c r="AX46" s="14"/>
      <c r="AY46" s="14"/>
      <c r="AZ46" s="14"/>
    </row>
    <row r="47" spans="1:52" x14ac:dyDescent="0.35">
      <c r="A47" s="14" t="s">
        <v>46</v>
      </c>
      <c r="B47" s="15">
        <v>202</v>
      </c>
      <c r="C47" s="15">
        <v>180</v>
      </c>
      <c r="D47" s="15">
        <v>382</v>
      </c>
      <c r="F47" s="23">
        <f t="shared" si="1"/>
        <v>52.879581151832454</v>
      </c>
      <c r="G47" s="23">
        <f t="shared" si="2"/>
        <v>47.120418848167539</v>
      </c>
      <c r="H47" s="23">
        <f t="shared" si="3"/>
        <v>100</v>
      </c>
      <c r="I47" s="23">
        <v>2.8511210634144182</v>
      </c>
      <c r="J47" s="23"/>
      <c r="K47" s="13"/>
      <c r="L47" s="13"/>
      <c r="M47" s="13"/>
      <c r="O47" s="23"/>
      <c r="P47" s="23"/>
      <c r="Q47" s="23"/>
      <c r="R47" s="23"/>
      <c r="S47" s="23"/>
      <c r="T47" s="13"/>
      <c r="U47" s="13"/>
      <c r="V47" s="13"/>
      <c r="X47" s="23"/>
      <c r="Y47" s="23"/>
      <c r="Z47" s="23"/>
      <c r="AA47" s="23"/>
      <c r="AB47" s="23"/>
      <c r="AC47" s="13"/>
      <c r="AD47" s="13"/>
      <c r="AE47" s="13"/>
      <c r="AG47" s="23"/>
      <c r="AH47" s="23"/>
      <c r="AI47" s="23"/>
      <c r="AJ47" s="23"/>
      <c r="AK47" s="23"/>
      <c r="AT47" s="23"/>
      <c r="AU47" s="23"/>
      <c r="AV47" s="14"/>
      <c r="AW47" s="14"/>
      <c r="AX47" s="14"/>
      <c r="AY47" s="14"/>
      <c r="AZ47" s="14"/>
    </row>
    <row r="48" spans="1:52" x14ac:dyDescent="0.35">
      <c r="A48" s="14" t="s">
        <v>47</v>
      </c>
      <c r="B48" s="15">
        <v>135</v>
      </c>
      <c r="C48" s="15">
        <v>105</v>
      </c>
      <c r="D48" s="15">
        <v>240</v>
      </c>
      <c r="F48" s="23">
        <f t="shared" si="1"/>
        <v>56.25</v>
      </c>
      <c r="G48" s="23">
        <f t="shared" si="2"/>
        <v>43.75</v>
      </c>
      <c r="H48" s="23">
        <f t="shared" si="3"/>
        <v>100</v>
      </c>
      <c r="I48" s="23">
        <v>3.7743020824004057</v>
      </c>
      <c r="J48" s="23"/>
      <c r="K48" s="13"/>
      <c r="L48" s="13"/>
      <c r="M48" s="13"/>
      <c r="O48" s="23"/>
      <c r="P48" s="23"/>
      <c r="Q48" s="23"/>
      <c r="R48" s="23"/>
      <c r="S48" s="23"/>
      <c r="T48" s="13"/>
      <c r="U48" s="13"/>
      <c r="V48" s="13"/>
      <c r="X48" s="23"/>
      <c r="Y48" s="23"/>
      <c r="Z48" s="23"/>
      <c r="AA48" s="23"/>
      <c r="AB48" s="23"/>
      <c r="AC48" s="13"/>
      <c r="AD48" s="13"/>
      <c r="AE48" s="13"/>
      <c r="AG48" s="23"/>
      <c r="AH48" s="23"/>
      <c r="AI48" s="23"/>
      <c r="AJ48" s="23"/>
      <c r="AK48" s="23"/>
      <c r="AT48" s="23"/>
      <c r="AU48" s="23"/>
      <c r="AV48" s="14"/>
      <c r="AW48" s="14"/>
      <c r="AX48" s="14"/>
      <c r="AY48" s="14"/>
      <c r="AZ48" s="14"/>
    </row>
    <row r="49" spans="46:52" x14ac:dyDescent="0.35">
      <c r="AT49" s="22"/>
      <c r="AU49" s="22"/>
      <c r="AV49" s="14"/>
      <c r="AW49" s="14"/>
      <c r="AX49" s="14"/>
      <c r="AY49" s="14"/>
      <c r="AZ49" s="14"/>
    </row>
  </sheetData>
  <mergeCells count="3">
    <mergeCell ref="A17:A18"/>
    <mergeCell ref="B17:D17"/>
    <mergeCell ref="F17:I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1"/>
  <sheetViews>
    <sheetView topLeftCell="I1" zoomScale="90" zoomScaleNormal="90" workbookViewId="0">
      <selection activeCell="S23" sqref="S23"/>
    </sheetView>
  </sheetViews>
  <sheetFormatPr defaultRowHeight="14.5" x14ac:dyDescent="0.35"/>
  <cols>
    <col min="1" max="1" width="26.1796875" style="82" customWidth="1"/>
    <col min="2" max="8" width="8.453125" style="82" customWidth="1"/>
    <col min="9" max="9" width="2.453125" customWidth="1"/>
    <col min="10" max="12" width="9" customWidth="1"/>
    <col min="13" max="15" width="8.453125" style="82" customWidth="1"/>
    <col min="16" max="17" width="9" customWidth="1"/>
  </cols>
  <sheetData>
    <row r="1" spans="1:18" ht="21.75" customHeight="1" x14ac:dyDescent="0.35">
      <c r="B1" s="126" t="s">
        <v>3</v>
      </c>
      <c r="C1" s="126"/>
      <c r="D1" s="127" t="s">
        <v>168</v>
      </c>
      <c r="E1" s="127" t="s">
        <v>219</v>
      </c>
      <c r="F1" s="127" t="s">
        <v>167</v>
      </c>
      <c r="G1" s="127" t="s">
        <v>166</v>
      </c>
      <c r="H1" s="127" t="s">
        <v>218</v>
      </c>
      <c r="J1" s="126" t="s">
        <v>3</v>
      </c>
      <c r="K1" s="126"/>
      <c r="L1" s="127" t="s">
        <v>168</v>
      </c>
      <c r="M1" s="127" t="s">
        <v>219</v>
      </c>
      <c r="N1" s="127" t="s">
        <v>218</v>
      </c>
      <c r="O1" s="105"/>
      <c r="P1" s="127" t="s">
        <v>167</v>
      </c>
      <c r="Q1" s="127" t="s">
        <v>166</v>
      </c>
      <c r="R1" s="66" t="s">
        <v>217</v>
      </c>
    </row>
    <row r="2" spans="1:18" ht="21.75" customHeight="1" x14ac:dyDescent="0.35">
      <c r="B2" s="82" t="s">
        <v>165</v>
      </c>
      <c r="C2" s="82" t="s">
        <v>164</v>
      </c>
      <c r="D2" s="127"/>
      <c r="E2" s="127"/>
      <c r="F2" s="127"/>
      <c r="G2" s="127"/>
      <c r="H2" s="127"/>
      <c r="J2" s="82" t="s">
        <v>165</v>
      </c>
      <c r="K2" s="82" t="s">
        <v>164</v>
      </c>
      <c r="L2" s="127"/>
      <c r="M2" s="127"/>
      <c r="N2" s="127"/>
      <c r="O2" s="105"/>
      <c r="P2" s="127"/>
      <c r="Q2" s="127"/>
    </row>
    <row r="3" spans="1:18" x14ac:dyDescent="0.35">
      <c r="A3" s="82" t="s">
        <v>173</v>
      </c>
      <c r="B3" s="84">
        <v>37064</v>
      </c>
      <c r="C3" s="84">
        <v>25499</v>
      </c>
      <c r="D3" s="84">
        <v>998</v>
      </c>
      <c r="E3" s="84">
        <f>SUM(B3:D3)</f>
        <v>63561</v>
      </c>
      <c r="F3" s="84">
        <v>203</v>
      </c>
      <c r="G3" s="84">
        <v>403</v>
      </c>
      <c r="H3" s="84">
        <f>SUM(F3:G3)</f>
        <v>606</v>
      </c>
      <c r="J3" s="86">
        <f>B3/B$9*100</f>
        <v>57.090046517359298</v>
      </c>
      <c r="K3" s="86">
        <f>C3/C$9*100</f>
        <v>38.890583534148796</v>
      </c>
      <c r="L3" s="86">
        <f>D3/D$9*100</f>
        <v>2.3326477187733734</v>
      </c>
      <c r="M3" s="85">
        <f>E3/E$9*100</f>
        <v>36.682787755667391</v>
      </c>
      <c r="N3" s="85">
        <f t="shared" ref="N3:N8" si="0">H3/H$9*100</f>
        <v>20.640326975476839</v>
      </c>
      <c r="O3" s="85"/>
      <c r="P3" s="85">
        <f t="shared" ref="P3:Q3" si="1">F3/F$9*100</f>
        <v>12.624378109452735</v>
      </c>
      <c r="Q3" s="85">
        <f t="shared" si="1"/>
        <v>30.346385542168676</v>
      </c>
      <c r="R3" s="82"/>
    </row>
    <row r="4" spans="1:18" x14ac:dyDescent="0.35">
      <c r="A4" s="82" t="s">
        <v>172</v>
      </c>
      <c r="B4" s="84">
        <v>14587</v>
      </c>
      <c r="C4" s="84">
        <v>12786</v>
      </c>
      <c r="D4" s="84">
        <v>2933</v>
      </c>
      <c r="E4" s="84">
        <f t="shared" ref="E4:E8" si="2">SUM(B4:D4)</f>
        <v>30306</v>
      </c>
      <c r="F4" s="84">
        <v>274</v>
      </c>
      <c r="G4" s="84">
        <v>281</v>
      </c>
      <c r="H4" s="84">
        <f t="shared" ref="H4:H8" si="3">SUM(F4:G4)</f>
        <v>555</v>
      </c>
      <c r="J4" s="86">
        <f t="shared" ref="J4:L9" si="4">B4/B$9*100</f>
        <v>22.468500662333263</v>
      </c>
      <c r="K4" s="86">
        <f t="shared" si="4"/>
        <v>19.500960863862367</v>
      </c>
      <c r="L4" s="86">
        <f t="shared" si="4"/>
        <v>6.8553664921465973</v>
      </c>
      <c r="M4" s="85">
        <f t="shared" ref="M4:M8" si="5">E4/E$9*100</f>
        <v>17.490419686966156</v>
      </c>
      <c r="N4" s="85">
        <f t="shared" si="0"/>
        <v>18.903269754768392</v>
      </c>
      <c r="O4" s="85"/>
      <c r="P4" s="85">
        <f t="shared" ref="P4:P8" si="6">F4/F$9*100</f>
        <v>17.039800995024876</v>
      </c>
      <c r="Q4" s="85">
        <f t="shared" ref="Q4:Q8" si="7">G4/G$9*100</f>
        <v>21.159638554216865</v>
      </c>
      <c r="R4" s="82"/>
    </row>
    <row r="5" spans="1:18" x14ac:dyDescent="0.35">
      <c r="A5" s="82" t="s">
        <v>171</v>
      </c>
      <c r="B5" s="84">
        <v>112</v>
      </c>
      <c r="C5" s="84">
        <v>371</v>
      </c>
      <c r="D5" s="84">
        <v>783</v>
      </c>
      <c r="E5" s="84">
        <f t="shared" si="2"/>
        <v>1266</v>
      </c>
      <c r="F5" s="84">
        <v>62</v>
      </c>
      <c r="G5" s="84">
        <v>12</v>
      </c>
      <c r="H5" s="84">
        <f t="shared" si="3"/>
        <v>74</v>
      </c>
      <c r="J5" s="86">
        <f t="shared" si="4"/>
        <v>0.17251470995964388</v>
      </c>
      <c r="K5" s="86">
        <f t="shared" si="4"/>
        <v>0.56584205228319551</v>
      </c>
      <c r="L5" s="86">
        <f t="shared" si="4"/>
        <v>1.8301234106207926</v>
      </c>
      <c r="M5" s="85">
        <f t="shared" si="5"/>
        <v>0.73064315065330809</v>
      </c>
      <c r="N5" s="85">
        <f t="shared" si="0"/>
        <v>2.5204359673024523</v>
      </c>
      <c r="O5" s="85"/>
      <c r="P5" s="85">
        <f t="shared" si="6"/>
        <v>3.8557213930348255</v>
      </c>
      <c r="Q5" s="85">
        <f t="shared" si="7"/>
        <v>0.90361445783132521</v>
      </c>
      <c r="R5" s="82"/>
    </row>
    <row r="6" spans="1:18" x14ac:dyDescent="0.35">
      <c r="A6" s="82" t="s">
        <v>170</v>
      </c>
      <c r="B6" s="84">
        <v>11394</v>
      </c>
      <c r="C6" s="84">
        <v>17170</v>
      </c>
      <c r="D6" s="84">
        <v>8457</v>
      </c>
      <c r="E6" s="84">
        <f t="shared" si="2"/>
        <v>37021</v>
      </c>
      <c r="F6" s="84">
        <v>354</v>
      </c>
      <c r="G6" s="84">
        <v>330</v>
      </c>
      <c r="H6" s="84">
        <f t="shared" si="3"/>
        <v>684</v>
      </c>
      <c r="J6" s="86">
        <f t="shared" si="4"/>
        <v>17.550291118573057</v>
      </c>
      <c r="K6" s="86">
        <f t="shared" si="4"/>
        <v>26.187353201354362</v>
      </c>
      <c r="L6" s="86">
        <f t="shared" si="4"/>
        <v>19.766735228122663</v>
      </c>
      <c r="M6" s="85">
        <f t="shared" si="5"/>
        <v>21.365829447342907</v>
      </c>
      <c r="N6" s="85">
        <f t="shared" si="0"/>
        <v>23.297002724795639</v>
      </c>
      <c r="O6" s="85"/>
      <c r="P6" s="85">
        <f t="shared" si="6"/>
        <v>22.014925373134329</v>
      </c>
      <c r="Q6" s="85">
        <f t="shared" si="7"/>
        <v>24.849397590361448</v>
      </c>
      <c r="R6" s="82"/>
    </row>
    <row r="7" spans="1:18" x14ac:dyDescent="0.35">
      <c r="A7" s="82" t="s">
        <v>169</v>
      </c>
      <c r="B7" s="84">
        <v>1133</v>
      </c>
      <c r="C7" s="84">
        <v>4493</v>
      </c>
      <c r="D7" s="84">
        <v>10018</v>
      </c>
      <c r="E7" s="84">
        <f t="shared" si="2"/>
        <v>15644</v>
      </c>
      <c r="F7" s="84">
        <v>327</v>
      </c>
      <c r="G7" s="84">
        <v>132</v>
      </c>
      <c r="H7" s="84">
        <f t="shared" si="3"/>
        <v>459</v>
      </c>
      <c r="J7" s="86">
        <f t="shared" si="4"/>
        <v>1.7451711284310403</v>
      </c>
      <c r="K7" s="86">
        <f t="shared" si="4"/>
        <v>6.8526370374889432</v>
      </c>
      <c r="L7" s="86">
        <f t="shared" si="4"/>
        <v>23.415295437546746</v>
      </c>
      <c r="M7" s="85">
        <f t="shared" si="5"/>
        <v>9.0285793434599935</v>
      </c>
      <c r="N7" s="85">
        <f t="shared" si="0"/>
        <v>15.633514986376021</v>
      </c>
      <c r="O7" s="85"/>
      <c r="P7" s="85">
        <f t="shared" si="6"/>
        <v>20.335820895522389</v>
      </c>
      <c r="Q7" s="85">
        <f t="shared" si="7"/>
        <v>9.9397590361445776</v>
      </c>
      <c r="R7" s="82"/>
    </row>
    <row r="8" spans="1:18" x14ac:dyDescent="0.35">
      <c r="A8" s="82" t="s">
        <v>230</v>
      </c>
      <c r="B8" s="84">
        <v>632</v>
      </c>
      <c r="C8" s="84">
        <v>5247</v>
      </c>
      <c r="D8" s="84">
        <v>19595</v>
      </c>
      <c r="E8" s="84">
        <f t="shared" si="2"/>
        <v>25474</v>
      </c>
      <c r="F8" s="84">
        <v>388</v>
      </c>
      <c r="G8" s="84">
        <v>170</v>
      </c>
      <c r="H8" s="84">
        <f t="shared" si="3"/>
        <v>558</v>
      </c>
      <c r="J8" s="86">
        <f t="shared" si="4"/>
        <v>0.97347586334370473</v>
      </c>
      <c r="K8" s="86">
        <f t="shared" si="4"/>
        <v>8.0026233108623384</v>
      </c>
      <c r="L8" s="86">
        <f t="shared" si="4"/>
        <v>45.799831712789832</v>
      </c>
      <c r="M8" s="85">
        <f t="shared" si="5"/>
        <v>14.701740615910245</v>
      </c>
      <c r="N8" s="85">
        <f t="shared" si="0"/>
        <v>19.005449591280655</v>
      </c>
      <c r="O8" s="85"/>
      <c r="P8" s="85">
        <f t="shared" si="6"/>
        <v>24.129353233830848</v>
      </c>
      <c r="Q8" s="85">
        <f t="shared" si="7"/>
        <v>12.801204819277109</v>
      </c>
      <c r="R8" s="82"/>
    </row>
    <row r="9" spans="1:18" x14ac:dyDescent="0.35">
      <c r="A9" s="82" t="s">
        <v>12</v>
      </c>
      <c r="B9" s="84">
        <v>64922</v>
      </c>
      <c r="C9" s="84">
        <v>65566</v>
      </c>
      <c r="D9" s="84">
        <v>42784</v>
      </c>
      <c r="E9" s="84">
        <f>SUM(E3:E8)</f>
        <v>173272</v>
      </c>
      <c r="F9" s="84">
        <v>1608</v>
      </c>
      <c r="G9" s="84">
        <v>1328</v>
      </c>
      <c r="H9" s="84">
        <f>SUM(H3:H8)</f>
        <v>2936</v>
      </c>
      <c r="J9" s="86">
        <f t="shared" si="4"/>
        <v>100</v>
      </c>
      <c r="K9" s="86">
        <f t="shared" si="4"/>
        <v>100</v>
      </c>
      <c r="L9" s="86">
        <f t="shared" si="4"/>
        <v>100</v>
      </c>
      <c r="M9" s="84">
        <f>SUM(M3:M8)</f>
        <v>100</v>
      </c>
      <c r="N9" s="84">
        <f>SUM(N3:N8)</f>
        <v>99.999999999999986</v>
      </c>
      <c r="O9" s="84"/>
      <c r="P9" s="86">
        <f>F9/F$9*100</f>
        <v>100</v>
      </c>
      <c r="Q9" s="86">
        <f>G9/G$9*100</f>
        <v>100</v>
      </c>
      <c r="R9" s="82"/>
    </row>
    <row r="10" spans="1:18" x14ac:dyDescent="0.35">
      <c r="A10" s="82" t="s">
        <v>157</v>
      </c>
      <c r="B10" s="84">
        <f t="shared" ref="B10:H10" si="8">SUM(B3,B6,B8)</f>
        <v>49090</v>
      </c>
      <c r="C10" s="84">
        <f t="shared" si="8"/>
        <v>47916</v>
      </c>
      <c r="D10" s="84">
        <f t="shared" si="8"/>
        <v>29050</v>
      </c>
      <c r="E10" s="84">
        <f t="shared" si="8"/>
        <v>126056</v>
      </c>
      <c r="F10" s="84">
        <f t="shared" si="8"/>
        <v>945</v>
      </c>
      <c r="G10" s="84">
        <f t="shared" si="8"/>
        <v>903</v>
      </c>
      <c r="H10" s="84">
        <f t="shared" si="8"/>
        <v>1848</v>
      </c>
      <c r="J10" s="85">
        <f>B10/B9*100</f>
        <v>75.613813499276048</v>
      </c>
      <c r="K10" s="85">
        <f>C10/C9*100</f>
        <v>73.080560046365491</v>
      </c>
      <c r="L10" s="85">
        <f>D10/D9*100</f>
        <v>67.899214659685867</v>
      </c>
      <c r="M10" s="85">
        <f t="shared" ref="M10:N10" si="9">E10/E9*100</f>
        <v>72.750357818920548</v>
      </c>
      <c r="N10" s="85">
        <f t="shared" si="9"/>
        <v>58.768656716417908</v>
      </c>
      <c r="O10" s="84"/>
      <c r="P10" s="85">
        <f>F10/F9*100</f>
        <v>58.768656716417908</v>
      </c>
      <c r="Q10" s="85">
        <f>G10/G9*100</f>
        <v>67.996987951807228</v>
      </c>
      <c r="R10" s="82"/>
    </row>
    <row r="11" spans="1:18" x14ac:dyDescent="0.35">
      <c r="R11" s="82"/>
    </row>
    <row r="12" spans="1:18" ht="21.75" customHeight="1" x14ac:dyDescent="0.35">
      <c r="B12" s="126" t="s">
        <v>3</v>
      </c>
      <c r="C12" s="126"/>
      <c r="D12" s="127" t="s">
        <v>168</v>
      </c>
      <c r="E12" s="127" t="s">
        <v>219</v>
      </c>
      <c r="F12" s="127" t="s">
        <v>167</v>
      </c>
      <c r="G12" s="127" t="s">
        <v>166</v>
      </c>
      <c r="H12" s="127" t="s">
        <v>218</v>
      </c>
      <c r="J12" s="126" t="s">
        <v>3</v>
      </c>
      <c r="K12" s="126"/>
      <c r="L12" s="127" t="s">
        <v>168</v>
      </c>
      <c r="M12" s="127" t="s">
        <v>219</v>
      </c>
      <c r="N12" s="127" t="s">
        <v>218</v>
      </c>
      <c r="O12" s="105"/>
      <c r="P12" s="127" t="s">
        <v>167</v>
      </c>
      <c r="Q12" s="127" t="s">
        <v>166</v>
      </c>
      <c r="R12" s="82"/>
    </row>
    <row r="13" spans="1:18" ht="21.75" customHeight="1" x14ac:dyDescent="0.35">
      <c r="B13" s="87" t="s">
        <v>165</v>
      </c>
      <c r="C13" s="87" t="s">
        <v>164</v>
      </c>
      <c r="D13" s="127"/>
      <c r="E13" s="127"/>
      <c r="F13" s="127"/>
      <c r="G13" s="127"/>
      <c r="H13" s="127"/>
      <c r="J13" s="82" t="s">
        <v>165</v>
      </c>
      <c r="K13" s="82" t="s">
        <v>164</v>
      </c>
      <c r="L13" s="127"/>
      <c r="M13" s="127"/>
      <c r="N13" s="127"/>
      <c r="O13" s="105"/>
      <c r="P13" s="127"/>
      <c r="Q13" s="127"/>
      <c r="R13" s="82"/>
    </row>
    <row r="14" spans="1:18" x14ac:dyDescent="0.35">
      <c r="A14" s="82" t="s">
        <v>163</v>
      </c>
      <c r="B14" s="84">
        <v>17877</v>
      </c>
      <c r="C14" s="84">
        <v>11693</v>
      </c>
      <c r="D14" s="84">
        <v>3107</v>
      </c>
      <c r="E14" s="84">
        <f t="shared" ref="E14:E19" si="10">SUM(B14:D14)</f>
        <v>32677</v>
      </c>
      <c r="F14" s="84">
        <v>313</v>
      </c>
      <c r="G14" s="84">
        <v>256</v>
      </c>
      <c r="H14" s="84">
        <f>SUM(F14:G14)</f>
        <v>569</v>
      </c>
      <c r="J14" s="86">
        <f t="shared" ref="J14:L20" si="11">B14/B$20*100</f>
        <v>27.536120267397802</v>
      </c>
      <c r="K14" s="86">
        <f t="shared" si="11"/>
        <v>17.833938321691122</v>
      </c>
      <c r="L14" s="86">
        <f t="shared" si="11"/>
        <v>7.2620605833956615</v>
      </c>
      <c r="M14" s="85">
        <f t="shared" ref="M14:M19" si="12">E14/E$9*100</f>
        <v>18.858788494390321</v>
      </c>
      <c r="N14" s="85">
        <f>H14/H$9*100</f>
        <v>19.380108991825612</v>
      </c>
      <c r="O14" s="85"/>
      <c r="P14" s="86">
        <f t="shared" ref="P14:Q20" si="13">F14/F$20*100</f>
        <v>19.465174129353233</v>
      </c>
      <c r="Q14" s="86">
        <f t="shared" si="13"/>
        <v>19.277108433734941</v>
      </c>
      <c r="R14" s="82"/>
    </row>
    <row r="15" spans="1:18" x14ac:dyDescent="0.35">
      <c r="A15" s="82" t="s">
        <v>162</v>
      </c>
      <c r="B15" s="84">
        <v>18638</v>
      </c>
      <c r="C15" s="84">
        <v>15395</v>
      </c>
      <c r="D15" s="84">
        <v>7197</v>
      </c>
      <c r="E15" s="84">
        <f t="shared" si="10"/>
        <v>41230</v>
      </c>
      <c r="F15" s="84">
        <v>430</v>
      </c>
      <c r="G15" s="84">
        <v>370</v>
      </c>
      <c r="H15" s="84">
        <f t="shared" ref="H15:H19" si="14">SUM(F15:G15)</f>
        <v>800</v>
      </c>
      <c r="J15" s="86">
        <f t="shared" si="11"/>
        <v>28.708296109177166</v>
      </c>
      <c r="K15" s="86">
        <f t="shared" si="11"/>
        <v>23.480157398651741</v>
      </c>
      <c r="L15" s="86">
        <f t="shared" si="11"/>
        <v>16.82170905011219</v>
      </c>
      <c r="M15" s="85">
        <f t="shared" si="12"/>
        <v>23.794958215984117</v>
      </c>
      <c r="N15" s="85">
        <f t="shared" ref="N15:N18" si="15">H15/H$9*100</f>
        <v>27.247956403269757</v>
      </c>
      <c r="O15" s="85"/>
      <c r="P15" s="86">
        <f t="shared" si="13"/>
        <v>26.741293532338307</v>
      </c>
      <c r="Q15" s="86">
        <f t="shared" si="13"/>
        <v>27.861445783132531</v>
      </c>
      <c r="R15" s="82"/>
    </row>
    <row r="16" spans="1:18" x14ac:dyDescent="0.35">
      <c r="A16" s="82" t="s">
        <v>161</v>
      </c>
      <c r="B16" s="84">
        <v>2870</v>
      </c>
      <c r="C16" s="84">
        <v>4500</v>
      </c>
      <c r="D16" s="84">
        <v>3569</v>
      </c>
      <c r="E16" s="84">
        <f t="shared" si="10"/>
        <v>10939</v>
      </c>
      <c r="F16" s="84">
        <v>144</v>
      </c>
      <c r="G16" s="84">
        <v>70</v>
      </c>
      <c r="H16" s="84">
        <f t="shared" si="14"/>
        <v>214</v>
      </c>
      <c r="J16" s="86">
        <f t="shared" si="11"/>
        <v>4.4206894427158741</v>
      </c>
      <c r="K16" s="86">
        <f t="shared" si="11"/>
        <v>6.8633133026263611</v>
      </c>
      <c r="L16" s="86">
        <f t="shared" si="11"/>
        <v>8.3419035153328345</v>
      </c>
      <c r="M16" s="85">
        <f t="shared" si="12"/>
        <v>6.3131954383858906</v>
      </c>
      <c r="N16" s="85">
        <f t="shared" si="15"/>
        <v>7.2888283378746586</v>
      </c>
      <c r="O16" s="85"/>
      <c r="P16" s="86">
        <f t="shared" si="13"/>
        <v>8.9552238805970141</v>
      </c>
      <c r="Q16" s="86">
        <f t="shared" si="13"/>
        <v>5.2710843373493983</v>
      </c>
      <c r="R16" s="82"/>
    </row>
    <row r="17" spans="1:18" x14ac:dyDescent="0.35">
      <c r="A17" s="82" t="s">
        <v>160</v>
      </c>
      <c r="B17" s="84">
        <v>15942</v>
      </c>
      <c r="C17" s="84">
        <v>16235</v>
      </c>
      <c r="D17" s="84">
        <v>9203</v>
      </c>
      <c r="E17" s="84">
        <f t="shared" si="10"/>
        <v>41380</v>
      </c>
      <c r="F17" s="84">
        <v>324</v>
      </c>
      <c r="G17" s="84">
        <v>314</v>
      </c>
      <c r="H17" s="84">
        <f t="shared" si="14"/>
        <v>638</v>
      </c>
      <c r="J17" s="86">
        <f t="shared" si="11"/>
        <v>24.55562059086288</v>
      </c>
      <c r="K17" s="86">
        <f t="shared" si="11"/>
        <v>24.761309215141996</v>
      </c>
      <c r="L17" s="86">
        <f t="shared" si="11"/>
        <v>21.510377711293941</v>
      </c>
      <c r="M17" s="85">
        <f t="shared" si="12"/>
        <v>23.881527309663419</v>
      </c>
      <c r="N17" s="85">
        <f t="shared" si="15"/>
        <v>21.730245231607629</v>
      </c>
      <c r="O17" s="85"/>
      <c r="P17" s="86">
        <f t="shared" si="13"/>
        <v>20.149253731343283</v>
      </c>
      <c r="Q17" s="86">
        <f t="shared" si="13"/>
        <v>23.64457831325301</v>
      </c>
      <c r="R17" s="82"/>
    </row>
    <row r="18" spans="1:18" x14ac:dyDescent="0.35">
      <c r="A18" s="82" t="s">
        <v>159</v>
      </c>
      <c r="B18" s="84">
        <v>7564</v>
      </c>
      <c r="C18" s="84">
        <v>12695</v>
      </c>
      <c r="D18" s="84">
        <v>12277</v>
      </c>
      <c r="E18" s="84">
        <f t="shared" si="10"/>
        <v>32536</v>
      </c>
      <c r="F18" s="84">
        <v>292</v>
      </c>
      <c r="G18" s="84">
        <v>232</v>
      </c>
      <c r="H18" s="84">
        <f t="shared" si="14"/>
        <v>524</v>
      </c>
      <c r="J18" s="86">
        <f t="shared" si="11"/>
        <v>11.650904161917378</v>
      </c>
      <c r="K18" s="86">
        <f t="shared" si="11"/>
        <v>19.362169417075922</v>
      </c>
      <c r="L18" s="86">
        <f t="shared" si="11"/>
        <v>28.695306656694093</v>
      </c>
      <c r="M18" s="85">
        <f t="shared" si="12"/>
        <v>18.777413546331779</v>
      </c>
      <c r="N18" s="85">
        <f t="shared" si="15"/>
        <v>17.847411444141688</v>
      </c>
      <c r="O18" s="85"/>
      <c r="P18" s="86">
        <f t="shared" si="13"/>
        <v>18.159203980099502</v>
      </c>
      <c r="Q18" s="86">
        <f t="shared" si="13"/>
        <v>17.46987951807229</v>
      </c>
      <c r="R18" s="82"/>
    </row>
    <row r="19" spans="1:18" x14ac:dyDescent="0.35">
      <c r="A19" s="82" t="s">
        <v>158</v>
      </c>
      <c r="B19" s="84">
        <v>2031</v>
      </c>
      <c r="C19" s="84">
        <v>5048</v>
      </c>
      <c r="D19" s="84">
        <v>7431</v>
      </c>
      <c r="E19" s="84">
        <f t="shared" si="10"/>
        <v>14510</v>
      </c>
      <c r="F19" s="84">
        <v>105</v>
      </c>
      <c r="G19" s="84">
        <v>86</v>
      </c>
      <c r="H19" s="84">
        <f t="shared" si="14"/>
        <v>191</v>
      </c>
      <c r="J19" s="86">
        <f t="shared" si="11"/>
        <v>3.1283694279288996</v>
      </c>
      <c r="K19" s="86">
        <f t="shared" si="11"/>
        <v>7.6991123448128596</v>
      </c>
      <c r="L19" s="86">
        <f t="shared" si="11"/>
        <v>17.368642483171278</v>
      </c>
      <c r="M19" s="85">
        <f t="shared" si="12"/>
        <v>8.3741169952444707</v>
      </c>
      <c r="N19" s="85">
        <f>H19/H$9*100</f>
        <v>6.5054495912806543</v>
      </c>
      <c r="O19" s="85"/>
      <c r="P19" s="86">
        <f t="shared" si="13"/>
        <v>6.5298507462686564</v>
      </c>
      <c r="Q19" s="86">
        <f t="shared" si="13"/>
        <v>6.475903614457831</v>
      </c>
      <c r="R19" s="82"/>
    </row>
    <row r="20" spans="1:18" x14ac:dyDescent="0.35">
      <c r="A20" s="82" t="s">
        <v>12</v>
      </c>
      <c r="B20" s="84">
        <v>64922</v>
      </c>
      <c r="C20" s="84">
        <v>65566</v>
      </c>
      <c r="D20" s="84">
        <v>42784</v>
      </c>
      <c r="E20" s="84">
        <f>SUM(E14:E19)</f>
        <v>173272</v>
      </c>
      <c r="F20" s="84">
        <v>1608</v>
      </c>
      <c r="G20" s="84">
        <v>1328</v>
      </c>
      <c r="H20" s="84">
        <f>SUM(H14:H19)</f>
        <v>2936</v>
      </c>
      <c r="J20" s="86">
        <f t="shared" si="11"/>
        <v>100</v>
      </c>
      <c r="K20" s="86">
        <f t="shared" si="11"/>
        <v>100</v>
      </c>
      <c r="L20" s="86">
        <f t="shared" si="11"/>
        <v>100</v>
      </c>
      <c r="M20" s="85">
        <f>SUM(M14:M19)</f>
        <v>100</v>
      </c>
      <c r="N20" s="84">
        <f>SUM(N14:N19)</f>
        <v>99.999999999999986</v>
      </c>
      <c r="O20" s="84"/>
      <c r="P20" s="86">
        <f t="shared" si="13"/>
        <v>100</v>
      </c>
      <c r="Q20" s="86">
        <f t="shared" si="13"/>
        <v>100</v>
      </c>
      <c r="R20" s="82"/>
    </row>
    <row r="21" spans="1:18" x14ac:dyDescent="0.35">
      <c r="A21" s="82" t="s">
        <v>157</v>
      </c>
      <c r="B21" s="84">
        <f>SUM(B14,B17,B19)</f>
        <v>35850</v>
      </c>
      <c r="C21" s="84">
        <f>SUM(C14,C17,C19)</f>
        <v>32976</v>
      </c>
      <c r="D21" s="84">
        <f>SUM(D14,D17,D19)</f>
        <v>19741</v>
      </c>
      <c r="E21" s="84">
        <f t="shared" ref="E21:H21" si="16">SUM(E14,E17,E19)</f>
        <v>88567</v>
      </c>
      <c r="F21" s="84">
        <f t="shared" si="16"/>
        <v>742</v>
      </c>
      <c r="G21" s="84">
        <f t="shared" si="16"/>
        <v>656</v>
      </c>
      <c r="H21" s="84">
        <f t="shared" si="16"/>
        <v>1398</v>
      </c>
      <c r="J21" s="85">
        <f>B21/B20*100</f>
        <v>55.220110286189581</v>
      </c>
      <c r="K21" s="85">
        <f>C21/C20*100</f>
        <v>50.294359881645981</v>
      </c>
      <c r="L21" s="85">
        <f>D21/D20*100</f>
        <v>46.141080777860886</v>
      </c>
      <c r="M21" s="85">
        <f t="shared" ref="M21" si="17">E21/E20*100</f>
        <v>51.114432799298214</v>
      </c>
      <c r="N21" s="85">
        <f>H21/H20*100</f>
        <v>47.6158038147139</v>
      </c>
      <c r="O21" s="84"/>
      <c r="P21" s="85">
        <f>F21/F20*100</f>
        <v>46.144278606965173</v>
      </c>
      <c r="Q21" s="85">
        <f>G21/G20*100</f>
        <v>49.397590361445779</v>
      </c>
      <c r="R21" s="82"/>
    </row>
    <row r="22" spans="1:18" x14ac:dyDescent="0.35">
      <c r="B22" s="84"/>
      <c r="C22" s="84"/>
      <c r="D22" s="84"/>
      <c r="E22" s="84"/>
      <c r="F22" s="84"/>
      <c r="G22" s="84"/>
      <c r="H22" s="84"/>
      <c r="M22" s="84"/>
      <c r="N22" s="84"/>
      <c r="O22" s="84"/>
    </row>
    <row r="23" spans="1:18" x14ac:dyDescent="0.35">
      <c r="B23" s="84"/>
      <c r="C23" s="84"/>
      <c r="D23" s="84"/>
      <c r="E23" s="84"/>
      <c r="F23" s="84"/>
      <c r="G23" s="84"/>
      <c r="H23" s="84"/>
      <c r="M23" s="84"/>
      <c r="N23" s="84"/>
      <c r="O23" s="84"/>
    </row>
    <row r="24" spans="1:18" x14ac:dyDescent="0.35">
      <c r="A24" s="83"/>
    </row>
    <row r="25" spans="1:18" x14ac:dyDescent="0.35">
      <c r="A25" s="125"/>
      <c r="B25" s="125"/>
      <c r="C25" s="125"/>
      <c r="D25" s="125"/>
      <c r="E25" s="125"/>
      <c r="F25" s="125"/>
      <c r="M25"/>
    </row>
    <row r="26" spans="1:18" ht="30" customHeight="1" x14ac:dyDescent="0.35">
      <c r="A26" s="125"/>
      <c r="B26" s="125"/>
      <c r="C26" s="125"/>
      <c r="D26" s="125"/>
      <c r="E26" s="125"/>
      <c r="F26" s="125"/>
      <c r="M26"/>
    </row>
    <row r="41" spans="1:15" ht="59.5" customHeight="1" x14ac:dyDescent="0.35">
      <c r="A41" s="124" t="s">
        <v>156</v>
      </c>
      <c r="B41" s="124"/>
      <c r="C41" s="124"/>
      <c r="D41" s="124"/>
      <c r="E41" s="124"/>
      <c r="F41" s="124"/>
      <c r="G41" s="124"/>
      <c r="H41" s="124"/>
      <c r="I41" s="124"/>
      <c r="J41" s="124"/>
      <c r="M41"/>
      <c r="N41"/>
      <c r="O41"/>
    </row>
  </sheetData>
  <mergeCells count="26">
    <mergeCell ref="L12:L13"/>
    <mergeCell ref="P12:P13"/>
    <mergeCell ref="Q12:Q13"/>
    <mergeCell ref="J1:K1"/>
    <mergeCell ref="M1:M2"/>
    <mergeCell ref="M12:M13"/>
    <mergeCell ref="N1:N2"/>
    <mergeCell ref="N12:N13"/>
    <mergeCell ref="L1:L2"/>
    <mergeCell ref="P1:P2"/>
    <mergeCell ref="Q1:Q2"/>
    <mergeCell ref="A41:J41"/>
    <mergeCell ref="A25:F26"/>
    <mergeCell ref="B12:C12"/>
    <mergeCell ref="B1:C1"/>
    <mergeCell ref="D1:D2"/>
    <mergeCell ref="D12:D13"/>
    <mergeCell ref="F1:F2"/>
    <mergeCell ref="G1:G2"/>
    <mergeCell ref="F12:F13"/>
    <mergeCell ref="G12:G13"/>
    <mergeCell ref="E1:E2"/>
    <mergeCell ref="E12:E13"/>
    <mergeCell ref="H1:H2"/>
    <mergeCell ref="H12:H13"/>
    <mergeCell ref="J12:K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topLeftCell="A12" zoomScale="70" zoomScaleNormal="70" workbookViewId="0">
      <selection activeCell="P24" sqref="P24"/>
    </sheetView>
  </sheetViews>
  <sheetFormatPr defaultColWidth="9.1796875" defaultRowHeight="14.5" x14ac:dyDescent="0.35"/>
  <cols>
    <col min="1" max="1" width="18.7265625" customWidth="1"/>
    <col min="2" max="2" width="9.26953125" bestFit="1" customWidth="1"/>
    <col min="3" max="4" width="10.7265625" bestFit="1" customWidth="1"/>
    <col min="5" max="5" width="9.81640625" customWidth="1"/>
    <col min="6" max="8" width="10.7265625" bestFit="1" customWidth="1"/>
    <col min="9" max="9" width="7.453125" bestFit="1" customWidth="1"/>
    <col min="10" max="10" width="12.54296875" customWidth="1"/>
    <col min="12" max="12" width="7.1796875" bestFit="1" customWidth="1"/>
    <col min="13" max="13" width="5.7265625" bestFit="1" customWidth="1"/>
  </cols>
  <sheetData>
    <row r="1" spans="1:1" x14ac:dyDescent="0.35">
      <c r="A1" s="58" t="s">
        <v>235</v>
      </c>
    </row>
    <row r="2" spans="1:1" x14ac:dyDescent="0.35">
      <c r="A2" s="2" t="s">
        <v>208</v>
      </c>
    </row>
    <row r="17" spans="1:11" ht="29" x14ac:dyDescent="0.35">
      <c r="A17" s="38" t="s">
        <v>59</v>
      </c>
      <c r="B17" s="38" t="s">
        <v>50</v>
      </c>
      <c r="C17" s="38" t="s">
        <v>40</v>
      </c>
      <c r="D17" s="38" t="s">
        <v>41</v>
      </c>
      <c r="E17" s="38" t="s">
        <v>8</v>
      </c>
      <c r="F17" s="38" t="s">
        <v>50</v>
      </c>
      <c r="G17" s="38" t="s">
        <v>40</v>
      </c>
      <c r="H17" s="38" t="s">
        <v>41</v>
      </c>
      <c r="I17" s="38" t="s">
        <v>8</v>
      </c>
      <c r="J17" s="38"/>
      <c r="K17" s="38"/>
    </row>
    <row r="18" spans="1:11" x14ac:dyDescent="0.35">
      <c r="A18" t="s">
        <v>53</v>
      </c>
      <c r="B18">
        <v>3817</v>
      </c>
      <c r="C18">
        <v>8388</v>
      </c>
      <c r="D18" s="43">
        <v>12205</v>
      </c>
      <c r="E18">
        <v>270</v>
      </c>
      <c r="F18" s="3">
        <f>B18/B$25*100</f>
        <v>5.6944651648515592</v>
      </c>
      <c r="G18" s="3">
        <f t="shared" ref="G18:I24" si="0">C18/C$25*100</f>
        <v>7.8951826961088836</v>
      </c>
      <c r="H18" s="3">
        <f t="shared" si="0"/>
        <v>7.0438385890391988</v>
      </c>
      <c r="I18" s="3">
        <f t="shared" si="0"/>
        <v>9.1961852861035425</v>
      </c>
      <c r="J18" s="3"/>
      <c r="K18" s="3"/>
    </row>
    <row r="19" spans="1:11" x14ac:dyDescent="0.35">
      <c r="A19" t="s">
        <v>54</v>
      </c>
      <c r="B19">
        <v>2215</v>
      </c>
      <c r="C19">
        <v>6719</v>
      </c>
      <c r="D19" s="43">
        <v>8934</v>
      </c>
      <c r="E19">
        <v>244</v>
      </c>
      <c r="F19" s="3">
        <f t="shared" ref="F19:F24" si="1">B19/B$25*100</f>
        <v>3.3044905266298672</v>
      </c>
      <c r="G19" s="3">
        <f t="shared" si="0"/>
        <v>6.3242408840195026</v>
      </c>
      <c r="H19" s="3">
        <f t="shared" si="0"/>
        <v>5.1560552195392217</v>
      </c>
      <c r="I19" s="3">
        <f t="shared" si="0"/>
        <v>8.3106267029972756</v>
      </c>
      <c r="J19" s="3"/>
      <c r="K19" s="3"/>
    </row>
    <row r="20" spans="1:11" x14ac:dyDescent="0.35">
      <c r="A20" t="s">
        <v>55</v>
      </c>
      <c r="B20">
        <v>3455</v>
      </c>
      <c r="C20">
        <v>9369</v>
      </c>
      <c r="D20" s="43">
        <v>12824</v>
      </c>
      <c r="E20">
        <v>234</v>
      </c>
      <c r="F20" s="3">
        <f t="shared" si="1"/>
        <v>5.1544084738176936</v>
      </c>
      <c r="G20" s="3">
        <f t="shared" si="0"/>
        <v>8.8185463376065965</v>
      </c>
      <c r="H20" s="3">
        <f t="shared" si="0"/>
        <v>7.4010803822891171</v>
      </c>
      <c r="I20" s="3">
        <f t="shared" si="0"/>
        <v>7.9700272479564029</v>
      </c>
      <c r="J20" s="3"/>
      <c r="K20" s="3"/>
    </row>
    <row r="21" spans="1:11" x14ac:dyDescent="0.35">
      <c r="A21" t="s">
        <v>56</v>
      </c>
      <c r="B21">
        <v>5449</v>
      </c>
      <c r="C21">
        <v>15632</v>
      </c>
      <c r="D21" s="43">
        <v>21081</v>
      </c>
      <c r="E21">
        <v>454</v>
      </c>
      <c r="F21" s="3">
        <f t="shared" si="1"/>
        <v>8.1291958824406976</v>
      </c>
      <c r="G21" s="3">
        <f t="shared" si="0"/>
        <v>14.713578434140922</v>
      </c>
      <c r="H21" s="3">
        <f t="shared" si="0"/>
        <v>12.16642042568909</v>
      </c>
      <c r="I21" s="3">
        <f t="shared" si="0"/>
        <v>15.463215258855586</v>
      </c>
      <c r="J21" s="3"/>
      <c r="K21" s="3"/>
    </row>
    <row r="22" spans="1:11" x14ac:dyDescent="0.35">
      <c r="A22" t="s">
        <v>57</v>
      </c>
      <c r="B22">
        <v>9270</v>
      </c>
      <c r="C22">
        <v>15702</v>
      </c>
      <c r="D22" s="43">
        <v>24972</v>
      </c>
      <c r="E22">
        <v>481</v>
      </c>
      <c r="F22" s="3">
        <f t="shared" si="1"/>
        <v>13.829628524541251</v>
      </c>
      <c r="G22" s="3">
        <f t="shared" si="0"/>
        <v>14.779465748009263</v>
      </c>
      <c r="H22" s="3">
        <f t="shared" si="0"/>
        <v>14.412022715730183</v>
      </c>
      <c r="I22" s="3">
        <f t="shared" si="0"/>
        <v>16.382833787465938</v>
      </c>
      <c r="J22" s="3"/>
      <c r="K22" s="3"/>
    </row>
    <row r="23" spans="1:11" x14ac:dyDescent="0.35">
      <c r="A23" t="s">
        <v>51</v>
      </c>
      <c r="B23">
        <v>36713</v>
      </c>
      <c r="C23">
        <v>43317</v>
      </c>
      <c r="D23" s="43">
        <v>80030</v>
      </c>
      <c r="E23">
        <v>1097</v>
      </c>
      <c r="F23" s="3">
        <f t="shared" si="1"/>
        <v>54.770998060569895</v>
      </c>
      <c r="G23" s="3">
        <f t="shared" si="0"/>
        <v>40.772011069068732</v>
      </c>
      <c r="H23" s="3">
        <f>D23/D$25*100</f>
        <v>46.187497114363545</v>
      </c>
      <c r="I23" s="3">
        <f t="shared" si="0"/>
        <v>37.363760217983646</v>
      </c>
      <c r="J23" s="3"/>
      <c r="K23" s="3"/>
    </row>
    <row r="24" spans="1:11" x14ac:dyDescent="0.35">
      <c r="A24" t="s">
        <v>52</v>
      </c>
      <c r="B24">
        <v>6111</v>
      </c>
      <c r="C24">
        <v>7115</v>
      </c>
      <c r="D24" s="43">
        <v>13226</v>
      </c>
      <c r="E24">
        <v>156</v>
      </c>
      <c r="F24" s="3">
        <f t="shared" si="1"/>
        <v>9.116813367149037</v>
      </c>
      <c r="G24" s="3">
        <f t="shared" si="0"/>
        <v>6.696974831046103</v>
      </c>
      <c r="H24" s="3">
        <f t="shared" si="0"/>
        <v>7.6330855533496473</v>
      </c>
      <c r="I24" s="3">
        <f t="shared" si="0"/>
        <v>5.3133514986376023</v>
      </c>
      <c r="J24" s="3"/>
      <c r="K24" s="3"/>
    </row>
    <row r="25" spans="1:11" x14ac:dyDescent="0.35">
      <c r="A25" t="s">
        <v>12</v>
      </c>
      <c r="B25">
        <f>SUM(B18:B24)</f>
        <v>67030</v>
      </c>
      <c r="C25">
        <f t="shared" ref="C25:I25" si="2">SUM(C18:C24)</f>
        <v>106242</v>
      </c>
      <c r="D25">
        <f t="shared" si="2"/>
        <v>173272</v>
      </c>
      <c r="E25">
        <f t="shared" si="2"/>
        <v>2936</v>
      </c>
      <c r="F25">
        <f t="shared" si="2"/>
        <v>100</v>
      </c>
      <c r="G25">
        <f t="shared" si="2"/>
        <v>100</v>
      </c>
      <c r="H25">
        <f t="shared" si="2"/>
        <v>100</v>
      </c>
      <c r="I25">
        <f t="shared" si="2"/>
        <v>99.999999999999986</v>
      </c>
      <c r="K25" s="3"/>
    </row>
    <row r="27" spans="1:11" ht="43.5" x14ac:dyDescent="0.35">
      <c r="A27" t="s">
        <v>87</v>
      </c>
      <c r="B27" t="s">
        <v>88</v>
      </c>
      <c r="C27" s="38" t="s">
        <v>50</v>
      </c>
      <c r="D27" s="38" t="s">
        <v>40</v>
      </c>
      <c r="E27" s="38" t="s">
        <v>41</v>
      </c>
      <c r="F27" s="38" t="s">
        <v>8</v>
      </c>
      <c r="G27" s="38" t="s">
        <v>50</v>
      </c>
      <c r="H27" s="38" t="s">
        <v>40</v>
      </c>
      <c r="I27" s="38" t="s">
        <v>41</v>
      </c>
      <c r="J27" s="38" t="s">
        <v>8</v>
      </c>
    </row>
    <row r="28" spans="1:11" x14ac:dyDescent="0.35">
      <c r="A28" t="s">
        <v>89</v>
      </c>
      <c r="B28" t="s">
        <v>90</v>
      </c>
      <c r="C28">
        <v>235</v>
      </c>
      <c r="D28">
        <v>3549</v>
      </c>
      <c r="E28">
        <v>3784</v>
      </c>
      <c r="F28">
        <v>107</v>
      </c>
      <c r="G28" s="3">
        <f>C28/C$40*100</f>
        <v>0.35058928837833808</v>
      </c>
      <c r="H28" s="3">
        <f t="shared" ref="H28:J40" si="3">D28/D$40*100</f>
        <v>3.3404868131247532</v>
      </c>
      <c r="I28" s="3">
        <f t="shared" si="3"/>
        <v>2.1838496698831893</v>
      </c>
      <c r="J28" s="3">
        <f t="shared" si="3"/>
        <v>3.6444141689373293</v>
      </c>
    </row>
    <row r="29" spans="1:11" x14ac:dyDescent="0.35">
      <c r="A29" t="s">
        <v>91</v>
      </c>
      <c r="B29" t="s">
        <v>92</v>
      </c>
      <c r="C29">
        <v>267</v>
      </c>
      <c r="D29">
        <v>4213</v>
      </c>
      <c r="E29">
        <v>4480</v>
      </c>
      <c r="F29">
        <v>117</v>
      </c>
      <c r="G29" s="3">
        <f t="shared" ref="G29:G40" si="4">C29/C$40*100</f>
        <v>0.39832910637028196</v>
      </c>
      <c r="H29" s="3">
        <f t="shared" si="3"/>
        <v>3.965475047532991</v>
      </c>
      <c r="I29" s="3">
        <f t="shared" si="3"/>
        <v>2.5855302645551501</v>
      </c>
      <c r="J29" s="3">
        <f t="shared" si="3"/>
        <v>3.9850136239782015</v>
      </c>
    </row>
    <row r="30" spans="1:11" x14ac:dyDescent="0.35">
      <c r="A30" t="s">
        <v>93</v>
      </c>
      <c r="B30" t="s">
        <v>94</v>
      </c>
      <c r="C30">
        <v>275</v>
      </c>
      <c r="D30">
        <v>5132</v>
      </c>
      <c r="E30">
        <v>5407</v>
      </c>
      <c r="F30">
        <v>125</v>
      </c>
      <c r="G30" s="3">
        <f t="shared" si="4"/>
        <v>0.41026406086826794</v>
      </c>
      <c r="H30" s="3">
        <f t="shared" si="3"/>
        <v>4.8304813538901747</v>
      </c>
      <c r="I30" s="3">
        <f t="shared" si="3"/>
        <v>3.1205272634932357</v>
      </c>
      <c r="J30" s="3">
        <f t="shared" si="3"/>
        <v>4.2574931880108986</v>
      </c>
    </row>
    <row r="31" spans="1:11" x14ac:dyDescent="0.35">
      <c r="A31" t="s">
        <v>95</v>
      </c>
      <c r="B31" t="s">
        <v>96</v>
      </c>
      <c r="C31">
        <v>2875</v>
      </c>
      <c r="D31">
        <v>7393</v>
      </c>
      <c r="E31">
        <v>10268</v>
      </c>
      <c r="F31">
        <v>201</v>
      </c>
      <c r="G31" s="3">
        <f t="shared" si="4"/>
        <v>4.2891242727137104</v>
      </c>
      <c r="H31" s="3">
        <f t="shared" si="3"/>
        <v>6.9586415918375026</v>
      </c>
      <c r="I31" s="3">
        <f t="shared" si="3"/>
        <v>5.9259430259938135</v>
      </c>
      <c r="J31" s="3">
        <f t="shared" si="3"/>
        <v>6.846049046321526</v>
      </c>
    </row>
    <row r="32" spans="1:11" x14ac:dyDescent="0.35">
      <c r="A32" t="s">
        <v>97</v>
      </c>
      <c r="B32" t="s">
        <v>98</v>
      </c>
      <c r="C32">
        <v>7656</v>
      </c>
      <c r="D32">
        <v>12534</v>
      </c>
      <c r="E32">
        <v>20190</v>
      </c>
      <c r="F32">
        <v>338</v>
      </c>
      <c r="G32" s="3">
        <f t="shared" si="4"/>
        <v>11.421751454572579</v>
      </c>
      <c r="H32" s="3">
        <f t="shared" si="3"/>
        <v>11.797594171796465</v>
      </c>
      <c r="I32" s="3">
        <f t="shared" si="3"/>
        <v>11.652200009234036</v>
      </c>
      <c r="J32" s="3">
        <f t="shared" si="3"/>
        <v>11.512261580381471</v>
      </c>
    </row>
    <row r="33" spans="1:10" x14ac:dyDescent="0.35">
      <c r="A33" t="s">
        <v>99</v>
      </c>
      <c r="B33" t="s">
        <v>100</v>
      </c>
      <c r="C33">
        <v>15188</v>
      </c>
      <c r="D33">
        <v>15519</v>
      </c>
      <c r="E33">
        <v>30707</v>
      </c>
      <c r="F33">
        <v>430</v>
      </c>
      <c r="G33" s="3">
        <f t="shared" si="4"/>
        <v>22.658511114426378</v>
      </c>
      <c r="H33" s="3">
        <f t="shared" si="3"/>
        <v>14.607217484610608</v>
      </c>
      <c r="I33" s="3">
        <f t="shared" si="3"/>
        <v>17.72184773073549</v>
      </c>
      <c r="J33" s="3">
        <f t="shared" si="3"/>
        <v>14.645776566757492</v>
      </c>
    </row>
    <row r="34" spans="1:10" x14ac:dyDescent="0.35">
      <c r="A34" t="s">
        <v>101</v>
      </c>
      <c r="B34" t="s">
        <v>102</v>
      </c>
      <c r="C34">
        <v>9108</v>
      </c>
      <c r="D34">
        <v>11189</v>
      </c>
      <c r="E34">
        <v>20297</v>
      </c>
      <c r="F34">
        <v>357</v>
      </c>
      <c r="G34" s="3">
        <f t="shared" si="4"/>
        <v>13.587945695957035</v>
      </c>
      <c r="H34" s="3">
        <f t="shared" si="3"/>
        <v>10.531616498183393</v>
      </c>
      <c r="I34" s="3">
        <f t="shared" si="3"/>
        <v>11.713952629391938</v>
      </c>
      <c r="J34" s="3">
        <f t="shared" si="3"/>
        <v>12.159400544959128</v>
      </c>
    </row>
    <row r="35" spans="1:10" x14ac:dyDescent="0.35">
      <c r="A35" t="s">
        <v>103</v>
      </c>
      <c r="B35" t="s">
        <v>104</v>
      </c>
      <c r="C35">
        <v>7217</v>
      </c>
      <c r="D35">
        <v>8172</v>
      </c>
      <c r="E35">
        <v>15389</v>
      </c>
      <c r="F35">
        <v>187</v>
      </c>
      <c r="G35" s="3">
        <f t="shared" si="4"/>
        <v>10.766820826495598</v>
      </c>
      <c r="H35" s="3">
        <f t="shared" si="3"/>
        <v>7.6918732704580108</v>
      </c>
      <c r="I35" s="3">
        <f t="shared" si="3"/>
        <v>8.8814118842051801</v>
      </c>
      <c r="J35" s="3">
        <f t="shared" si="3"/>
        <v>6.369209809264305</v>
      </c>
    </row>
    <row r="36" spans="1:10" x14ac:dyDescent="0.35">
      <c r="A36" t="s">
        <v>105</v>
      </c>
      <c r="B36" t="s">
        <v>106</v>
      </c>
      <c r="C36">
        <v>15696</v>
      </c>
      <c r="D36">
        <v>16929</v>
      </c>
      <c r="E36">
        <v>32625</v>
      </c>
      <c r="F36">
        <v>488</v>
      </c>
      <c r="G36" s="3">
        <f t="shared" si="4"/>
        <v>23.416380725048487</v>
      </c>
      <c r="H36" s="3">
        <f t="shared" si="3"/>
        <v>15.934376235387134</v>
      </c>
      <c r="I36" s="3">
        <f t="shared" si="3"/>
        <v>18.828777875248164</v>
      </c>
      <c r="J36" s="3">
        <f t="shared" si="3"/>
        <v>16.621253405994551</v>
      </c>
    </row>
    <row r="37" spans="1:10" x14ac:dyDescent="0.35">
      <c r="A37" t="s">
        <v>107</v>
      </c>
      <c r="B37" t="s">
        <v>108</v>
      </c>
      <c r="C37">
        <v>5867</v>
      </c>
      <c r="D37">
        <v>10405</v>
      </c>
      <c r="E37">
        <v>16272</v>
      </c>
      <c r="F37">
        <v>282</v>
      </c>
      <c r="G37" s="3">
        <f t="shared" si="4"/>
        <v>8.7527972549604645</v>
      </c>
      <c r="H37" s="3">
        <f t="shared" si="3"/>
        <v>9.7936785828580035</v>
      </c>
      <c r="I37" s="3">
        <f t="shared" si="3"/>
        <v>9.3910152823306703</v>
      </c>
      <c r="J37" s="3">
        <f t="shared" si="3"/>
        <v>9.6049046321525893</v>
      </c>
    </row>
    <row r="38" spans="1:10" x14ac:dyDescent="0.35">
      <c r="A38" t="s">
        <v>109</v>
      </c>
      <c r="B38" t="s">
        <v>110</v>
      </c>
      <c r="C38">
        <v>342</v>
      </c>
      <c r="D38">
        <v>4419</v>
      </c>
      <c r="E38">
        <v>4761</v>
      </c>
      <c r="F38">
        <v>137</v>
      </c>
      <c r="G38" s="3">
        <f t="shared" si="4"/>
        <v>0.51021930478890054</v>
      </c>
      <c r="H38" s="3">
        <f t="shared" si="3"/>
        <v>4.159371999774101</v>
      </c>
      <c r="I38" s="3">
        <f t="shared" si="3"/>
        <v>2.7477030333810428</v>
      </c>
      <c r="J38" s="3">
        <f t="shared" si="3"/>
        <v>4.6662125340599454</v>
      </c>
    </row>
    <row r="39" spans="1:10" x14ac:dyDescent="0.35">
      <c r="A39" t="s">
        <v>111</v>
      </c>
      <c r="B39" t="s">
        <v>112</v>
      </c>
      <c r="C39">
        <v>2304</v>
      </c>
      <c r="D39">
        <v>6788</v>
      </c>
      <c r="E39">
        <v>9092</v>
      </c>
      <c r="F39">
        <v>167</v>
      </c>
      <c r="G39" s="3">
        <f t="shared" si="4"/>
        <v>3.437266895419961</v>
      </c>
      <c r="H39" s="3">
        <f t="shared" si="3"/>
        <v>6.3891869505468639</v>
      </c>
      <c r="I39" s="3">
        <f t="shared" si="3"/>
        <v>5.2472413315480857</v>
      </c>
      <c r="J39" s="3">
        <f t="shared" si="3"/>
        <v>5.6880108991825615</v>
      </c>
    </row>
    <row r="40" spans="1:10" x14ac:dyDescent="0.35">
      <c r="A40" t="s">
        <v>12</v>
      </c>
      <c r="C40">
        <f>SUM(C28:C39)</f>
        <v>67030</v>
      </c>
      <c r="D40">
        <f t="shared" ref="D40:F40" si="5">SUM(D28:D39)</f>
        <v>106242</v>
      </c>
      <c r="E40">
        <f t="shared" si="5"/>
        <v>173272</v>
      </c>
      <c r="F40">
        <f t="shared" si="5"/>
        <v>2936</v>
      </c>
      <c r="G40" s="3">
        <f t="shared" si="4"/>
        <v>100</v>
      </c>
      <c r="H40" s="3">
        <f t="shared" si="3"/>
        <v>100</v>
      </c>
      <c r="I40" s="3">
        <f t="shared" si="3"/>
        <v>100</v>
      </c>
      <c r="J40" s="3">
        <f t="shared" si="3"/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0"/>
  <sheetViews>
    <sheetView zoomScale="90" zoomScaleNormal="90" workbookViewId="0">
      <selection activeCell="N23" sqref="N23"/>
    </sheetView>
  </sheetViews>
  <sheetFormatPr defaultColWidth="9.1796875" defaultRowHeight="14.5" x14ac:dyDescent="0.35"/>
  <cols>
    <col min="1" max="1" width="4.7265625" style="44" customWidth="1"/>
    <col min="2" max="5" width="6.1796875" style="44" customWidth="1"/>
    <col min="6" max="6" width="8.453125" style="44" customWidth="1"/>
    <col min="7" max="7" width="8.1796875" style="44" customWidth="1"/>
    <col min="8" max="8" width="6" style="44" customWidth="1"/>
    <col min="9" max="12" width="6.1796875" style="44" customWidth="1"/>
    <col min="13" max="13" width="8.453125" style="44" customWidth="1"/>
    <col min="14" max="14" width="7.26953125" style="44" customWidth="1"/>
    <col min="15" max="15" width="2.26953125" customWidth="1"/>
    <col min="18" max="18" width="13.54296875" customWidth="1"/>
    <col min="19" max="19" width="14.453125" customWidth="1"/>
  </cols>
  <sheetData>
    <row r="1" spans="1:32" ht="17" x14ac:dyDescent="0.35">
      <c r="B1" s="44" t="s">
        <v>61</v>
      </c>
      <c r="I1" s="44" t="s">
        <v>62</v>
      </c>
      <c r="P1" s="1" t="s">
        <v>207</v>
      </c>
    </row>
    <row r="2" spans="1:32" ht="93.75" customHeight="1" x14ac:dyDescent="0.35">
      <c r="B2" s="45" t="s">
        <v>214</v>
      </c>
      <c r="C2" s="45" t="s">
        <v>215</v>
      </c>
      <c r="D2" s="45" t="s">
        <v>216</v>
      </c>
      <c r="E2" s="45" t="s">
        <v>76</v>
      </c>
      <c r="F2" s="45" t="s">
        <v>77</v>
      </c>
      <c r="G2" s="45" t="s">
        <v>78</v>
      </c>
      <c r="H2" s="45"/>
      <c r="I2" s="45" t="s">
        <v>214</v>
      </c>
      <c r="J2" s="45" t="s">
        <v>215</v>
      </c>
      <c r="K2" s="45" t="s">
        <v>216</v>
      </c>
      <c r="L2" s="45" t="s">
        <v>76</v>
      </c>
      <c r="M2" s="45" t="s">
        <v>77</v>
      </c>
      <c r="N2" s="45" t="s">
        <v>78</v>
      </c>
      <c r="O2" s="45"/>
    </row>
    <row r="3" spans="1:32" x14ac:dyDescent="0.35">
      <c r="A3" s="46" t="s">
        <v>174</v>
      </c>
      <c r="B3" s="47">
        <v>88191</v>
      </c>
      <c r="C3" s="47">
        <v>75403</v>
      </c>
      <c r="D3" s="47">
        <f t="shared" ref="D3:D12" si="0">B3-C3</f>
        <v>12788</v>
      </c>
      <c r="E3" s="47">
        <v>75403</v>
      </c>
      <c r="F3" s="47"/>
      <c r="G3" s="47"/>
      <c r="H3" s="46" t="s">
        <v>174</v>
      </c>
      <c r="I3" s="47">
        <v>54160</v>
      </c>
      <c r="J3" s="47">
        <v>39226</v>
      </c>
      <c r="K3" s="47">
        <f>I3-J3</f>
        <v>14934</v>
      </c>
      <c r="L3" s="47">
        <v>39226</v>
      </c>
      <c r="M3" s="47"/>
      <c r="N3" s="47"/>
      <c r="O3" s="3"/>
      <c r="AD3" s="3"/>
      <c r="AE3" s="3"/>
      <c r="AF3" s="3"/>
    </row>
    <row r="4" spans="1:32" x14ac:dyDescent="0.35">
      <c r="A4" s="46" t="s">
        <v>175</v>
      </c>
      <c r="B4" s="47">
        <v>88797</v>
      </c>
      <c r="C4" s="47">
        <v>75256</v>
      </c>
      <c r="D4" s="47">
        <f t="shared" si="0"/>
        <v>13541</v>
      </c>
      <c r="E4" s="47">
        <v>75256</v>
      </c>
      <c r="F4" s="47"/>
      <c r="G4" s="47"/>
      <c r="H4" s="46" t="s">
        <v>175</v>
      </c>
      <c r="I4" s="47">
        <v>53806</v>
      </c>
      <c r="J4" s="47">
        <v>37316</v>
      </c>
      <c r="K4" s="47">
        <f>I4-J4</f>
        <v>16490</v>
      </c>
      <c r="L4" s="47">
        <v>37316</v>
      </c>
      <c r="M4" s="47"/>
      <c r="N4" s="47"/>
      <c r="O4" s="3"/>
      <c r="AD4" s="3"/>
      <c r="AE4" s="3"/>
      <c r="AF4" s="3"/>
    </row>
    <row r="5" spans="1:32" x14ac:dyDescent="0.35">
      <c r="A5" s="46" t="s">
        <v>176</v>
      </c>
      <c r="B5" s="47">
        <v>88288</v>
      </c>
      <c r="C5" s="47">
        <v>75418</v>
      </c>
      <c r="D5" s="47">
        <f t="shared" si="0"/>
        <v>12870</v>
      </c>
      <c r="E5" s="47">
        <v>75418</v>
      </c>
      <c r="F5" s="47"/>
      <c r="G5" s="47"/>
      <c r="H5" s="46" t="s">
        <v>176</v>
      </c>
      <c r="I5" s="47">
        <v>51319</v>
      </c>
      <c r="J5" s="47">
        <v>39740</v>
      </c>
      <c r="K5" s="47">
        <f>I5-J5</f>
        <v>11579</v>
      </c>
      <c r="L5" s="47">
        <v>39740</v>
      </c>
      <c r="M5" s="47"/>
      <c r="N5" s="47"/>
      <c r="O5" s="3"/>
      <c r="AD5" s="3"/>
      <c r="AE5" s="3"/>
      <c r="AF5" s="3"/>
    </row>
    <row r="6" spans="1:32" x14ac:dyDescent="0.35">
      <c r="A6" s="46" t="s">
        <v>63</v>
      </c>
      <c r="B6" s="47">
        <v>88886</v>
      </c>
      <c r="C6" s="47">
        <v>74626</v>
      </c>
      <c r="D6" s="47">
        <f t="shared" si="0"/>
        <v>14260</v>
      </c>
      <c r="E6" s="47">
        <v>74626</v>
      </c>
      <c r="F6" s="47"/>
      <c r="G6" s="47"/>
      <c r="H6" s="46" t="s">
        <v>63</v>
      </c>
      <c r="I6" s="47">
        <v>52943</v>
      </c>
      <c r="J6" s="47">
        <v>40318</v>
      </c>
      <c r="K6" s="47">
        <f>I6-J6</f>
        <v>12625</v>
      </c>
      <c r="L6" s="47">
        <v>40318</v>
      </c>
      <c r="M6" s="47"/>
      <c r="N6" s="47"/>
      <c r="O6" s="3"/>
      <c r="P6" s="48"/>
      <c r="Q6" s="49"/>
      <c r="T6" s="48"/>
      <c r="U6" s="3"/>
      <c r="X6" s="3"/>
      <c r="Y6" s="49"/>
      <c r="Z6" s="49"/>
      <c r="AA6" s="49"/>
      <c r="AB6" s="49"/>
      <c r="AC6" s="49"/>
      <c r="AD6" s="3"/>
      <c r="AE6" s="3"/>
      <c r="AF6" s="3"/>
    </row>
    <row r="7" spans="1:32" x14ac:dyDescent="0.35">
      <c r="A7" s="46" t="s">
        <v>64</v>
      </c>
      <c r="B7" s="47">
        <v>89303</v>
      </c>
      <c r="C7" s="47">
        <v>75185</v>
      </c>
      <c r="D7" s="47">
        <f t="shared" si="0"/>
        <v>14118</v>
      </c>
      <c r="E7" s="47">
        <v>75185</v>
      </c>
      <c r="F7" s="47"/>
      <c r="G7" s="47"/>
      <c r="H7" s="46" t="s">
        <v>64</v>
      </c>
      <c r="I7" s="47">
        <v>52355</v>
      </c>
      <c r="J7" s="47">
        <v>39730</v>
      </c>
      <c r="K7" s="47">
        <f>I7-J7</f>
        <v>12625</v>
      </c>
      <c r="L7" s="47">
        <v>39730</v>
      </c>
      <c r="M7" s="47"/>
      <c r="N7" s="47"/>
      <c r="O7" s="3"/>
      <c r="P7" s="109" t="s">
        <v>224</v>
      </c>
    </row>
    <row r="8" spans="1:32" x14ac:dyDescent="0.35">
      <c r="A8" s="46" t="s">
        <v>65</v>
      </c>
      <c r="B8" s="47">
        <v>91706</v>
      </c>
      <c r="C8" s="47">
        <v>75383</v>
      </c>
      <c r="D8" s="47">
        <f t="shared" si="0"/>
        <v>16323</v>
      </c>
      <c r="E8" s="47">
        <v>57715</v>
      </c>
      <c r="F8" s="47">
        <v>5688</v>
      </c>
      <c r="G8" s="47">
        <v>11980</v>
      </c>
      <c r="H8" s="46" t="s">
        <v>65</v>
      </c>
      <c r="I8" s="47">
        <v>82469</v>
      </c>
      <c r="J8" s="47">
        <v>61430</v>
      </c>
      <c r="K8" s="47">
        <v>20019</v>
      </c>
      <c r="L8" s="47">
        <v>35410</v>
      </c>
      <c r="M8" s="47">
        <v>5216</v>
      </c>
      <c r="N8" s="47">
        <v>21824</v>
      </c>
      <c r="O8" s="50"/>
    </row>
    <row r="9" spans="1:32" x14ac:dyDescent="0.35">
      <c r="A9" s="46" t="s">
        <v>66</v>
      </c>
      <c r="B9" s="47">
        <v>99611</v>
      </c>
      <c r="C9" s="47">
        <v>83226</v>
      </c>
      <c r="D9" s="47">
        <f t="shared" si="0"/>
        <v>16385</v>
      </c>
      <c r="E9" s="47">
        <v>61929</v>
      </c>
      <c r="F9" s="47">
        <v>7305</v>
      </c>
      <c r="G9" s="47">
        <v>13992</v>
      </c>
      <c r="H9" s="46" t="s">
        <v>66</v>
      </c>
      <c r="I9" s="47">
        <v>99071</v>
      </c>
      <c r="J9" s="47">
        <v>77509</v>
      </c>
      <c r="K9" s="47">
        <f>I9-J9</f>
        <v>21562</v>
      </c>
      <c r="L9" s="47">
        <v>42503</v>
      </c>
      <c r="M9" s="47">
        <v>7051</v>
      </c>
      <c r="N9" s="47">
        <v>27955</v>
      </c>
      <c r="O9" s="50"/>
    </row>
    <row r="10" spans="1:32" x14ac:dyDescent="0.35">
      <c r="A10" s="46" t="s">
        <v>67</v>
      </c>
      <c r="B10" s="47">
        <v>98461</v>
      </c>
      <c r="C10" s="47">
        <f>SUM(E10:G10)</f>
        <v>84152</v>
      </c>
      <c r="D10" s="47">
        <f t="shared" si="0"/>
        <v>14309</v>
      </c>
      <c r="E10" s="47">
        <v>62060</v>
      </c>
      <c r="F10" s="47">
        <v>8280</v>
      </c>
      <c r="G10" s="47">
        <v>13812</v>
      </c>
      <c r="H10" s="46" t="s">
        <v>67</v>
      </c>
      <c r="I10" s="47">
        <v>91629</v>
      </c>
      <c r="J10" s="47">
        <v>67128</v>
      </c>
      <c r="K10" s="47">
        <f>I10-J10</f>
        <v>24501</v>
      </c>
      <c r="L10" s="47">
        <v>37740</v>
      </c>
      <c r="M10" s="47">
        <v>6838</v>
      </c>
      <c r="N10" s="47">
        <v>22550</v>
      </c>
      <c r="O10" s="50"/>
    </row>
    <row r="11" spans="1:32" x14ac:dyDescent="0.35">
      <c r="A11" s="46" t="s">
        <v>68</v>
      </c>
      <c r="B11" s="47">
        <v>98925</v>
      </c>
      <c r="C11" s="47">
        <v>84511</v>
      </c>
      <c r="D11" s="47">
        <f t="shared" si="0"/>
        <v>14414</v>
      </c>
      <c r="E11" s="47">
        <v>62424</v>
      </c>
      <c r="F11" s="47">
        <v>8222</v>
      </c>
      <c r="G11" s="47">
        <v>13865</v>
      </c>
      <c r="H11" s="46" t="s">
        <v>68</v>
      </c>
      <c r="I11" s="47">
        <v>88458</v>
      </c>
      <c r="J11" s="47">
        <v>62761</v>
      </c>
      <c r="K11" s="47">
        <f>I11-J11</f>
        <v>25697</v>
      </c>
      <c r="L11" s="47">
        <v>36039</v>
      </c>
      <c r="M11" s="47">
        <v>6519</v>
      </c>
      <c r="N11" s="47">
        <v>20203</v>
      </c>
      <c r="O11" s="50"/>
    </row>
    <row r="12" spans="1:32" x14ac:dyDescent="0.35">
      <c r="A12" s="46" t="s">
        <v>69</v>
      </c>
      <c r="B12" s="47">
        <v>97474</v>
      </c>
      <c r="C12" s="47">
        <v>82893</v>
      </c>
      <c r="D12" s="47">
        <f t="shared" si="0"/>
        <v>14581</v>
      </c>
      <c r="E12" s="47">
        <v>59310</v>
      </c>
      <c r="F12" s="47">
        <v>8890</v>
      </c>
      <c r="G12" s="47">
        <v>14693</v>
      </c>
      <c r="H12" s="46" t="s">
        <v>69</v>
      </c>
      <c r="I12" s="47">
        <v>85349</v>
      </c>
      <c r="J12" s="47">
        <v>59811</v>
      </c>
      <c r="K12" s="47">
        <f>I12-J12</f>
        <v>25538</v>
      </c>
      <c r="L12" s="47">
        <v>32891</v>
      </c>
      <c r="M12" s="47">
        <v>6698</v>
      </c>
      <c r="N12" s="47">
        <v>20222</v>
      </c>
      <c r="O12" s="50"/>
    </row>
    <row r="13" spans="1:32" x14ac:dyDescent="0.35">
      <c r="A13" s="46" t="s">
        <v>70</v>
      </c>
      <c r="B13" s="47">
        <v>79917</v>
      </c>
      <c r="C13" s="47">
        <v>68199</v>
      </c>
      <c r="D13" s="47">
        <v>11718</v>
      </c>
      <c r="E13" s="47">
        <v>46844</v>
      </c>
      <c r="F13" s="47">
        <v>9178</v>
      </c>
      <c r="G13" s="47">
        <v>12177</v>
      </c>
      <c r="H13" s="46" t="s">
        <v>70</v>
      </c>
      <c r="I13" s="47">
        <v>66662</v>
      </c>
      <c r="J13" s="47">
        <v>47790</v>
      </c>
      <c r="K13" s="47">
        <v>18872</v>
      </c>
      <c r="L13" s="47">
        <v>25982</v>
      </c>
      <c r="M13" s="47">
        <v>6341</v>
      </c>
      <c r="N13" s="47">
        <v>15467</v>
      </c>
    </row>
    <row r="14" spans="1:32" x14ac:dyDescent="0.35">
      <c r="A14" s="46" t="s">
        <v>71</v>
      </c>
      <c r="B14" s="47">
        <f>SUM(D14:G14)</f>
        <v>97913</v>
      </c>
      <c r="C14" s="47">
        <f>SUM(E14:G14)</f>
        <v>83719</v>
      </c>
      <c r="D14" s="47">
        <v>14194</v>
      </c>
      <c r="E14" s="47">
        <v>60452</v>
      </c>
      <c r="F14" s="47">
        <v>9716</v>
      </c>
      <c r="G14" s="47">
        <v>13551</v>
      </c>
      <c r="H14" s="46" t="s">
        <v>71</v>
      </c>
      <c r="I14" s="47">
        <f>SUM(K14:N14)</f>
        <v>83192</v>
      </c>
      <c r="J14" s="47">
        <f>SUM(L14:N14)</f>
        <v>58957</v>
      </c>
      <c r="K14" s="47">
        <v>24235</v>
      </c>
      <c r="L14" s="47">
        <v>34225</v>
      </c>
      <c r="M14" s="47">
        <v>7263</v>
      </c>
      <c r="N14" s="47">
        <v>17469</v>
      </c>
    </row>
    <row r="15" spans="1:32" x14ac:dyDescent="0.35">
      <c r="A15" s="46" t="s">
        <v>72</v>
      </c>
      <c r="B15" s="47">
        <f>SUM(D15:G15)</f>
        <v>89907</v>
      </c>
      <c r="C15" s="47">
        <f>SUM(E15:G15)</f>
        <v>74937</v>
      </c>
      <c r="D15" s="47">
        <v>14970</v>
      </c>
      <c r="E15" s="47">
        <v>52669</v>
      </c>
      <c r="F15" s="47">
        <v>8567</v>
      </c>
      <c r="G15" s="47">
        <v>13701</v>
      </c>
      <c r="H15" s="46" t="s">
        <v>72</v>
      </c>
      <c r="I15" s="47">
        <f>SUM(K15:N15)</f>
        <v>82596</v>
      </c>
      <c r="J15" s="47">
        <f>SUM(L15:N15)</f>
        <v>59037</v>
      </c>
      <c r="K15" s="47">
        <v>23559</v>
      </c>
      <c r="L15" s="47">
        <v>35172</v>
      </c>
      <c r="M15" s="47">
        <v>6731</v>
      </c>
      <c r="N15" s="47">
        <v>17134</v>
      </c>
    </row>
    <row r="16" spans="1:32" x14ac:dyDescent="0.35">
      <c r="A16" s="46" t="s">
        <v>73</v>
      </c>
      <c r="B16" s="47">
        <f>SUM(D16:G16)</f>
        <v>82392</v>
      </c>
      <c r="C16" s="47">
        <f>SUM(E16:G16)</f>
        <v>66734</v>
      </c>
      <c r="D16" s="47">
        <v>15658</v>
      </c>
      <c r="E16" s="47">
        <v>43173</v>
      </c>
      <c r="F16" s="47">
        <v>9728</v>
      </c>
      <c r="G16" s="47">
        <v>13833</v>
      </c>
      <c r="H16" s="46" t="s">
        <v>73</v>
      </c>
      <c r="I16" s="47">
        <f>SUM(K16:N16)</f>
        <v>79875</v>
      </c>
      <c r="J16" s="47">
        <f>SUM(L16:N16)</f>
        <v>56425</v>
      </c>
      <c r="K16" s="47">
        <v>23450</v>
      </c>
      <c r="L16" s="47">
        <v>30139</v>
      </c>
      <c r="M16" s="47">
        <v>7265</v>
      </c>
      <c r="N16" s="47">
        <v>19021</v>
      </c>
    </row>
    <row r="17" spans="1:15" ht="15" customHeight="1" x14ac:dyDescent="0.35">
      <c r="A17" s="46" t="s">
        <v>177</v>
      </c>
      <c r="B17" s="47">
        <f>SUM(D17:G17)</f>
        <v>75014</v>
      </c>
      <c r="C17" s="47">
        <f>SUM(E17:G17)</f>
        <v>56792</v>
      </c>
      <c r="D17" s="47">
        <v>18222</v>
      </c>
      <c r="E17" s="47">
        <v>32843</v>
      </c>
      <c r="F17" s="47">
        <v>9811</v>
      </c>
      <c r="G17" s="47">
        <v>14138</v>
      </c>
      <c r="H17" s="46" t="s">
        <v>128</v>
      </c>
      <c r="I17" s="47">
        <f>SUM(K17:N17)</f>
        <v>77364</v>
      </c>
      <c r="J17" s="47">
        <f>SUM(L17:N17)</f>
        <v>56143</v>
      </c>
      <c r="K17" s="47">
        <v>21221</v>
      </c>
      <c r="L17" s="47">
        <v>29150</v>
      </c>
      <c r="M17" s="47">
        <v>8008</v>
      </c>
      <c r="N17" s="47">
        <v>18985</v>
      </c>
    </row>
    <row r="18" spans="1:15" x14ac:dyDescent="0.35">
      <c r="H18" s="88"/>
      <c r="O18" s="88"/>
    </row>
    <row r="19" spans="1:15" x14ac:dyDescent="0.35">
      <c r="I19" s="89"/>
      <c r="J19" s="90"/>
      <c r="K19" s="91"/>
      <c r="L19" s="91"/>
      <c r="M19" s="92"/>
    </row>
    <row r="20" spans="1:15" x14ac:dyDescent="0.35">
      <c r="D20"/>
      <c r="E20"/>
      <c r="F20"/>
      <c r="G20"/>
      <c r="J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Indice</vt:lpstr>
      <vt:lpstr>Prospetto 1</vt:lpstr>
      <vt:lpstr>Figura 1</vt:lpstr>
      <vt:lpstr>Figura 2</vt:lpstr>
      <vt:lpstr>Figura 3</vt:lpstr>
      <vt:lpstr>Figura 4</vt:lpstr>
      <vt:lpstr>Figura 5</vt:lpstr>
      <vt:lpstr>Figura 6</vt:lpstr>
      <vt:lpstr>Figura 7</vt:lpstr>
      <vt:lpstr>Figura 8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Iaccarino</dc:creator>
  <cp:lastModifiedBy>Antonella Guarneri</cp:lastModifiedBy>
  <dcterms:created xsi:type="dcterms:W3CDTF">2023-01-19T13:42:10Z</dcterms:created>
  <dcterms:modified xsi:type="dcterms:W3CDTF">2026-01-15T17:36:50Z</dcterms:modified>
</cp:coreProperties>
</file>