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sistema informativo\il percorso giudiziario\detenuti\detenuti 2025\minori nell'area penale\"/>
    </mc:Choice>
  </mc:AlternateContent>
  <xr:revisionPtr revIDLastSave="0" documentId="8_{AA350A15-8017-4BA0-AC85-4E79C76AA538}" xr6:coauthVersionLast="47" xr6:coauthVersionMax="47" xr10:uidLastSave="{00000000-0000-0000-0000-000000000000}"/>
  <bookViews>
    <workbookView xWindow="-110" yWindow="-110" windowWidth="19420" windowHeight="10300" activeTab="1" xr2:uid="{4D883F72-39C9-4A8D-A27B-F0B37F29C968}"/>
  </bookViews>
  <sheets>
    <sheet name="DATI USSM" sheetId="1" r:id="rId1"/>
    <sheet name="DATI IPM" sheetId="2" r:id="rId2"/>
  </sheets>
  <definedNames>
    <definedName name="_xlnm.Print_Area" localSheetId="1">'DATI IPM'!$A$1:$F$45</definedName>
    <definedName name="_xlnm.Print_Area" localSheetId="0">'DATI USSM'!$A$1:$M$79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L55" i="1"/>
  <c r="K55" i="1"/>
  <c r="I55" i="1"/>
  <c r="H55" i="1"/>
  <c r="F55" i="1"/>
  <c r="E55" i="1"/>
  <c r="L54" i="1"/>
  <c r="K54" i="1"/>
  <c r="J54" i="1"/>
  <c r="I54" i="1"/>
  <c r="H54" i="1"/>
  <c r="F54" i="1"/>
  <c r="E54" i="1"/>
  <c r="K53" i="1"/>
  <c r="L52" i="1"/>
  <c r="K52" i="1"/>
  <c r="I52" i="1"/>
  <c r="H52" i="1"/>
  <c r="F52" i="1"/>
  <c r="E52" i="1"/>
  <c r="M51" i="1"/>
  <c r="L51" i="1"/>
  <c r="K51" i="1"/>
  <c r="I51" i="1"/>
  <c r="H51" i="1"/>
  <c r="F51" i="1"/>
  <c r="E51" i="1"/>
  <c r="F50" i="1"/>
  <c r="L49" i="1"/>
  <c r="K49" i="1"/>
  <c r="I49" i="1"/>
  <c r="H49" i="1"/>
  <c r="G49" i="1"/>
  <c r="F49" i="1"/>
  <c r="E49" i="1"/>
  <c r="L48" i="1"/>
  <c r="K48" i="1"/>
  <c r="I48" i="1"/>
  <c r="H48" i="1"/>
  <c r="F48" i="1"/>
  <c r="E48" i="1"/>
  <c r="I47" i="1"/>
  <c r="L46" i="1"/>
  <c r="K46" i="1"/>
  <c r="I46" i="1"/>
  <c r="H46" i="1"/>
  <c r="F46" i="1"/>
  <c r="E46" i="1"/>
  <c r="L45" i="1"/>
  <c r="K45" i="1"/>
  <c r="I45" i="1"/>
  <c r="H45" i="1"/>
  <c r="F45" i="1"/>
  <c r="E45" i="1"/>
  <c r="M43" i="1"/>
  <c r="L43" i="1"/>
  <c r="K43" i="1"/>
  <c r="I43" i="1"/>
  <c r="H43" i="1"/>
  <c r="F43" i="1"/>
  <c r="E43" i="1"/>
  <c r="L42" i="1"/>
  <c r="K42" i="1"/>
  <c r="I42" i="1"/>
  <c r="H42" i="1"/>
  <c r="F42" i="1"/>
  <c r="E42" i="1"/>
  <c r="L40" i="1"/>
  <c r="K40" i="1"/>
  <c r="I40" i="1"/>
  <c r="H40" i="1"/>
  <c r="F40" i="1"/>
  <c r="E40" i="1"/>
  <c r="L39" i="1"/>
  <c r="K39" i="1"/>
  <c r="I39" i="1"/>
  <c r="H39" i="1"/>
  <c r="F39" i="1"/>
  <c r="E39" i="1"/>
  <c r="L37" i="1"/>
  <c r="K37" i="1"/>
  <c r="I37" i="1"/>
  <c r="H37" i="1"/>
  <c r="F37" i="1"/>
  <c r="E37" i="1"/>
  <c r="X36" i="1"/>
  <c r="U36" i="1"/>
  <c r="J46" i="1" s="1"/>
  <c r="R36" i="1"/>
  <c r="L36" i="1"/>
  <c r="K36" i="1"/>
  <c r="I36" i="1"/>
  <c r="H36" i="1"/>
  <c r="G36" i="1"/>
  <c r="F36" i="1"/>
  <c r="E36" i="1"/>
  <c r="X35" i="1"/>
  <c r="U35" i="1"/>
  <c r="U34" i="1" s="1"/>
  <c r="R35" i="1"/>
  <c r="K35" i="1"/>
  <c r="X34" i="1"/>
  <c r="W34" i="1"/>
  <c r="L44" i="1" s="1"/>
  <c r="V34" i="1"/>
  <c r="T34" i="1"/>
  <c r="S34" i="1"/>
  <c r="R34" i="1"/>
  <c r="Q34" i="1"/>
  <c r="P34" i="1"/>
  <c r="M34" i="1"/>
  <c r="L34" i="1"/>
  <c r="K34" i="1"/>
  <c r="I34" i="1"/>
  <c r="H34" i="1"/>
  <c r="F34" i="1"/>
  <c r="E34" i="1"/>
  <c r="L33" i="1"/>
  <c r="K33" i="1"/>
  <c r="I33" i="1"/>
  <c r="H33" i="1"/>
  <c r="F33" i="1"/>
  <c r="E33" i="1"/>
  <c r="M31" i="1"/>
  <c r="M55" i="1" s="1"/>
  <c r="J31" i="1"/>
  <c r="J55" i="1" s="1"/>
  <c r="G31" i="1"/>
  <c r="G55" i="1" s="1"/>
  <c r="M30" i="1"/>
  <c r="M54" i="1" s="1"/>
  <c r="J30" i="1"/>
  <c r="J29" i="1" s="1"/>
  <c r="G30" i="1"/>
  <c r="G29" i="1" s="1"/>
  <c r="G53" i="1" s="1"/>
  <c r="M29" i="1"/>
  <c r="M53" i="1" s="1"/>
  <c r="L29" i="1"/>
  <c r="L53" i="1" s="1"/>
  <c r="K29" i="1"/>
  <c r="I29" i="1"/>
  <c r="I53" i="1" s="1"/>
  <c r="H29" i="1"/>
  <c r="H53" i="1" s="1"/>
  <c r="F29" i="1"/>
  <c r="F53" i="1" s="1"/>
  <c r="E29" i="1"/>
  <c r="E53" i="1" s="1"/>
  <c r="M28" i="1"/>
  <c r="M52" i="1" s="1"/>
  <c r="J28" i="1"/>
  <c r="J52" i="1" s="1"/>
  <c r="G28" i="1"/>
  <c r="G52" i="1" s="1"/>
  <c r="M27" i="1"/>
  <c r="J27" i="1"/>
  <c r="J51" i="1" s="1"/>
  <c r="G27" i="1"/>
  <c r="G51" i="1" s="1"/>
  <c r="M26" i="1"/>
  <c r="M50" i="1" s="1"/>
  <c r="L26" i="1"/>
  <c r="L50" i="1" s="1"/>
  <c r="K26" i="1"/>
  <c r="K50" i="1" s="1"/>
  <c r="J26" i="1"/>
  <c r="I26" i="1"/>
  <c r="I50" i="1" s="1"/>
  <c r="H26" i="1"/>
  <c r="H50" i="1" s="1"/>
  <c r="F26" i="1"/>
  <c r="E26" i="1"/>
  <c r="E50" i="1" s="1"/>
  <c r="M25" i="1"/>
  <c r="M23" i="1" s="1"/>
  <c r="M47" i="1" s="1"/>
  <c r="J25" i="1"/>
  <c r="J49" i="1" s="1"/>
  <c r="G25" i="1"/>
  <c r="M24" i="1"/>
  <c r="M48" i="1" s="1"/>
  <c r="J24" i="1"/>
  <c r="J48" i="1" s="1"/>
  <c r="G24" i="1"/>
  <c r="G48" i="1" s="1"/>
  <c r="L23" i="1"/>
  <c r="L47" i="1" s="1"/>
  <c r="K23" i="1"/>
  <c r="K47" i="1" s="1"/>
  <c r="I23" i="1"/>
  <c r="H23" i="1"/>
  <c r="H47" i="1" s="1"/>
  <c r="G23" i="1"/>
  <c r="G47" i="1" s="1"/>
  <c r="F23" i="1"/>
  <c r="F47" i="1" s="1"/>
  <c r="E23" i="1"/>
  <c r="E47" i="1" s="1"/>
  <c r="M22" i="1"/>
  <c r="M46" i="1" s="1"/>
  <c r="J22" i="1"/>
  <c r="G22" i="1"/>
  <c r="G46" i="1" s="1"/>
  <c r="M21" i="1"/>
  <c r="M45" i="1" s="1"/>
  <c r="J21" i="1"/>
  <c r="J45" i="1" s="1"/>
  <c r="G21" i="1"/>
  <c r="G45" i="1" s="1"/>
  <c r="L20" i="1"/>
  <c r="K20" i="1"/>
  <c r="K44" i="1" s="1"/>
  <c r="J20" i="1"/>
  <c r="J44" i="1" s="1"/>
  <c r="I20" i="1"/>
  <c r="I44" i="1" s="1"/>
  <c r="H20" i="1"/>
  <c r="H44" i="1" s="1"/>
  <c r="F20" i="1"/>
  <c r="F44" i="1" s="1"/>
  <c r="E20" i="1"/>
  <c r="E44" i="1" s="1"/>
  <c r="M19" i="1"/>
  <c r="J19" i="1"/>
  <c r="J43" i="1" s="1"/>
  <c r="G19" i="1"/>
  <c r="G43" i="1" s="1"/>
  <c r="M18" i="1"/>
  <c r="M42" i="1" s="1"/>
  <c r="J18" i="1"/>
  <c r="J42" i="1" s="1"/>
  <c r="G18" i="1"/>
  <c r="G42" i="1" s="1"/>
  <c r="M17" i="1"/>
  <c r="M41" i="1" s="1"/>
  <c r="L17" i="1"/>
  <c r="L41" i="1" s="1"/>
  <c r="K17" i="1"/>
  <c r="K41" i="1" s="1"/>
  <c r="I17" i="1"/>
  <c r="I41" i="1" s="1"/>
  <c r="H17" i="1"/>
  <c r="H41" i="1" s="1"/>
  <c r="F17" i="1"/>
  <c r="F41" i="1" s="1"/>
  <c r="E17" i="1"/>
  <c r="E41" i="1" s="1"/>
  <c r="M16" i="1"/>
  <c r="M40" i="1" s="1"/>
  <c r="J16" i="1"/>
  <c r="J40" i="1" s="1"/>
  <c r="G16" i="1"/>
  <c r="G40" i="1" s="1"/>
  <c r="M15" i="1"/>
  <c r="M39" i="1" s="1"/>
  <c r="J15" i="1"/>
  <c r="J39" i="1" s="1"/>
  <c r="G15" i="1"/>
  <c r="G39" i="1" s="1"/>
  <c r="L14" i="1"/>
  <c r="L38" i="1" s="1"/>
  <c r="K14" i="1"/>
  <c r="K38" i="1" s="1"/>
  <c r="I14" i="1"/>
  <c r="I38" i="1" s="1"/>
  <c r="H14" i="1"/>
  <c r="H38" i="1" s="1"/>
  <c r="F14" i="1"/>
  <c r="F38" i="1" s="1"/>
  <c r="E14" i="1"/>
  <c r="E38" i="1" s="1"/>
  <c r="M13" i="1"/>
  <c r="M37" i="1" s="1"/>
  <c r="J13" i="1"/>
  <c r="J37" i="1" s="1"/>
  <c r="G13" i="1"/>
  <c r="G37" i="1" s="1"/>
  <c r="M12" i="1"/>
  <c r="M36" i="1" s="1"/>
  <c r="J12" i="1"/>
  <c r="J36" i="1" s="1"/>
  <c r="G12" i="1"/>
  <c r="L11" i="1"/>
  <c r="L35" i="1" s="1"/>
  <c r="K11" i="1"/>
  <c r="I11" i="1"/>
  <c r="I35" i="1" s="1"/>
  <c r="H11" i="1"/>
  <c r="H35" i="1" s="1"/>
  <c r="G11" i="1"/>
  <c r="G35" i="1" s="1"/>
  <c r="F11" i="1"/>
  <c r="F35" i="1" s="1"/>
  <c r="E11" i="1"/>
  <c r="E35" i="1" s="1"/>
  <c r="M10" i="1"/>
  <c r="J10" i="1"/>
  <c r="J34" i="1" s="1"/>
  <c r="G10" i="1"/>
  <c r="G34" i="1" s="1"/>
  <c r="M9" i="1"/>
  <c r="M33" i="1" s="1"/>
  <c r="J9" i="1"/>
  <c r="J33" i="1" s="1"/>
  <c r="G9" i="1"/>
  <c r="G33" i="1" s="1"/>
  <c r="L8" i="1"/>
  <c r="L32" i="1" s="1"/>
  <c r="K8" i="1"/>
  <c r="K32" i="1" s="1"/>
  <c r="I8" i="1"/>
  <c r="I32" i="1" s="1"/>
  <c r="H8" i="1"/>
  <c r="H32" i="1" s="1"/>
  <c r="G8" i="1"/>
  <c r="G32" i="1" s="1"/>
  <c r="F8" i="1"/>
  <c r="F32" i="1" s="1"/>
  <c r="E8" i="1"/>
  <c r="E32" i="1" s="1"/>
  <c r="J50" i="1" l="1"/>
  <c r="J53" i="1"/>
  <c r="J17" i="1"/>
  <c r="J41" i="1" s="1"/>
  <c r="J8" i="1"/>
  <c r="J32" i="1" s="1"/>
  <c r="M11" i="1"/>
  <c r="M35" i="1" s="1"/>
  <c r="G17" i="1"/>
  <c r="G41" i="1" s="1"/>
  <c r="G54" i="1"/>
  <c r="M8" i="1"/>
  <c r="M32" i="1" s="1"/>
  <c r="G14" i="1"/>
  <c r="G38" i="1" s="1"/>
  <c r="J23" i="1"/>
  <c r="J47" i="1" s="1"/>
  <c r="M49" i="1"/>
  <c r="J14" i="1"/>
  <c r="J38" i="1" s="1"/>
  <c r="J11" i="1"/>
  <c r="J35" i="1" s="1"/>
  <c r="M20" i="1"/>
  <c r="M44" i="1" s="1"/>
  <c r="G26" i="1"/>
  <c r="G50" i="1" s="1"/>
  <c r="M14" i="1"/>
  <c r="M38" i="1" s="1"/>
  <c r="G20" i="1"/>
  <c r="G44" i="1" s="1"/>
</calcChain>
</file>

<file path=xl/sharedStrings.xml><?xml version="1.0" encoding="utf-8"?>
<sst xmlns="http://schemas.openxmlformats.org/spreadsheetml/2006/main" count="196" uniqueCount="49">
  <si>
    <t xml:space="preserve"> Tavola 1. Minorenni e giovani adulti in carico agli Uffici di servizio sociale per i minorenni per alcune tipologie di delitto, per nazionalità e sesso - Anni 2022-2024 (valori assoluti e percentuali)</t>
  </si>
  <si>
    <t>Anno</t>
  </si>
  <si>
    <t>Sesso</t>
  </si>
  <si>
    <t>maschi</t>
  </si>
  <si>
    <t>femmine</t>
  </si>
  <si>
    <t>totale</t>
  </si>
  <si>
    <t>Tipo dato</t>
  </si>
  <si>
    <t>Tipo delitto</t>
  </si>
  <si>
    <t>Cittadinanza</t>
  </si>
  <si>
    <t/>
  </si>
  <si>
    <t>Minorenni e giovani adulti in carico agli Uffici di servizio sociale per i minorenni - Valori assoluti</t>
  </si>
  <si>
    <t>Percosse</t>
  </si>
  <si>
    <t>Totale</t>
  </si>
  <si>
    <t xml:space="preserve">  Italia</t>
  </si>
  <si>
    <t xml:space="preserve">  Paesi esteri</t>
  </si>
  <si>
    <t>Lesioni personali volontarie</t>
  </si>
  <si>
    <t>Deformazione dell'aspetto della persona mediante lesioni permanenti al viso</t>
  </si>
  <si>
    <t>Maltrattamenti in famiglia</t>
  </si>
  <si>
    <t>Atti persecutori (stalking)</t>
  </si>
  <si>
    <t>Delitti di violenza sessuale</t>
  </si>
  <si>
    <t>Altri delitti a sfondo sessuale</t>
  </si>
  <si>
    <t>Delitti di tratta</t>
  </si>
  <si>
    <t>Valori percentuali (su 100 minorenni e giovani adulti con le stesse caratteristiche)</t>
  </si>
  <si>
    <t>m</t>
  </si>
  <si>
    <t>f</t>
  </si>
  <si>
    <t>mf</t>
  </si>
  <si>
    <t>italiani</t>
  </si>
  <si>
    <t>stranieri</t>
  </si>
  <si>
    <t>Fonte: Ministero della giustizia - Dipartimento per la Giustizia minorile e di comunità</t>
  </si>
  <si>
    <t>N.B.: I dati si riferiscono ai soggetti in carico agli USSM nell'anno (presi in carico per la prima volta nell'anno e già precedentemente in carico) con almeno un procedimento penale attivo in cui è presente una o più delle fattispecie di reato in esame, a prescindere dalla data del reato e dalla data di iscrizione della notizia di reato. I soggetti con più fattispecie di reato sono conteggiati in corrispondenza di ciascun gruppo di delitto.</t>
  </si>
  <si>
    <t>Violenza sessuale (art.609 bis c.p.)</t>
  </si>
  <si>
    <t>Atti sessuali con minorenne (art.609 quater c.p.)</t>
  </si>
  <si>
    <t>Corruzione di minorenne (art.609 quinquies c.p.)</t>
  </si>
  <si>
    <t>Violenza sessuale di gruppo (art.609 octies c.p.)</t>
  </si>
  <si>
    <t>Prostituzione minorile (art.600 bis c.p.),</t>
  </si>
  <si>
    <t>Pornografia minorile (art.600 ter c.p.)</t>
  </si>
  <si>
    <t>Detenzione materiale pornografico attraverso sfruttamento minori (art.600 quater c.p.)</t>
  </si>
  <si>
    <t>Pornografia virtuale (art. 600 quater1 c.p.)</t>
  </si>
  <si>
    <t>Iniziative turistiche volte allo sfruttamento della prostituzione minorile (art.600 quinquies c.p.)</t>
  </si>
  <si>
    <t>Adescamento di minorenni (art.609 undecies c.p.)</t>
  </si>
  <si>
    <t>Istigazione a pratiche di pedofilia e di pedopornografia (art.414 bis c.p.)</t>
  </si>
  <si>
    <t>Diffusione illecita di immagini o video sessualmente espliciti (art.612 ter c.p.)</t>
  </si>
  <si>
    <t>Riduzione in schiavitù (art.600 c.p.)</t>
  </si>
  <si>
    <t>Tratta di persone (art.601 c.p.)</t>
  </si>
  <si>
    <t>Acquisto e alienazione di schiavi (art.602 c.p.)</t>
  </si>
  <si>
    <t xml:space="preserve"> Tavola 2. Ingressi negli Istituti penali per i minorenni per alcune tipologie di delitto - Anni 2022-2024 (valori assoluti e percentuali)</t>
  </si>
  <si>
    <t>Ingressi negli Istituti penali per i minorenni - Valori assoluti</t>
  </si>
  <si>
    <t>Valori percentuali (su 100 ingressi di detenuti)</t>
  </si>
  <si>
    <t>Totale Ingressi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</si>
</sst>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b/>
      <sz val="8"/>
      <name val="Verdana"/>
      <family val="2"/>
    </font>
    <font>
      <b/>
      <sz val="9"/>
      <color indexed="10"/>
      <name val="Courier New"/>
      <family val="3"/>
    </font>
    <font>
      <sz val="8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mediumGray">
        <fgColor rgb="FFC0C0C0"/>
        <bgColor theme="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0"/>
  </cellStyleXfs>
  <cellXfs count="62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wrapText="1"/>
    </xf>
    <xf numFmtId="0" fontId="5" fillId="3" borderId="5" xfId="0" quotePrefix="1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7" fillId="3" borderId="8" xfId="0" quotePrefix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/>
    </xf>
    <xf numFmtId="0" fontId="8" fillId="0" borderId="9" xfId="0" applyFont="1" applyBorder="1"/>
    <xf numFmtId="0" fontId="8" fillId="6" borderId="9" xfId="0" applyFont="1" applyFill="1" applyBorder="1"/>
    <xf numFmtId="0" fontId="7" fillId="3" borderId="12" xfId="0" applyFont="1" applyFill="1" applyBorder="1" applyAlignment="1">
      <alignment vertical="top" wrapText="1"/>
    </xf>
    <xf numFmtId="0" fontId="9" fillId="0" borderId="9" xfId="0" applyFont="1" applyBorder="1"/>
    <xf numFmtId="0" fontId="9" fillId="6" borderId="9" xfId="0" applyFont="1" applyFill="1" applyBorder="1"/>
    <xf numFmtId="0" fontId="7" fillId="3" borderId="12" xfId="0" quotePrefix="1" applyFont="1" applyFill="1" applyBorder="1" applyAlignment="1">
      <alignment horizontal="left" vertical="top" wrapText="1"/>
    </xf>
    <xf numFmtId="3" fontId="8" fillId="0" borderId="9" xfId="0" applyNumberFormat="1" applyFont="1" applyBorder="1"/>
    <xf numFmtId="3" fontId="8" fillId="6" borderId="9" xfId="0" applyNumberFormat="1" applyFont="1" applyFill="1" applyBorder="1"/>
    <xf numFmtId="3" fontId="9" fillId="0" borderId="9" xfId="0" applyNumberFormat="1" applyFont="1" applyBorder="1"/>
    <xf numFmtId="3" fontId="9" fillId="6" borderId="9" xfId="0" applyNumberFormat="1" applyFont="1" applyFill="1" applyBorder="1"/>
    <xf numFmtId="0" fontId="10" fillId="6" borderId="9" xfId="0" applyFont="1" applyFill="1" applyBorder="1"/>
    <xf numFmtId="0" fontId="7" fillId="3" borderId="15" xfId="0" applyFont="1" applyFill="1" applyBorder="1" applyAlignment="1">
      <alignment vertical="top" wrapText="1"/>
    </xf>
    <xf numFmtId="164" fontId="8" fillId="0" borderId="9" xfId="0" applyNumberFormat="1" applyFont="1" applyBorder="1"/>
    <xf numFmtId="164" fontId="9" fillId="0" borderId="9" xfId="0" applyNumberFormat="1" applyFont="1" applyBorder="1"/>
    <xf numFmtId="0" fontId="0" fillId="0" borderId="16" xfId="0" applyBorder="1" applyAlignment="1">
      <alignment horizontal="right"/>
    </xf>
    <xf numFmtId="0" fontId="0" fillId="0" borderId="17" xfId="0" applyBorder="1"/>
    <xf numFmtId="3" fontId="0" fillId="0" borderId="9" xfId="0" applyNumberFormat="1" applyBorder="1"/>
    <xf numFmtId="164" fontId="8" fillId="6" borderId="9" xfId="0" applyNumberFormat="1" applyFont="1" applyFill="1" applyBorder="1"/>
    <xf numFmtId="164" fontId="9" fillId="6" borderId="9" xfId="0" applyNumberFormat="1" applyFont="1" applyFill="1" applyBorder="1"/>
    <xf numFmtId="49" fontId="9" fillId="0" borderId="0" xfId="1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8" xfId="0" quotePrefix="1" applyFont="1" applyFill="1" applyBorder="1" applyAlignment="1">
      <alignment horizontal="left" wrapText="1"/>
    </xf>
    <xf numFmtId="0" fontId="7" fillId="3" borderId="12" xfId="0" quotePrefix="1" applyFont="1" applyFill="1" applyBorder="1" applyAlignment="1">
      <alignment horizontal="left" wrapText="1"/>
    </xf>
    <xf numFmtId="0" fontId="9" fillId="0" borderId="0" xfId="0" applyFont="1"/>
    <xf numFmtId="0" fontId="7" fillId="3" borderId="15" xfId="0" quotePrefix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49" fontId="7" fillId="0" borderId="0" xfId="1" quotePrefix="1" applyFont="1" applyAlignment="1">
      <alignment horizontal="left" vertical="center" wrapText="1"/>
    </xf>
    <xf numFmtId="0" fontId="0" fillId="0" borderId="9" xfId="0" applyBorder="1" applyAlignment="1">
      <alignment horizontal="center" vertical="top" wrapText="1"/>
    </xf>
    <xf numFmtId="0" fontId="0" fillId="0" borderId="9" xfId="0" quotePrefix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2" fillId="0" borderId="0" xfId="0" quotePrefix="1" applyFont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7" fillId="3" borderId="6" xfId="0" quotePrefix="1" applyFont="1" applyFill="1" applyBorder="1" applyAlignment="1">
      <alignment horizontal="left" vertical="top" wrapText="1"/>
    </xf>
    <xf numFmtId="0" fontId="7" fillId="3" borderId="10" xfId="0" quotePrefix="1" applyFont="1" applyFill="1" applyBorder="1" applyAlignment="1">
      <alignment horizontal="left" vertical="top" wrapText="1"/>
    </xf>
    <xf numFmtId="0" fontId="7" fillId="3" borderId="13" xfId="0" quotePrefix="1" applyFont="1" applyFill="1" applyBorder="1" applyAlignment="1">
      <alignment horizontal="left" vertical="top" wrapText="1"/>
    </xf>
  </cellXfs>
  <cellStyles count="2">
    <cellStyle name="Normale" xfId="0" builtinId="0"/>
    <cellStyle name="Normale_Tav. 6.38 ASI" xfId="1" xr:uid="{9B74F34A-3F90-4B79-AAB7-232E1D06F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25918</xdr:colOff>
      <xdr:row>0</xdr:row>
      <xdr:rowOff>32398</xdr:rowOff>
    </xdr:from>
    <xdr:to>
      <xdr:col>0</xdr:col>
      <xdr:colOff>941287</xdr:colOff>
      <xdr:row>2</xdr:row>
      <xdr:rowOff>86740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E5E5491-195D-487F-8AC8-6909CF360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8" y="32398"/>
          <a:ext cx="915369" cy="371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915369</xdr:colOff>
      <xdr:row>2</xdr:row>
      <xdr:rowOff>54342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E6A2BAC-66AC-42FE-BCA9-53323EE5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5369" cy="371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940A-39F1-46B9-B102-46AFE9C69A32}">
  <dimension ref="A3:X79"/>
  <sheetViews>
    <sheetView showGridLines="0" zoomScale="98" zoomScaleNormal="98" workbookViewId="0">
      <selection activeCell="A3" sqref="A3:M3"/>
    </sheetView>
  </sheetViews>
  <sheetFormatPr defaultRowHeight="12.5" x14ac:dyDescent="0.25"/>
  <cols>
    <col min="1" max="1" width="17.453125" customWidth="1"/>
    <col min="2" max="2" width="26.90625" customWidth="1"/>
    <col min="3" max="3" width="14" customWidth="1"/>
    <col min="4" max="4" width="2.453125" customWidth="1"/>
    <col min="5" max="5" width="7.453125" customWidth="1"/>
    <col min="6" max="6" width="7.81640625" customWidth="1"/>
    <col min="7" max="7" width="7.1796875" customWidth="1"/>
    <col min="8" max="8" width="6.81640625" customWidth="1"/>
    <col min="9" max="9" width="7.1796875" customWidth="1"/>
    <col min="10" max="10" width="6.81640625" customWidth="1"/>
    <col min="11" max="11" width="7.1796875" customWidth="1"/>
    <col min="12" max="12" width="8" customWidth="1"/>
    <col min="13" max="13" width="7.453125" customWidth="1"/>
    <col min="15" max="24" width="8.7265625" hidden="1" customWidth="1"/>
    <col min="25" max="27" width="8.7265625" customWidth="1"/>
  </cols>
  <sheetData>
    <row r="3" spans="1:13" ht="41.25" customHeight="1" x14ac:dyDescent="0.3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5" spans="1:13" x14ac:dyDescent="0.25">
      <c r="A5" s="1" t="s">
        <v>1</v>
      </c>
      <c r="B5" s="2"/>
      <c r="C5" s="2"/>
      <c r="D5" s="3"/>
      <c r="E5" s="52">
        <v>2022</v>
      </c>
      <c r="F5" s="53"/>
      <c r="G5" s="54"/>
      <c r="H5" s="52">
        <v>2023</v>
      </c>
      <c r="I5" s="53"/>
      <c r="J5" s="54"/>
      <c r="K5" s="55">
        <v>2024</v>
      </c>
      <c r="L5" s="53"/>
      <c r="M5" s="54"/>
    </row>
    <row r="6" spans="1:13" ht="20" x14ac:dyDescent="0.25">
      <c r="A6" s="5" t="s">
        <v>2</v>
      </c>
      <c r="B6" s="2"/>
      <c r="C6" s="2"/>
      <c r="D6" s="3"/>
      <c r="E6" s="6" t="s">
        <v>3</v>
      </c>
      <c r="F6" s="6" t="s">
        <v>4</v>
      </c>
      <c r="G6" s="6" t="s">
        <v>5</v>
      </c>
      <c r="H6" s="6" t="s">
        <v>3</v>
      </c>
      <c r="I6" s="6" t="s">
        <v>4</v>
      </c>
      <c r="J6" s="6" t="s">
        <v>5</v>
      </c>
      <c r="K6" s="6" t="s">
        <v>3</v>
      </c>
      <c r="L6" s="6" t="s">
        <v>4</v>
      </c>
      <c r="M6" s="6" t="s">
        <v>5</v>
      </c>
    </row>
    <row r="7" spans="1:13" ht="12.65" customHeight="1" x14ac:dyDescent="0.3">
      <c r="A7" s="7" t="s">
        <v>6</v>
      </c>
      <c r="B7" s="8" t="s">
        <v>7</v>
      </c>
      <c r="C7" s="7" t="s">
        <v>8</v>
      </c>
      <c r="D7" s="9" t="s">
        <v>9</v>
      </c>
      <c r="E7" s="10" t="s">
        <v>9</v>
      </c>
      <c r="F7" s="10" t="s">
        <v>9</v>
      </c>
      <c r="G7" s="10" t="s">
        <v>9</v>
      </c>
      <c r="H7" s="11" t="s">
        <v>9</v>
      </c>
      <c r="I7" s="11" t="s">
        <v>9</v>
      </c>
      <c r="J7" s="11" t="s">
        <v>9</v>
      </c>
      <c r="K7" s="10"/>
      <c r="L7" s="10"/>
      <c r="M7" s="10"/>
    </row>
    <row r="8" spans="1:13" ht="12.65" customHeight="1" x14ac:dyDescent="0.3">
      <c r="A8" s="46" t="s">
        <v>10</v>
      </c>
      <c r="B8" s="49" t="s">
        <v>11</v>
      </c>
      <c r="C8" s="12" t="s">
        <v>12</v>
      </c>
      <c r="D8" s="13" t="s">
        <v>9</v>
      </c>
      <c r="E8" s="14">
        <f>E9+E10</f>
        <v>681</v>
      </c>
      <c r="F8" s="14">
        <f>F9+F10</f>
        <v>118</v>
      </c>
      <c r="G8" s="14">
        <f>SUM(E8:F8)</f>
        <v>799</v>
      </c>
      <c r="H8" s="15">
        <f>H10+H9</f>
        <v>701</v>
      </c>
      <c r="I8" s="15">
        <f t="shared" ref="I8:J8" si="0">I10+I9</f>
        <v>128</v>
      </c>
      <c r="J8" s="15">
        <f t="shared" si="0"/>
        <v>829</v>
      </c>
      <c r="K8" s="14">
        <f>K9+K10</f>
        <v>708</v>
      </c>
      <c r="L8" s="14">
        <f t="shared" ref="L8:M8" si="1">L9+L10</f>
        <v>134</v>
      </c>
      <c r="M8" s="14">
        <f t="shared" si="1"/>
        <v>842</v>
      </c>
    </row>
    <row r="9" spans="1:13" ht="12.65" customHeight="1" x14ac:dyDescent="0.3">
      <c r="A9" s="47"/>
      <c r="B9" s="45"/>
      <c r="C9" s="16" t="s">
        <v>13</v>
      </c>
      <c r="D9" s="13" t="s">
        <v>9</v>
      </c>
      <c r="E9" s="17">
        <v>518</v>
      </c>
      <c r="F9" s="17">
        <v>96</v>
      </c>
      <c r="G9" s="17">
        <f t="shared" ref="G9:G10" si="2">SUM(E9:F9)</f>
        <v>614</v>
      </c>
      <c r="H9" s="18">
        <v>505</v>
      </c>
      <c r="I9" s="18">
        <v>109</v>
      </c>
      <c r="J9" s="18">
        <f>SUM(H9:I9)</f>
        <v>614</v>
      </c>
      <c r="K9" s="17">
        <v>496</v>
      </c>
      <c r="L9" s="17">
        <v>120</v>
      </c>
      <c r="M9" s="17">
        <f>SUM(K9:L9)</f>
        <v>616</v>
      </c>
    </row>
    <row r="10" spans="1:13" ht="12.65" customHeight="1" x14ac:dyDescent="0.3">
      <c r="A10" s="47"/>
      <c r="B10" s="45"/>
      <c r="C10" s="16" t="s">
        <v>14</v>
      </c>
      <c r="D10" s="13" t="s">
        <v>9</v>
      </c>
      <c r="E10" s="17">
        <v>163</v>
      </c>
      <c r="F10" s="17">
        <v>22</v>
      </c>
      <c r="G10" s="17">
        <f t="shared" si="2"/>
        <v>185</v>
      </c>
      <c r="H10" s="18">
        <v>196</v>
      </c>
      <c r="I10" s="18">
        <v>19</v>
      </c>
      <c r="J10" s="18">
        <f>SUM(H10:I10)</f>
        <v>215</v>
      </c>
      <c r="K10" s="17">
        <v>212</v>
      </c>
      <c r="L10" s="17">
        <v>14</v>
      </c>
      <c r="M10" s="17">
        <f>SUM(K10:L10)</f>
        <v>226</v>
      </c>
    </row>
    <row r="11" spans="1:13" ht="12.65" customHeight="1" x14ac:dyDescent="0.3">
      <c r="A11" s="47"/>
      <c r="B11" s="44" t="s">
        <v>15</v>
      </c>
      <c r="C11" s="19" t="s">
        <v>12</v>
      </c>
      <c r="D11" s="13"/>
      <c r="E11" s="20">
        <f>E12+E13</f>
        <v>5515</v>
      </c>
      <c r="F11" s="20">
        <f t="shared" ref="F11:G11" si="3">F12+F13</f>
        <v>562</v>
      </c>
      <c r="G11" s="20">
        <f t="shared" si="3"/>
        <v>6077</v>
      </c>
      <c r="H11" s="21">
        <f>H12+H13</f>
        <v>5913</v>
      </c>
      <c r="I11" s="21">
        <f t="shared" ref="I11:J11" si="4">I12+I13</f>
        <v>593</v>
      </c>
      <c r="J11" s="21">
        <f t="shared" si="4"/>
        <v>6506</v>
      </c>
      <c r="K11" s="20">
        <f>K12+K13</f>
        <v>6157</v>
      </c>
      <c r="L11" s="20">
        <f t="shared" ref="L11:M11" si="5">L12+L13</f>
        <v>663</v>
      </c>
      <c r="M11" s="20">
        <f t="shared" si="5"/>
        <v>6820</v>
      </c>
    </row>
    <row r="12" spans="1:13" ht="12.65" customHeight="1" x14ac:dyDescent="0.3">
      <c r="A12" s="47"/>
      <c r="B12" s="45"/>
      <c r="C12" s="16" t="s">
        <v>13</v>
      </c>
      <c r="D12" s="13"/>
      <c r="E12" s="22">
        <v>4191</v>
      </c>
      <c r="F12" s="22">
        <v>467</v>
      </c>
      <c r="G12" s="22">
        <f>SUM(E12:F12)</f>
        <v>4658</v>
      </c>
      <c r="H12" s="23">
        <v>4462</v>
      </c>
      <c r="I12" s="23">
        <v>499</v>
      </c>
      <c r="J12" s="23">
        <f>SUM(H12:I12)</f>
        <v>4961</v>
      </c>
      <c r="K12" s="22">
        <v>4578</v>
      </c>
      <c r="L12" s="22">
        <v>554</v>
      </c>
      <c r="M12" s="22">
        <f>SUM(K12:L12)</f>
        <v>5132</v>
      </c>
    </row>
    <row r="13" spans="1:13" ht="12.65" customHeight="1" x14ac:dyDescent="0.3">
      <c r="A13" s="47"/>
      <c r="B13" s="45"/>
      <c r="C13" s="16" t="s">
        <v>14</v>
      </c>
      <c r="D13" s="13"/>
      <c r="E13" s="22">
        <v>1324</v>
      </c>
      <c r="F13" s="22">
        <v>95</v>
      </c>
      <c r="G13" s="22">
        <f>SUM(E13:F13)</f>
        <v>1419</v>
      </c>
      <c r="H13" s="23">
        <v>1451</v>
      </c>
      <c r="I13" s="23">
        <v>94</v>
      </c>
      <c r="J13" s="23">
        <f>SUM(H13:I13)</f>
        <v>1545</v>
      </c>
      <c r="K13" s="22">
        <v>1579</v>
      </c>
      <c r="L13" s="22">
        <v>109</v>
      </c>
      <c r="M13" s="22">
        <f>SUM(K13:L13)</f>
        <v>1688</v>
      </c>
    </row>
    <row r="14" spans="1:13" ht="12.65" customHeight="1" x14ac:dyDescent="0.3">
      <c r="A14" s="47"/>
      <c r="B14" s="44" t="s">
        <v>16</v>
      </c>
      <c r="C14" s="19" t="s">
        <v>12</v>
      </c>
      <c r="D14" s="13"/>
      <c r="E14" s="14">
        <f>E15+E16</f>
        <v>8</v>
      </c>
      <c r="F14" s="14">
        <f t="shared" ref="F14:G14" si="6">F15+F16</f>
        <v>3</v>
      </c>
      <c r="G14" s="14">
        <f t="shared" si="6"/>
        <v>11</v>
      </c>
      <c r="H14" s="15">
        <f>H15+H16</f>
        <v>8</v>
      </c>
      <c r="I14" s="15">
        <f t="shared" ref="I14:J14" si="7">I15+I16</f>
        <v>1</v>
      </c>
      <c r="J14" s="15">
        <f t="shared" si="7"/>
        <v>9</v>
      </c>
      <c r="K14" s="14">
        <f>K15+K16</f>
        <v>15</v>
      </c>
      <c r="L14" s="14">
        <f t="shared" ref="L14:M14" si="8">L15+L16</f>
        <v>4</v>
      </c>
      <c r="M14" s="14">
        <f t="shared" si="8"/>
        <v>19</v>
      </c>
    </row>
    <row r="15" spans="1:13" ht="12.65" customHeight="1" x14ac:dyDescent="0.3">
      <c r="A15" s="47"/>
      <c r="B15" s="45"/>
      <c r="C15" s="16" t="s">
        <v>13</v>
      </c>
      <c r="D15" s="13"/>
      <c r="E15" s="17">
        <v>7</v>
      </c>
      <c r="F15" s="17">
        <v>3</v>
      </c>
      <c r="G15" s="17">
        <f>SUM(E15:F15)</f>
        <v>10</v>
      </c>
      <c r="H15" s="18">
        <v>7</v>
      </c>
      <c r="I15" s="18">
        <v>1</v>
      </c>
      <c r="J15" s="18">
        <f>SUM(H15:I15)</f>
        <v>8</v>
      </c>
      <c r="K15" s="17">
        <v>11</v>
      </c>
      <c r="L15" s="17">
        <v>3</v>
      </c>
      <c r="M15" s="17">
        <f>SUM(K15:L15)</f>
        <v>14</v>
      </c>
    </row>
    <row r="16" spans="1:13" ht="12.65" customHeight="1" x14ac:dyDescent="0.3">
      <c r="A16" s="47"/>
      <c r="B16" s="45"/>
      <c r="C16" s="16" t="s">
        <v>14</v>
      </c>
      <c r="D16" s="13"/>
      <c r="E16" s="17">
        <v>1</v>
      </c>
      <c r="F16" s="17">
        <v>0</v>
      </c>
      <c r="G16" s="17">
        <f>SUM(E16:F16)</f>
        <v>1</v>
      </c>
      <c r="H16" s="18">
        <v>1</v>
      </c>
      <c r="I16" s="18">
        <v>0</v>
      </c>
      <c r="J16" s="18">
        <f>SUM(H16:I16)</f>
        <v>1</v>
      </c>
      <c r="K16" s="17">
        <v>4</v>
      </c>
      <c r="L16" s="17">
        <v>1</v>
      </c>
      <c r="M16" s="17">
        <f>SUM(K16:L16)</f>
        <v>5</v>
      </c>
    </row>
    <row r="17" spans="1:24" ht="12.65" customHeight="1" x14ac:dyDescent="0.3">
      <c r="A17" s="47"/>
      <c r="B17" s="44" t="s">
        <v>17</v>
      </c>
      <c r="C17" s="19" t="s">
        <v>12</v>
      </c>
      <c r="D17" s="13"/>
      <c r="E17" s="14">
        <f>E18+E19</f>
        <v>605</v>
      </c>
      <c r="F17" s="14">
        <f t="shared" ref="F17:G17" si="9">F18+F19</f>
        <v>57</v>
      </c>
      <c r="G17" s="14">
        <f t="shared" si="9"/>
        <v>662</v>
      </c>
      <c r="H17" s="15">
        <f>H18+H19</f>
        <v>593</v>
      </c>
      <c r="I17" s="15">
        <f t="shared" ref="I17:J17" si="10">I18+I19</f>
        <v>56</v>
      </c>
      <c r="J17" s="15">
        <f t="shared" si="10"/>
        <v>649</v>
      </c>
      <c r="K17" s="14">
        <f>K18+K19</f>
        <v>633</v>
      </c>
      <c r="L17" s="14">
        <f t="shared" ref="L17:M17" si="11">L18+L19</f>
        <v>71</v>
      </c>
      <c r="M17" s="14">
        <f t="shared" si="11"/>
        <v>704</v>
      </c>
    </row>
    <row r="18" spans="1:24" ht="12.65" customHeight="1" x14ac:dyDescent="0.3">
      <c r="A18" s="47"/>
      <c r="B18" s="45"/>
      <c r="C18" s="16" t="s">
        <v>13</v>
      </c>
      <c r="D18" s="13"/>
      <c r="E18" s="17">
        <v>515</v>
      </c>
      <c r="F18" s="17">
        <v>50</v>
      </c>
      <c r="G18" s="17">
        <f>SUM(E18:F18)</f>
        <v>565</v>
      </c>
      <c r="H18" s="18">
        <v>498</v>
      </c>
      <c r="I18" s="18">
        <v>51</v>
      </c>
      <c r="J18" s="18">
        <f>SUM(H18:I18)</f>
        <v>549</v>
      </c>
      <c r="K18" s="17">
        <v>544</v>
      </c>
      <c r="L18" s="17">
        <v>62</v>
      </c>
      <c r="M18" s="17">
        <f>SUM(K18:L18)</f>
        <v>606</v>
      </c>
    </row>
    <row r="19" spans="1:24" ht="12.65" customHeight="1" x14ac:dyDescent="0.3">
      <c r="A19" s="47"/>
      <c r="B19" s="45"/>
      <c r="C19" s="16" t="s">
        <v>14</v>
      </c>
      <c r="D19" s="13"/>
      <c r="E19" s="17">
        <v>90</v>
      </c>
      <c r="F19" s="17">
        <v>7</v>
      </c>
      <c r="G19" s="17">
        <f>SUM(E19:F19)</f>
        <v>97</v>
      </c>
      <c r="H19" s="18">
        <v>95</v>
      </c>
      <c r="I19" s="18">
        <v>5</v>
      </c>
      <c r="J19" s="18">
        <f>SUM(H19:I19)</f>
        <v>100</v>
      </c>
      <c r="K19" s="17">
        <v>89</v>
      </c>
      <c r="L19" s="17">
        <v>9</v>
      </c>
      <c r="M19" s="17">
        <f>SUM(K19:L19)</f>
        <v>98</v>
      </c>
    </row>
    <row r="20" spans="1:24" ht="12.65" customHeight="1" x14ac:dyDescent="0.3">
      <c r="A20" s="47"/>
      <c r="B20" s="44" t="s">
        <v>18</v>
      </c>
      <c r="C20" s="19" t="s">
        <v>12</v>
      </c>
      <c r="D20" s="13"/>
      <c r="E20" s="14">
        <f>E21+E22</f>
        <v>792</v>
      </c>
      <c r="F20" s="14">
        <f t="shared" ref="F20" si="12">F21+F22</f>
        <v>98</v>
      </c>
      <c r="G20" s="14">
        <f>G21+G22</f>
        <v>890</v>
      </c>
      <c r="H20" s="15">
        <f>H21+H22</f>
        <v>845</v>
      </c>
      <c r="I20" s="15">
        <f t="shared" ref="I20:J20" si="13">I21+I22</f>
        <v>101</v>
      </c>
      <c r="J20" s="15">
        <f t="shared" si="13"/>
        <v>946</v>
      </c>
      <c r="K20" s="14">
        <f>K21+K22</f>
        <v>825</v>
      </c>
      <c r="L20" s="14">
        <f t="shared" ref="L20:M20" si="14">L21+L22</f>
        <v>120</v>
      </c>
      <c r="M20" s="14">
        <f t="shared" si="14"/>
        <v>945</v>
      </c>
    </row>
    <row r="21" spans="1:24" ht="12.65" customHeight="1" x14ac:dyDescent="0.3">
      <c r="A21" s="47"/>
      <c r="B21" s="45"/>
      <c r="C21" s="16" t="s">
        <v>13</v>
      </c>
      <c r="D21" s="13"/>
      <c r="E21" s="17">
        <v>648</v>
      </c>
      <c r="F21" s="17">
        <v>88</v>
      </c>
      <c r="G21" s="17">
        <f>SUM(E21:F21)</f>
        <v>736</v>
      </c>
      <c r="H21" s="18">
        <v>689</v>
      </c>
      <c r="I21" s="18">
        <v>90</v>
      </c>
      <c r="J21" s="18">
        <f>SUM(H21:I21)</f>
        <v>779</v>
      </c>
      <c r="K21" s="17">
        <v>670</v>
      </c>
      <c r="L21" s="17">
        <v>104</v>
      </c>
      <c r="M21" s="17">
        <f>SUM(K21:L21)</f>
        <v>774</v>
      </c>
    </row>
    <row r="22" spans="1:24" ht="12.65" customHeight="1" x14ac:dyDescent="0.3">
      <c r="A22" s="47"/>
      <c r="B22" s="45"/>
      <c r="C22" s="16" t="s">
        <v>14</v>
      </c>
      <c r="D22" s="13"/>
      <c r="E22" s="17">
        <v>144</v>
      </c>
      <c r="F22" s="17">
        <v>10</v>
      </c>
      <c r="G22" s="17">
        <f>SUM(E22:F22)</f>
        <v>154</v>
      </c>
      <c r="H22" s="18">
        <v>156</v>
      </c>
      <c r="I22" s="18">
        <v>11</v>
      </c>
      <c r="J22" s="18">
        <f>SUM(H22:I22)</f>
        <v>167</v>
      </c>
      <c r="K22" s="17">
        <v>155</v>
      </c>
      <c r="L22" s="17">
        <v>16</v>
      </c>
      <c r="M22" s="17">
        <f>SUM(K22:L22)</f>
        <v>171</v>
      </c>
    </row>
    <row r="23" spans="1:24" ht="12.65" customHeight="1" x14ac:dyDescent="0.3">
      <c r="A23" s="47"/>
      <c r="B23" s="44" t="s">
        <v>19</v>
      </c>
      <c r="C23" s="19" t="s">
        <v>12</v>
      </c>
      <c r="D23" s="13" t="s">
        <v>9</v>
      </c>
      <c r="E23" s="21">
        <f>E24+E25</f>
        <v>987</v>
      </c>
      <c r="F23" s="21">
        <f t="shared" ref="F23:G23" si="15">F24+F25</f>
        <v>25</v>
      </c>
      <c r="G23" s="21">
        <f t="shared" si="15"/>
        <v>1012</v>
      </c>
      <c r="H23" s="21">
        <f>H24+H25</f>
        <v>1042</v>
      </c>
      <c r="I23" s="21">
        <f t="shared" ref="I23:J23" si="16">I24+I25</f>
        <v>26</v>
      </c>
      <c r="J23" s="21">
        <f t="shared" si="16"/>
        <v>1068</v>
      </c>
      <c r="K23" s="21">
        <f>K24+K25</f>
        <v>1159</v>
      </c>
      <c r="L23" s="21">
        <f t="shared" ref="L23:M23" si="17">L24+L25</f>
        <v>20</v>
      </c>
      <c r="M23" s="21">
        <f t="shared" si="17"/>
        <v>1179</v>
      </c>
    </row>
    <row r="24" spans="1:24" ht="12.65" customHeight="1" x14ac:dyDescent="0.3">
      <c r="A24" s="47"/>
      <c r="B24" s="45"/>
      <c r="C24" s="16" t="s">
        <v>13</v>
      </c>
      <c r="D24" s="13" t="s">
        <v>9</v>
      </c>
      <c r="E24" s="17">
        <v>754</v>
      </c>
      <c r="F24" s="17">
        <v>19</v>
      </c>
      <c r="G24" s="17">
        <f>SUM(E24:F24)</f>
        <v>773</v>
      </c>
      <c r="H24" s="18">
        <v>801</v>
      </c>
      <c r="I24" s="18">
        <v>21</v>
      </c>
      <c r="J24" s="18">
        <f>SUM(H24:I24)</f>
        <v>822</v>
      </c>
      <c r="K24" s="17">
        <v>896</v>
      </c>
      <c r="L24" s="17">
        <v>17</v>
      </c>
      <c r="M24" s="17">
        <f>SUM(K24:L24)</f>
        <v>913</v>
      </c>
    </row>
    <row r="25" spans="1:24" ht="12.65" customHeight="1" x14ac:dyDescent="0.3">
      <c r="A25" s="47"/>
      <c r="B25" s="45"/>
      <c r="C25" s="16" t="s">
        <v>14</v>
      </c>
      <c r="D25" s="13" t="s">
        <v>9</v>
      </c>
      <c r="E25" s="17">
        <v>233</v>
      </c>
      <c r="F25" s="17">
        <v>6</v>
      </c>
      <c r="G25" s="17">
        <f>SUM(E25:F25)</f>
        <v>239</v>
      </c>
      <c r="H25" s="18">
        <v>241</v>
      </c>
      <c r="I25" s="18">
        <v>5</v>
      </c>
      <c r="J25" s="18">
        <f>SUM(H25:I25)</f>
        <v>246</v>
      </c>
      <c r="K25" s="17">
        <v>263</v>
      </c>
      <c r="L25" s="17">
        <v>3</v>
      </c>
      <c r="M25" s="17">
        <f>SUM(K25:L25)</f>
        <v>266</v>
      </c>
    </row>
    <row r="26" spans="1:24" ht="12.65" customHeight="1" x14ac:dyDescent="0.3">
      <c r="A26" s="47"/>
      <c r="B26" s="44" t="s">
        <v>20</v>
      </c>
      <c r="C26" s="19" t="s">
        <v>12</v>
      </c>
      <c r="D26" s="13" t="s">
        <v>9</v>
      </c>
      <c r="E26" s="14">
        <f>E27+E28</f>
        <v>664</v>
      </c>
      <c r="F26" s="14">
        <f>F27+F28</f>
        <v>41</v>
      </c>
      <c r="G26" s="14">
        <f t="shared" ref="G26" si="18">G27+G28</f>
        <v>705</v>
      </c>
      <c r="H26" s="14">
        <f>H27+H28</f>
        <v>767</v>
      </c>
      <c r="I26" s="14">
        <f>I27+I28</f>
        <v>37</v>
      </c>
      <c r="J26" s="14">
        <f t="shared" ref="J26" si="19">J27+J28</f>
        <v>804</v>
      </c>
      <c r="K26" s="14">
        <f>K27+K28</f>
        <v>742</v>
      </c>
      <c r="L26" s="14">
        <f>L27+L28</f>
        <v>50</v>
      </c>
      <c r="M26" s="14">
        <f t="shared" ref="M26" si="20">M27+M28</f>
        <v>792</v>
      </c>
    </row>
    <row r="27" spans="1:24" ht="12.65" customHeight="1" x14ac:dyDescent="0.3">
      <c r="A27" s="47"/>
      <c r="B27" s="45"/>
      <c r="C27" s="16" t="s">
        <v>13</v>
      </c>
      <c r="D27" s="13" t="s">
        <v>9</v>
      </c>
      <c r="E27" s="24">
        <v>598</v>
      </c>
      <c r="F27" s="24">
        <v>39</v>
      </c>
      <c r="G27" s="17">
        <f>SUM(E27:F27)</f>
        <v>637</v>
      </c>
      <c r="H27" s="24">
        <v>685</v>
      </c>
      <c r="I27" s="24">
        <v>36</v>
      </c>
      <c r="J27" s="18">
        <f>SUM(H27:I27)</f>
        <v>721</v>
      </c>
      <c r="K27" s="17">
        <v>657</v>
      </c>
      <c r="L27" s="17">
        <v>46</v>
      </c>
      <c r="M27" s="18">
        <f>SUM(K27:L27)</f>
        <v>703</v>
      </c>
    </row>
    <row r="28" spans="1:24" ht="12.65" customHeight="1" x14ac:dyDescent="0.3">
      <c r="A28" s="47"/>
      <c r="B28" s="45"/>
      <c r="C28" s="16" t="s">
        <v>14</v>
      </c>
      <c r="D28" s="13" t="s">
        <v>9</v>
      </c>
      <c r="E28" s="24">
        <v>66</v>
      </c>
      <c r="F28" s="24">
        <v>2</v>
      </c>
      <c r="G28" s="17">
        <f>SUM(E28:F28)</f>
        <v>68</v>
      </c>
      <c r="H28" s="24">
        <v>82</v>
      </c>
      <c r="I28" s="24">
        <v>1</v>
      </c>
      <c r="J28" s="18">
        <f>SUM(H28:I28)</f>
        <v>83</v>
      </c>
      <c r="K28" s="17">
        <v>85</v>
      </c>
      <c r="L28" s="17">
        <v>4</v>
      </c>
      <c r="M28" s="18">
        <f>SUM(K28:L28)</f>
        <v>89</v>
      </c>
    </row>
    <row r="29" spans="1:24" ht="12.65" customHeight="1" x14ac:dyDescent="0.3">
      <c r="A29" s="47"/>
      <c r="B29" s="44" t="s">
        <v>21</v>
      </c>
      <c r="C29" s="19" t="s">
        <v>12</v>
      </c>
      <c r="D29" s="13" t="s">
        <v>9</v>
      </c>
      <c r="E29" s="14">
        <f>E30+E31</f>
        <v>20</v>
      </c>
      <c r="F29" s="14">
        <f t="shared" ref="F29:J29" si="21">F30+F31</f>
        <v>1</v>
      </c>
      <c r="G29" s="14">
        <f t="shared" si="21"/>
        <v>21</v>
      </c>
      <c r="H29" s="14">
        <f>H30+H31</f>
        <v>16</v>
      </c>
      <c r="I29" s="14">
        <f t="shared" si="21"/>
        <v>2</v>
      </c>
      <c r="J29" s="14">
        <f t="shared" si="21"/>
        <v>18</v>
      </c>
      <c r="K29" s="14">
        <f>K30+K31</f>
        <v>14</v>
      </c>
      <c r="L29" s="14">
        <f t="shared" ref="L29:M29" si="22">L30+L31</f>
        <v>0</v>
      </c>
      <c r="M29" s="14">
        <f t="shared" si="22"/>
        <v>14</v>
      </c>
    </row>
    <row r="30" spans="1:24" ht="12.65" customHeight="1" x14ac:dyDescent="0.3">
      <c r="A30" s="47"/>
      <c r="B30" s="45"/>
      <c r="C30" s="16" t="s">
        <v>13</v>
      </c>
      <c r="D30" s="13" t="s">
        <v>9</v>
      </c>
      <c r="E30" s="24">
        <v>11</v>
      </c>
      <c r="F30" s="24">
        <v>1</v>
      </c>
      <c r="G30" s="17">
        <f>SUM(E30:F30)</f>
        <v>12</v>
      </c>
      <c r="H30" s="24">
        <v>6</v>
      </c>
      <c r="I30" s="24">
        <v>2</v>
      </c>
      <c r="J30" s="17">
        <f>SUM(H30:I30)</f>
        <v>8</v>
      </c>
      <c r="K30" s="17">
        <v>7</v>
      </c>
      <c r="L30" s="17">
        <v>0</v>
      </c>
      <c r="M30" s="17">
        <f>SUM(K30:L30)</f>
        <v>7</v>
      </c>
    </row>
    <row r="31" spans="1:24" ht="12.65" customHeight="1" x14ac:dyDescent="0.3">
      <c r="A31" s="48"/>
      <c r="B31" s="50"/>
      <c r="C31" s="25" t="s">
        <v>14</v>
      </c>
      <c r="D31" s="13" t="s">
        <v>9</v>
      </c>
      <c r="E31" s="24">
        <v>9</v>
      </c>
      <c r="F31" s="24">
        <v>0</v>
      </c>
      <c r="G31" s="17">
        <f>SUM(E31:F31)</f>
        <v>9</v>
      </c>
      <c r="H31" s="24">
        <v>10</v>
      </c>
      <c r="I31" s="24">
        <v>0</v>
      </c>
      <c r="J31" s="17">
        <f>SUM(H31:I31)</f>
        <v>10</v>
      </c>
      <c r="K31" s="17">
        <v>7</v>
      </c>
      <c r="L31" s="17">
        <v>0</v>
      </c>
      <c r="M31" s="17">
        <f>SUM(K31:L31)</f>
        <v>7</v>
      </c>
    </row>
    <row r="32" spans="1:24" ht="12.65" customHeight="1" x14ac:dyDescent="0.3">
      <c r="A32" s="46" t="s">
        <v>22</v>
      </c>
      <c r="B32" s="49" t="s">
        <v>11</v>
      </c>
      <c r="C32" s="12" t="s">
        <v>12</v>
      </c>
      <c r="D32" s="13" t="s">
        <v>9</v>
      </c>
      <c r="E32" s="26">
        <f t="shared" ref="E32:M34" si="23">E8/P34</f>
        <v>3.5079585844537166E-2</v>
      </c>
      <c r="F32" s="26">
        <f t="shared" si="23"/>
        <v>5.5191768007483627E-2</v>
      </c>
      <c r="G32" s="26">
        <f t="shared" si="23"/>
        <v>3.7074845714816021E-2</v>
      </c>
      <c r="H32" s="26">
        <f t="shared" si="23"/>
        <v>3.5506255381654257E-2</v>
      </c>
      <c r="I32" s="26">
        <f t="shared" si="23"/>
        <v>6.1508889956751564E-2</v>
      </c>
      <c r="J32" s="26">
        <f t="shared" si="23"/>
        <v>3.7985703812316716E-2</v>
      </c>
      <c r="K32" s="26">
        <f t="shared" si="23"/>
        <v>3.5108598631359712E-2</v>
      </c>
      <c r="L32" s="26">
        <f t="shared" si="23"/>
        <v>6.5493646138807426E-2</v>
      </c>
      <c r="M32" s="26">
        <f t="shared" si="23"/>
        <v>3.790743742121376E-2</v>
      </c>
      <c r="P32" s="42">
        <v>2022</v>
      </c>
      <c r="Q32" s="42"/>
      <c r="R32" s="42"/>
      <c r="S32" s="42">
        <v>2023</v>
      </c>
      <c r="T32" s="42"/>
      <c r="U32" s="42"/>
      <c r="V32" s="43">
        <v>2024</v>
      </c>
      <c r="W32" s="42"/>
      <c r="X32" s="42"/>
    </row>
    <row r="33" spans="1:24" ht="12.65" customHeight="1" x14ac:dyDescent="0.3">
      <c r="A33" s="47"/>
      <c r="B33" s="45"/>
      <c r="C33" s="16" t="s">
        <v>13</v>
      </c>
      <c r="D33" s="13" t="s">
        <v>9</v>
      </c>
      <c r="E33" s="27">
        <f t="shared" si="23"/>
        <v>3.4220783510603155E-2</v>
      </c>
      <c r="F33" s="27">
        <f t="shared" si="23"/>
        <v>5.7245080500894455E-2</v>
      </c>
      <c r="G33" s="27">
        <f t="shared" si="23"/>
        <v>3.6517188057571072E-2</v>
      </c>
      <c r="H33" s="27">
        <f t="shared" si="23"/>
        <v>3.3064885746087867E-2</v>
      </c>
      <c r="I33" s="27">
        <f t="shared" si="23"/>
        <v>6.5504807692307696E-2</v>
      </c>
      <c r="J33" s="27">
        <f t="shared" si="23"/>
        <v>3.6251992678750664E-2</v>
      </c>
      <c r="K33" s="27">
        <f t="shared" si="23"/>
        <v>3.2151422830103069E-2</v>
      </c>
      <c r="L33" s="27">
        <f t="shared" si="23"/>
        <v>7.2289156626506021E-2</v>
      </c>
      <c r="M33" s="27">
        <f t="shared" si="23"/>
        <v>3.6050798852929125E-2</v>
      </c>
      <c r="P33" s="28" t="s">
        <v>23</v>
      </c>
      <c r="Q33" s="28" t="s">
        <v>24</v>
      </c>
      <c r="R33" s="28" t="s">
        <v>25</v>
      </c>
      <c r="S33" s="28" t="s">
        <v>23</v>
      </c>
      <c r="T33" s="28" t="s">
        <v>24</v>
      </c>
      <c r="U33" s="28" t="s">
        <v>25</v>
      </c>
      <c r="V33" s="28" t="s">
        <v>23</v>
      </c>
      <c r="W33" s="28" t="s">
        <v>24</v>
      </c>
      <c r="X33" s="28" t="s">
        <v>25</v>
      </c>
    </row>
    <row r="34" spans="1:24" ht="12.65" customHeight="1" x14ac:dyDescent="0.3">
      <c r="A34" s="47"/>
      <c r="B34" s="45"/>
      <c r="C34" s="16" t="s">
        <v>14</v>
      </c>
      <c r="D34" s="13" t="s">
        <v>9</v>
      </c>
      <c r="E34" s="27">
        <f t="shared" si="23"/>
        <v>3.8119738072965391E-2</v>
      </c>
      <c r="F34" s="27">
        <f t="shared" si="23"/>
        <v>4.7722342733188719E-2</v>
      </c>
      <c r="G34" s="27">
        <f t="shared" si="23"/>
        <v>3.9054253747097319E-2</v>
      </c>
      <c r="H34" s="27">
        <f t="shared" si="23"/>
        <v>4.3847874720357942E-2</v>
      </c>
      <c r="I34" s="27">
        <f t="shared" si="23"/>
        <v>4.5563549160671464E-2</v>
      </c>
      <c r="J34" s="27">
        <f t="shared" si="23"/>
        <v>4.3994270513607533E-2</v>
      </c>
      <c r="K34" s="27">
        <f t="shared" si="23"/>
        <v>4.4735176197510024E-2</v>
      </c>
      <c r="L34" s="27">
        <f t="shared" si="23"/>
        <v>3.6269430051813469E-2</v>
      </c>
      <c r="M34" s="27">
        <f t="shared" si="23"/>
        <v>4.4097560975609754E-2</v>
      </c>
      <c r="O34" s="29" t="s">
        <v>5</v>
      </c>
      <c r="P34" s="30">
        <f>P36+P35</f>
        <v>19413</v>
      </c>
      <c r="Q34" s="30">
        <f>Q36+Q35</f>
        <v>2138</v>
      </c>
      <c r="R34" s="30">
        <f t="shared" ref="R34:U34" si="24">R35+R36</f>
        <v>21551</v>
      </c>
      <c r="S34" s="30">
        <f>S36+S35</f>
        <v>19743</v>
      </c>
      <c r="T34" s="30">
        <f>T36+T35</f>
        <v>2081</v>
      </c>
      <c r="U34" s="30">
        <f t="shared" si="24"/>
        <v>21824</v>
      </c>
      <c r="V34" s="30">
        <f>V36+V35</f>
        <v>20166</v>
      </c>
      <c r="W34" s="30">
        <f>W36+W35</f>
        <v>2046</v>
      </c>
      <c r="X34" s="30">
        <f>X35+X36</f>
        <v>22212</v>
      </c>
    </row>
    <row r="35" spans="1:24" ht="12.65" customHeight="1" x14ac:dyDescent="0.3">
      <c r="A35" s="47"/>
      <c r="B35" s="44" t="s">
        <v>15</v>
      </c>
      <c r="C35" s="19" t="s">
        <v>12</v>
      </c>
      <c r="D35" s="13"/>
      <c r="E35" s="31">
        <f t="shared" ref="E35:M37" si="25">E11/P34</f>
        <v>0.2840879822799155</v>
      </c>
      <c r="F35" s="31">
        <f t="shared" si="25"/>
        <v>0.26286248830682879</v>
      </c>
      <c r="G35" s="31">
        <f t="shared" si="25"/>
        <v>0.28198227460442671</v>
      </c>
      <c r="H35" s="31">
        <f t="shared" si="25"/>
        <v>0.29949855645038748</v>
      </c>
      <c r="I35" s="31">
        <f t="shared" si="25"/>
        <v>0.28495915425276308</v>
      </c>
      <c r="J35" s="31">
        <f t="shared" si="25"/>
        <v>0.29811217008797652</v>
      </c>
      <c r="K35" s="31">
        <f t="shared" si="25"/>
        <v>0.30531587821084993</v>
      </c>
      <c r="L35" s="31">
        <f t="shared" si="25"/>
        <v>0.32404692082111436</v>
      </c>
      <c r="M35" s="31">
        <f t="shared" si="25"/>
        <v>0.30704123896992619</v>
      </c>
      <c r="O35" s="29" t="s">
        <v>26</v>
      </c>
      <c r="P35" s="30">
        <v>15137</v>
      </c>
      <c r="Q35" s="30">
        <v>1677</v>
      </c>
      <c r="R35" s="30">
        <f>SUM(P35:Q35)</f>
        <v>16814</v>
      </c>
      <c r="S35" s="30">
        <v>15273</v>
      </c>
      <c r="T35" s="30">
        <v>1664</v>
      </c>
      <c r="U35" s="30">
        <f>SUM(S35:T35)</f>
        <v>16937</v>
      </c>
      <c r="V35" s="30">
        <v>15427</v>
      </c>
      <c r="W35" s="30">
        <v>1660</v>
      </c>
      <c r="X35" s="30">
        <f>SUM(V35:W35)</f>
        <v>17087</v>
      </c>
    </row>
    <row r="36" spans="1:24" ht="12.65" customHeight="1" x14ac:dyDescent="0.3">
      <c r="A36" s="47"/>
      <c r="B36" s="45"/>
      <c r="C36" s="16" t="s">
        <v>13</v>
      </c>
      <c r="D36" s="13"/>
      <c r="E36" s="32">
        <f t="shared" si="25"/>
        <v>0.27687124265045915</v>
      </c>
      <c r="F36" s="32">
        <f t="shared" si="25"/>
        <v>0.27847346451997612</v>
      </c>
      <c r="G36" s="32">
        <f t="shared" si="25"/>
        <v>0.2770310455572737</v>
      </c>
      <c r="H36" s="32">
        <f t="shared" si="25"/>
        <v>0.29214954494860212</v>
      </c>
      <c r="I36" s="32">
        <f t="shared" si="25"/>
        <v>0.29987980769230771</v>
      </c>
      <c r="J36" s="32">
        <f t="shared" si="25"/>
        <v>0.292909015764303</v>
      </c>
      <c r="K36" s="32">
        <f t="shared" si="25"/>
        <v>0.29675244700849163</v>
      </c>
      <c r="L36" s="32">
        <f t="shared" si="25"/>
        <v>0.33373493975903612</v>
      </c>
      <c r="M36" s="32">
        <f t="shared" si="25"/>
        <v>0.30034529174226021</v>
      </c>
      <c r="O36" s="29" t="s">
        <v>27</v>
      </c>
      <c r="P36" s="30">
        <v>4276</v>
      </c>
      <c r="Q36" s="30">
        <v>461</v>
      </c>
      <c r="R36" s="30">
        <f>SUM(P36:Q36)</f>
        <v>4737</v>
      </c>
      <c r="S36" s="30">
        <v>4470</v>
      </c>
      <c r="T36" s="30">
        <v>417</v>
      </c>
      <c r="U36" s="30">
        <f>SUM(S36:T36)</f>
        <v>4887</v>
      </c>
      <c r="V36" s="30">
        <v>4739</v>
      </c>
      <c r="W36" s="30">
        <v>386</v>
      </c>
      <c r="X36" s="30">
        <f>SUM(V36:W36)</f>
        <v>5125</v>
      </c>
    </row>
    <row r="37" spans="1:24" ht="12.65" customHeight="1" x14ac:dyDescent="0.3">
      <c r="A37" s="47"/>
      <c r="B37" s="45"/>
      <c r="C37" s="16" t="s">
        <v>14</v>
      </c>
      <c r="D37" s="13"/>
      <c r="E37" s="32">
        <f t="shared" si="25"/>
        <v>0.30963517305893357</v>
      </c>
      <c r="F37" s="32">
        <f t="shared" si="25"/>
        <v>0.20607375271149675</v>
      </c>
      <c r="G37" s="32">
        <f t="shared" si="25"/>
        <v>0.29955668144395187</v>
      </c>
      <c r="H37" s="32">
        <f t="shared" si="25"/>
        <v>0.32460850111856826</v>
      </c>
      <c r="I37" s="32">
        <f t="shared" si="25"/>
        <v>0.22541966426858512</v>
      </c>
      <c r="J37" s="32">
        <f t="shared" si="25"/>
        <v>0.31614487415592391</v>
      </c>
      <c r="K37" s="32">
        <f t="shared" si="25"/>
        <v>0.33319265667862419</v>
      </c>
      <c r="L37" s="32">
        <f t="shared" si="25"/>
        <v>0.28238341968911918</v>
      </c>
      <c r="M37" s="32">
        <f t="shared" si="25"/>
        <v>0.3293658536585366</v>
      </c>
    </row>
    <row r="38" spans="1:24" ht="12.65" customHeight="1" x14ac:dyDescent="0.3">
      <c r="A38" s="47"/>
      <c r="B38" s="44" t="s">
        <v>16</v>
      </c>
      <c r="C38" s="19" t="s">
        <v>12</v>
      </c>
      <c r="D38" s="13"/>
      <c r="E38" s="31">
        <f t="shared" ref="E38:M40" si="26">E14/P34</f>
        <v>4.1209498789470972E-4</v>
      </c>
      <c r="F38" s="31">
        <f t="shared" si="26"/>
        <v>1.403180542563143E-3</v>
      </c>
      <c r="G38" s="31">
        <f t="shared" si="26"/>
        <v>5.1041715001624052E-4</v>
      </c>
      <c r="H38" s="31">
        <f t="shared" si="26"/>
        <v>4.0520690877779469E-4</v>
      </c>
      <c r="I38" s="31">
        <f t="shared" si="26"/>
        <v>4.8053820278712159E-4</v>
      </c>
      <c r="J38" s="31">
        <f t="shared" si="26"/>
        <v>4.1239002932551321E-4</v>
      </c>
      <c r="K38" s="31">
        <f t="shared" si="26"/>
        <v>7.4382624218982446E-4</v>
      </c>
      <c r="L38" s="31">
        <f t="shared" si="26"/>
        <v>1.9550342130987292E-3</v>
      </c>
      <c r="M38" s="31">
        <f t="shared" si="26"/>
        <v>8.5539348100126061E-4</v>
      </c>
    </row>
    <row r="39" spans="1:24" ht="12.65" customHeight="1" x14ac:dyDescent="0.3">
      <c r="A39" s="47"/>
      <c r="B39" s="45"/>
      <c r="C39" s="16" t="s">
        <v>13</v>
      </c>
      <c r="D39" s="13"/>
      <c r="E39" s="32">
        <f t="shared" si="26"/>
        <v>4.624430204135562E-4</v>
      </c>
      <c r="F39" s="32">
        <f t="shared" si="26"/>
        <v>1.7889087656529517E-3</v>
      </c>
      <c r="G39" s="32">
        <f t="shared" si="26"/>
        <v>5.9474247650767218E-4</v>
      </c>
      <c r="H39" s="32">
        <f t="shared" si="26"/>
        <v>4.5832514895567341E-4</v>
      </c>
      <c r="I39" s="32">
        <f t="shared" si="26"/>
        <v>6.0096153846153849E-4</v>
      </c>
      <c r="J39" s="32">
        <f t="shared" si="26"/>
        <v>4.723386668241129E-4</v>
      </c>
      <c r="K39" s="32">
        <f t="shared" si="26"/>
        <v>7.1303558695793093E-4</v>
      </c>
      <c r="L39" s="32">
        <f t="shared" si="26"/>
        <v>1.8072289156626507E-3</v>
      </c>
      <c r="M39" s="32">
        <f t="shared" si="26"/>
        <v>8.1933633756657109E-4</v>
      </c>
    </row>
    <row r="40" spans="1:24" ht="12.65" customHeight="1" x14ac:dyDescent="0.3">
      <c r="A40" s="47"/>
      <c r="B40" s="45"/>
      <c r="C40" s="16" t="s">
        <v>14</v>
      </c>
      <c r="D40" s="13"/>
      <c r="E40" s="32">
        <f t="shared" si="26"/>
        <v>2.3386342376052386E-4</v>
      </c>
      <c r="F40" s="32">
        <f t="shared" si="26"/>
        <v>0</v>
      </c>
      <c r="G40" s="32">
        <f t="shared" si="26"/>
        <v>2.1110407430863416E-4</v>
      </c>
      <c r="H40" s="32">
        <f t="shared" si="26"/>
        <v>2.2371364653243848E-4</v>
      </c>
      <c r="I40" s="32">
        <f t="shared" si="26"/>
        <v>0</v>
      </c>
      <c r="J40" s="32">
        <f t="shared" si="26"/>
        <v>2.0462451401677921E-4</v>
      </c>
      <c r="K40" s="32">
        <f t="shared" si="26"/>
        <v>8.4405992825490608E-4</v>
      </c>
      <c r="L40" s="32">
        <f t="shared" si="26"/>
        <v>2.5906735751295338E-3</v>
      </c>
      <c r="M40" s="32">
        <f t="shared" si="26"/>
        <v>9.7560975609756097E-4</v>
      </c>
    </row>
    <row r="41" spans="1:24" ht="12.65" customHeight="1" x14ac:dyDescent="0.3">
      <c r="A41" s="47"/>
      <c r="B41" s="44" t="s">
        <v>17</v>
      </c>
      <c r="C41" s="19" t="s">
        <v>12</v>
      </c>
      <c r="D41" s="13"/>
      <c r="E41" s="31">
        <f t="shared" ref="E41:M43" si="27">E17/P34</f>
        <v>3.1164683459537424E-2</v>
      </c>
      <c r="F41" s="31">
        <f t="shared" si="27"/>
        <v>2.6660430308699721E-2</v>
      </c>
      <c r="G41" s="31">
        <f t="shared" si="27"/>
        <v>3.0717832119159204E-2</v>
      </c>
      <c r="H41" s="31">
        <f t="shared" si="27"/>
        <v>3.0035962113154031E-2</v>
      </c>
      <c r="I41" s="31">
        <f t="shared" si="27"/>
        <v>2.6910139356078808E-2</v>
      </c>
      <c r="J41" s="31">
        <f t="shared" si="27"/>
        <v>2.9737903225806453E-2</v>
      </c>
      <c r="K41" s="31">
        <f t="shared" si="27"/>
        <v>3.1389467420410593E-2</v>
      </c>
      <c r="L41" s="31">
        <f t="shared" si="27"/>
        <v>3.4701857282502441E-2</v>
      </c>
      <c r="M41" s="31">
        <f t="shared" si="27"/>
        <v>3.169457950657302E-2</v>
      </c>
    </row>
    <row r="42" spans="1:24" ht="12.65" customHeight="1" x14ac:dyDescent="0.3">
      <c r="A42" s="47"/>
      <c r="B42" s="45"/>
      <c r="C42" s="16" t="s">
        <v>13</v>
      </c>
      <c r="D42" s="13"/>
      <c r="E42" s="32">
        <f t="shared" si="27"/>
        <v>3.4022593644711635E-2</v>
      </c>
      <c r="F42" s="32">
        <f t="shared" si="27"/>
        <v>2.9815146094215862E-2</v>
      </c>
      <c r="G42" s="32">
        <f t="shared" si="27"/>
        <v>3.3602949922683478E-2</v>
      </c>
      <c r="H42" s="32">
        <f t="shared" si="27"/>
        <v>3.2606560597132191E-2</v>
      </c>
      <c r="I42" s="32">
        <f t="shared" si="27"/>
        <v>3.064903846153846E-2</v>
      </c>
      <c r="J42" s="32">
        <f t="shared" si="27"/>
        <v>3.2414241010804749E-2</v>
      </c>
      <c r="K42" s="32">
        <f t="shared" si="27"/>
        <v>3.5262850845919493E-2</v>
      </c>
      <c r="L42" s="32">
        <f t="shared" si="27"/>
        <v>3.7349397590361447E-2</v>
      </c>
      <c r="M42" s="32">
        <f t="shared" si="27"/>
        <v>3.5465558611810145E-2</v>
      </c>
    </row>
    <row r="43" spans="1:24" ht="12.65" customHeight="1" x14ac:dyDescent="0.3">
      <c r="A43" s="47"/>
      <c r="B43" s="45"/>
      <c r="C43" s="16" t="s">
        <v>14</v>
      </c>
      <c r="D43" s="13"/>
      <c r="E43" s="32">
        <f t="shared" si="27"/>
        <v>2.1047708138447148E-2</v>
      </c>
      <c r="F43" s="32">
        <f t="shared" si="27"/>
        <v>1.5184381778741865E-2</v>
      </c>
      <c r="G43" s="32">
        <f t="shared" si="27"/>
        <v>2.0477095207937512E-2</v>
      </c>
      <c r="H43" s="32">
        <f t="shared" si="27"/>
        <v>2.1252796420581657E-2</v>
      </c>
      <c r="I43" s="32">
        <f t="shared" si="27"/>
        <v>1.1990407673860911E-2</v>
      </c>
      <c r="J43" s="32">
        <f t="shared" si="27"/>
        <v>2.046245140167792E-2</v>
      </c>
      <c r="K43" s="32">
        <f t="shared" si="27"/>
        <v>1.8780333403671662E-2</v>
      </c>
      <c r="L43" s="32">
        <f t="shared" si="27"/>
        <v>2.3316062176165803E-2</v>
      </c>
      <c r="M43" s="32">
        <f t="shared" si="27"/>
        <v>1.9121951219512195E-2</v>
      </c>
    </row>
    <row r="44" spans="1:24" ht="12.65" customHeight="1" x14ac:dyDescent="0.3">
      <c r="A44" s="47"/>
      <c r="B44" s="44" t="s">
        <v>18</v>
      </c>
      <c r="C44" s="19" t="s">
        <v>12</v>
      </c>
      <c r="D44" s="13"/>
      <c r="E44" s="31">
        <f t="shared" ref="E44:M46" si="28">E20/P34</f>
        <v>4.0797403801576267E-2</v>
      </c>
      <c r="F44" s="31">
        <f t="shared" si="28"/>
        <v>4.5837231057062673E-2</v>
      </c>
      <c r="G44" s="31">
        <f t="shared" si="28"/>
        <v>4.1297387592223102E-2</v>
      </c>
      <c r="H44" s="31">
        <f t="shared" si="28"/>
        <v>4.2799979739654562E-2</v>
      </c>
      <c r="I44" s="31">
        <f t="shared" si="28"/>
        <v>4.8534358481499278E-2</v>
      </c>
      <c r="J44" s="31">
        <f t="shared" si="28"/>
        <v>4.334677419354839E-2</v>
      </c>
      <c r="K44" s="31">
        <f t="shared" si="28"/>
        <v>4.0910443320440346E-2</v>
      </c>
      <c r="L44" s="31">
        <f t="shared" si="28"/>
        <v>5.865102639296188E-2</v>
      </c>
      <c r="M44" s="31">
        <f t="shared" si="28"/>
        <v>4.2544570502431121E-2</v>
      </c>
    </row>
    <row r="45" spans="1:24" ht="12.65" customHeight="1" x14ac:dyDescent="0.3">
      <c r="A45" s="47"/>
      <c r="B45" s="45"/>
      <c r="C45" s="16" t="s">
        <v>13</v>
      </c>
      <c r="D45" s="13"/>
      <c r="E45" s="32">
        <f t="shared" si="28"/>
        <v>4.2809011032569198E-2</v>
      </c>
      <c r="F45" s="32">
        <f t="shared" si="28"/>
        <v>5.2474657125819918E-2</v>
      </c>
      <c r="G45" s="32">
        <f t="shared" si="28"/>
        <v>4.377304627096467E-2</v>
      </c>
      <c r="H45" s="32">
        <f t="shared" si="28"/>
        <v>4.5112289661494137E-2</v>
      </c>
      <c r="I45" s="32">
        <f t="shared" si="28"/>
        <v>5.4086538461538464E-2</v>
      </c>
      <c r="J45" s="32">
        <f t="shared" si="28"/>
        <v>4.5993977681997991E-2</v>
      </c>
      <c r="K45" s="32">
        <f t="shared" si="28"/>
        <v>4.343034938743761E-2</v>
      </c>
      <c r="L45" s="32">
        <f t="shared" si="28"/>
        <v>6.2650602409638559E-2</v>
      </c>
      <c r="M45" s="32">
        <f t="shared" si="28"/>
        <v>4.5297594662608999E-2</v>
      </c>
    </row>
    <row r="46" spans="1:24" ht="12.65" customHeight="1" x14ac:dyDescent="0.3">
      <c r="A46" s="47"/>
      <c r="B46" s="45"/>
      <c r="C46" s="16" t="s">
        <v>14</v>
      </c>
      <c r="D46" s="13"/>
      <c r="E46" s="32">
        <f t="shared" si="28"/>
        <v>3.3676333021515438E-2</v>
      </c>
      <c r="F46" s="32">
        <f t="shared" si="28"/>
        <v>2.1691973969631236E-2</v>
      </c>
      <c r="G46" s="32">
        <f t="shared" si="28"/>
        <v>3.2510027443529661E-2</v>
      </c>
      <c r="H46" s="32">
        <f t="shared" si="28"/>
        <v>3.4899328859060399E-2</v>
      </c>
      <c r="I46" s="32">
        <f t="shared" si="28"/>
        <v>2.6378896882494004E-2</v>
      </c>
      <c r="J46" s="32">
        <f t="shared" si="28"/>
        <v>3.4172293840802129E-2</v>
      </c>
      <c r="K46" s="32">
        <f t="shared" si="28"/>
        <v>3.2707322219877613E-2</v>
      </c>
      <c r="L46" s="32">
        <f t="shared" si="28"/>
        <v>4.145077720207254E-2</v>
      </c>
      <c r="M46" s="32">
        <f t="shared" si="28"/>
        <v>3.3365853658536587E-2</v>
      </c>
    </row>
    <row r="47" spans="1:24" ht="12.65" customHeight="1" x14ac:dyDescent="0.3">
      <c r="A47" s="47"/>
      <c r="B47" s="44" t="s">
        <v>19</v>
      </c>
      <c r="C47" s="19" t="s">
        <v>12</v>
      </c>
      <c r="D47" s="13" t="s">
        <v>9</v>
      </c>
      <c r="E47" s="31">
        <f t="shared" ref="E47:M49" si="29">E23/P34</f>
        <v>5.0842219131509811E-2</v>
      </c>
      <c r="F47" s="31">
        <f t="shared" si="29"/>
        <v>1.1693171188026192E-2</v>
      </c>
      <c r="G47" s="31">
        <f t="shared" si="29"/>
        <v>4.6958377801494131E-2</v>
      </c>
      <c r="H47" s="31">
        <f t="shared" si="29"/>
        <v>5.2778199868307757E-2</v>
      </c>
      <c r="I47" s="31">
        <f t="shared" si="29"/>
        <v>1.2493993272465162E-2</v>
      </c>
      <c r="J47" s="31">
        <f t="shared" si="29"/>
        <v>4.8936950146627564E-2</v>
      </c>
      <c r="K47" s="31">
        <f t="shared" si="29"/>
        <v>5.7472974313200434E-2</v>
      </c>
      <c r="L47" s="31">
        <f t="shared" si="29"/>
        <v>9.7751710654936461E-3</v>
      </c>
      <c r="M47" s="31">
        <f t="shared" si="29"/>
        <v>5.3079416531604535E-2</v>
      </c>
    </row>
    <row r="48" spans="1:24" ht="12.65" customHeight="1" x14ac:dyDescent="0.3">
      <c r="A48" s="47"/>
      <c r="B48" s="45"/>
      <c r="C48" s="16" t="s">
        <v>13</v>
      </c>
      <c r="D48" s="13" t="s">
        <v>9</v>
      </c>
      <c r="E48" s="32">
        <f t="shared" si="29"/>
        <v>4.981171962740305E-2</v>
      </c>
      <c r="F48" s="32">
        <f t="shared" si="29"/>
        <v>1.1329755515802028E-2</v>
      </c>
      <c r="G48" s="32">
        <f t="shared" si="29"/>
        <v>4.5973593434043059E-2</v>
      </c>
      <c r="H48" s="32">
        <f t="shared" si="29"/>
        <v>5.2445492044784915E-2</v>
      </c>
      <c r="I48" s="32">
        <f t="shared" si="29"/>
        <v>1.2620192307692308E-2</v>
      </c>
      <c r="J48" s="32">
        <f t="shared" si="29"/>
        <v>4.8532798016177596E-2</v>
      </c>
      <c r="K48" s="32">
        <f t="shared" si="29"/>
        <v>5.8079989628573282E-2</v>
      </c>
      <c r="L48" s="32">
        <f t="shared" si="29"/>
        <v>1.0240963855421687E-2</v>
      </c>
      <c r="M48" s="32">
        <f t="shared" si="29"/>
        <v>5.3432434014162811E-2</v>
      </c>
    </row>
    <row r="49" spans="1:13" ht="12.65" customHeight="1" x14ac:dyDescent="0.3">
      <c r="A49" s="47"/>
      <c r="B49" s="45"/>
      <c r="C49" s="16" t="s">
        <v>14</v>
      </c>
      <c r="D49" s="13" t="s">
        <v>9</v>
      </c>
      <c r="E49" s="32">
        <f t="shared" si="29"/>
        <v>5.4490177736202058E-2</v>
      </c>
      <c r="F49" s="32">
        <f t="shared" si="29"/>
        <v>1.3015184381778741E-2</v>
      </c>
      <c r="G49" s="32">
        <f t="shared" si="29"/>
        <v>5.0453873759763561E-2</v>
      </c>
      <c r="H49" s="32">
        <f t="shared" si="29"/>
        <v>5.3914988814317673E-2</v>
      </c>
      <c r="I49" s="32">
        <f t="shared" si="29"/>
        <v>1.1990407673860911E-2</v>
      </c>
      <c r="J49" s="32">
        <f t="shared" si="29"/>
        <v>5.0337630448127689E-2</v>
      </c>
      <c r="K49" s="32">
        <f t="shared" si="29"/>
        <v>5.5496940282760074E-2</v>
      </c>
      <c r="L49" s="32">
        <f t="shared" si="29"/>
        <v>7.7720207253886009E-3</v>
      </c>
      <c r="M49" s="32">
        <f t="shared" si="29"/>
        <v>5.1902439024390241E-2</v>
      </c>
    </row>
    <row r="50" spans="1:13" ht="12.65" customHeight="1" x14ac:dyDescent="0.3">
      <c r="A50" s="47"/>
      <c r="B50" s="44" t="s">
        <v>20</v>
      </c>
      <c r="C50" s="19" t="s">
        <v>12</v>
      </c>
      <c r="D50" s="13" t="s">
        <v>9</v>
      </c>
      <c r="E50" s="31">
        <f t="shared" ref="E50:M52" si="30">E26/P34</f>
        <v>3.4203883995260906E-2</v>
      </c>
      <c r="F50" s="31">
        <f t="shared" si="30"/>
        <v>1.9176800748362956E-2</v>
      </c>
      <c r="G50" s="31">
        <f t="shared" si="30"/>
        <v>3.2713099160131778E-2</v>
      </c>
      <c r="H50" s="31">
        <f t="shared" si="30"/>
        <v>3.884921237907106E-2</v>
      </c>
      <c r="I50" s="31">
        <f t="shared" si="30"/>
        <v>1.7779913503123499E-2</v>
      </c>
      <c r="J50" s="31">
        <f t="shared" si="30"/>
        <v>3.6840175953079181E-2</v>
      </c>
      <c r="K50" s="31">
        <f t="shared" si="30"/>
        <v>3.6794604780323314E-2</v>
      </c>
      <c r="L50" s="31">
        <f t="shared" si="30"/>
        <v>2.4437927663734114E-2</v>
      </c>
      <c r="M50" s="31">
        <f t="shared" si="30"/>
        <v>3.5656401944894653E-2</v>
      </c>
    </row>
    <row r="51" spans="1:13" ht="12.65" customHeight="1" x14ac:dyDescent="0.3">
      <c r="A51" s="47"/>
      <c r="B51" s="45"/>
      <c r="C51" s="16" t="s">
        <v>13</v>
      </c>
      <c r="D51" s="13" t="s">
        <v>9</v>
      </c>
      <c r="E51" s="32">
        <f>E27/P35</f>
        <v>3.9505846601043802E-2</v>
      </c>
      <c r="F51" s="32">
        <f>F27/Q35</f>
        <v>2.3255813953488372E-2</v>
      </c>
      <c r="G51" s="32">
        <f t="shared" si="30"/>
        <v>3.7885095753538718E-2</v>
      </c>
      <c r="H51" s="32">
        <f t="shared" si="30"/>
        <v>4.4850389576376611E-2</v>
      </c>
      <c r="I51" s="32">
        <f t="shared" si="30"/>
        <v>2.1634615384615384E-2</v>
      </c>
      <c r="J51" s="32">
        <f t="shared" si="30"/>
        <v>4.2569522347523175E-2</v>
      </c>
      <c r="K51" s="32">
        <f t="shared" si="30"/>
        <v>4.2587670966487329E-2</v>
      </c>
      <c r="L51" s="32">
        <f t="shared" si="30"/>
        <v>2.7710843373493974E-2</v>
      </c>
      <c r="M51" s="32">
        <f t="shared" si="30"/>
        <v>4.1142388950664251E-2</v>
      </c>
    </row>
    <row r="52" spans="1:13" ht="12.65" customHeight="1" x14ac:dyDescent="0.3">
      <c r="A52" s="47"/>
      <c r="B52" s="45"/>
      <c r="C52" s="16" t="s">
        <v>14</v>
      </c>
      <c r="D52" s="13" t="s">
        <v>9</v>
      </c>
      <c r="E52" s="32">
        <f t="shared" si="30"/>
        <v>1.5434985968194575E-2</v>
      </c>
      <c r="F52" s="32">
        <f t="shared" si="30"/>
        <v>4.3383947939262474E-3</v>
      </c>
      <c r="G52" s="32">
        <f t="shared" si="30"/>
        <v>1.4355077052987122E-2</v>
      </c>
      <c r="H52" s="32">
        <f t="shared" si="30"/>
        <v>1.8344519015659956E-2</v>
      </c>
      <c r="I52" s="32">
        <f t="shared" si="30"/>
        <v>2.3980815347721821E-3</v>
      </c>
      <c r="J52" s="32">
        <f t="shared" si="30"/>
        <v>1.6983834663392674E-2</v>
      </c>
      <c r="K52" s="32">
        <f t="shared" si="30"/>
        <v>1.7936273475416754E-2</v>
      </c>
      <c r="L52" s="32">
        <f t="shared" si="30"/>
        <v>1.0362694300518135E-2</v>
      </c>
      <c r="M52" s="32">
        <f t="shared" si="30"/>
        <v>1.7365853658536587E-2</v>
      </c>
    </row>
    <row r="53" spans="1:13" ht="12.65" customHeight="1" x14ac:dyDescent="0.3">
      <c r="A53" s="47"/>
      <c r="B53" s="44" t="s">
        <v>21</v>
      </c>
      <c r="C53" s="19" t="s">
        <v>12</v>
      </c>
      <c r="D53" s="13" t="s">
        <v>9</v>
      </c>
      <c r="E53" s="31">
        <f t="shared" ref="E53:M55" si="31">E29/P34</f>
        <v>1.0302374697367743E-3</v>
      </c>
      <c r="F53" s="31">
        <f t="shared" si="31"/>
        <v>4.6772684752104771E-4</v>
      </c>
      <c r="G53" s="31">
        <f t="shared" si="31"/>
        <v>9.7443274094009564E-4</v>
      </c>
      <c r="H53" s="31">
        <f t="shared" si="31"/>
        <v>8.1041381755558937E-4</v>
      </c>
      <c r="I53" s="31">
        <f t="shared" si="31"/>
        <v>9.6107640557424319E-4</v>
      </c>
      <c r="J53" s="31">
        <f t="shared" si="31"/>
        <v>8.2478005865102642E-4</v>
      </c>
      <c r="K53" s="31">
        <f t="shared" si="31"/>
        <v>6.942378260438362E-4</v>
      </c>
      <c r="L53" s="31">
        <f t="shared" si="31"/>
        <v>0</v>
      </c>
      <c r="M53" s="31">
        <f t="shared" si="31"/>
        <v>6.3028993336934993E-4</v>
      </c>
    </row>
    <row r="54" spans="1:13" ht="12.65" customHeight="1" x14ac:dyDescent="0.3">
      <c r="A54" s="47"/>
      <c r="B54" s="45"/>
      <c r="C54" s="16" t="s">
        <v>13</v>
      </c>
      <c r="D54" s="13" t="s">
        <v>9</v>
      </c>
      <c r="E54" s="32">
        <f t="shared" si="31"/>
        <v>7.2669617493558824E-4</v>
      </c>
      <c r="F54" s="32">
        <f t="shared" si="31"/>
        <v>5.963029218843172E-4</v>
      </c>
      <c r="G54" s="32">
        <f t="shared" si="31"/>
        <v>7.1369097180920657E-4</v>
      </c>
      <c r="H54" s="32">
        <f t="shared" si="31"/>
        <v>3.928501276762915E-4</v>
      </c>
      <c r="I54" s="32">
        <f t="shared" si="31"/>
        <v>1.201923076923077E-3</v>
      </c>
      <c r="J54" s="32">
        <f t="shared" si="31"/>
        <v>4.723386668241129E-4</v>
      </c>
      <c r="K54" s="32">
        <f t="shared" si="31"/>
        <v>4.5374991897322877E-4</v>
      </c>
      <c r="L54" s="32">
        <f t="shared" si="31"/>
        <v>0</v>
      </c>
      <c r="M54" s="32">
        <f t="shared" si="31"/>
        <v>4.0966816878328555E-4</v>
      </c>
    </row>
    <row r="55" spans="1:13" ht="12.65" customHeight="1" x14ac:dyDescent="0.3">
      <c r="A55" s="48"/>
      <c r="B55" s="50"/>
      <c r="C55" s="25" t="s">
        <v>14</v>
      </c>
      <c r="D55" s="13" t="s">
        <v>9</v>
      </c>
      <c r="E55" s="32">
        <f t="shared" si="31"/>
        <v>2.1047708138447149E-3</v>
      </c>
      <c r="F55" s="32">
        <f t="shared" si="31"/>
        <v>0</v>
      </c>
      <c r="G55" s="32">
        <f t="shared" si="31"/>
        <v>1.8999366687777073E-3</v>
      </c>
      <c r="H55" s="32">
        <f t="shared" si="31"/>
        <v>2.2371364653243847E-3</v>
      </c>
      <c r="I55" s="32">
        <f t="shared" si="31"/>
        <v>0</v>
      </c>
      <c r="J55" s="32">
        <f t="shared" si="31"/>
        <v>2.0462451401677922E-3</v>
      </c>
      <c r="K55" s="32">
        <f t="shared" si="31"/>
        <v>1.4771048744460858E-3</v>
      </c>
      <c r="L55" s="32">
        <f t="shared" si="31"/>
        <v>0</v>
      </c>
      <c r="M55" s="32">
        <f t="shared" si="31"/>
        <v>1.3658536585365853E-3</v>
      </c>
    </row>
    <row r="57" spans="1:13" x14ac:dyDescent="0.25">
      <c r="A57" s="33" t="s">
        <v>28</v>
      </c>
    </row>
    <row r="58" spans="1:13" ht="38.4" customHeight="1" x14ac:dyDescent="0.25">
      <c r="A58" s="41" t="s">
        <v>29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ht="5.5" customHeight="1" x14ac:dyDescent="0.25"/>
    <row r="60" spans="1:13" ht="12" customHeight="1" x14ac:dyDescent="0.25">
      <c r="A60" s="34" t="s">
        <v>19</v>
      </c>
    </row>
    <row r="61" spans="1:13" ht="12" customHeight="1" x14ac:dyDescent="0.25">
      <c r="A61" s="35" t="s">
        <v>30</v>
      </c>
    </row>
    <row r="62" spans="1:13" ht="12" customHeight="1" x14ac:dyDescent="0.25">
      <c r="A62" s="35" t="s">
        <v>31</v>
      </c>
    </row>
    <row r="63" spans="1:13" ht="12" customHeight="1" x14ac:dyDescent="0.25">
      <c r="A63" s="35" t="s">
        <v>32</v>
      </c>
    </row>
    <row r="64" spans="1:13" ht="12" customHeight="1" x14ac:dyDescent="0.25">
      <c r="A64" s="35" t="s">
        <v>33</v>
      </c>
    </row>
    <row r="65" spans="1:1" ht="4" customHeight="1" x14ac:dyDescent="0.25"/>
    <row r="66" spans="1:1" ht="12" customHeight="1" x14ac:dyDescent="0.25">
      <c r="A66" s="34" t="s">
        <v>20</v>
      </c>
    </row>
    <row r="67" spans="1:1" ht="12" customHeight="1" x14ac:dyDescent="0.25">
      <c r="A67" s="35" t="s">
        <v>34</v>
      </c>
    </row>
    <row r="68" spans="1:1" ht="12" customHeight="1" x14ac:dyDescent="0.25">
      <c r="A68" s="35" t="s">
        <v>35</v>
      </c>
    </row>
    <row r="69" spans="1:1" ht="12" customHeight="1" x14ac:dyDescent="0.25">
      <c r="A69" s="35" t="s">
        <v>36</v>
      </c>
    </row>
    <row r="70" spans="1:1" ht="12" customHeight="1" x14ac:dyDescent="0.25">
      <c r="A70" s="35" t="s">
        <v>37</v>
      </c>
    </row>
    <row r="71" spans="1:1" ht="12" customHeight="1" x14ac:dyDescent="0.25">
      <c r="A71" s="35" t="s">
        <v>38</v>
      </c>
    </row>
    <row r="72" spans="1:1" ht="12" customHeight="1" x14ac:dyDescent="0.25">
      <c r="A72" s="35" t="s">
        <v>39</v>
      </c>
    </row>
    <row r="73" spans="1:1" ht="12" customHeight="1" x14ac:dyDescent="0.25">
      <c r="A73" s="35" t="s">
        <v>40</v>
      </c>
    </row>
    <row r="74" spans="1:1" ht="12" customHeight="1" x14ac:dyDescent="0.25">
      <c r="A74" s="35" t="s">
        <v>41</v>
      </c>
    </row>
    <row r="75" spans="1:1" ht="5" customHeight="1" x14ac:dyDescent="0.25"/>
    <row r="76" spans="1:1" ht="12" customHeight="1" x14ac:dyDescent="0.25">
      <c r="A76" s="34" t="s">
        <v>21</v>
      </c>
    </row>
    <row r="77" spans="1:1" ht="12" customHeight="1" x14ac:dyDescent="0.25">
      <c r="A77" s="35" t="s">
        <v>42</v>
      </c>
    </row>
    <row r="78" spans="1:1" ht="12" customHeight="1" x14ac:dyDescent="0.25">
      <c r="A78" s="35" t="s">
        <v>43</v>
      </c>
    </row>
    <row r="79" spans="1:1" ht="12" customHeight="1" x14ac:dyDescent="0.25">
      <c r="A79" s="35" t="s">
        <v>44</v>
      </c>
    </row>
  </sheetData>
  <mergeCells count="26">
    <mergeCell ref="A3:M3"/>
    <mergeCell ref="E5:G5"/>
    <mergeCell ref="H5:J5"/>
    <mergeCell ref="K5:M5"/>
    <mergeCell ref="A8:A31"/>
    <mergeCell ref="B8:B10"/>
    <mergeCell ref="B11:B13"/>
    <mergeCell ref="B14:B16"/>
    <mergeCell ref="B17:B19"/>
    <mergeCell ref="B20:B22"/>
    <mergeCell ref="B23:B25"/>
    <mergeCell ref="B26:B28"/>
    <mergeCell ref="B29:B31"/>
    <mergeCell ref="A58:M58"/>
    <mergeCell ref="S32:U32"/>
    <mergeCell ref="V32:X32"/>
    <mergeCell ref="B35:B37"/>
    <mergeCell ref="B38:B40"/>
    <mergeCell ref="B41:B43"/>
    <mergeCell ref="B44:B46"/>
    <mergeCell ref="P32:R32"/>
    <mergeCell ref="A32:A55"/>
    <mergeCell ref="B32:B34"/>
    <mergeCell ref="B47:B49"/>
    <mergeCell ref="B50:B52"/>
    <mergeCell ref="B53:B55"/>
  </mergeCells>
  <pageMargins left="0.35433070866141736" right="0.35433070866141736" top="0.19685039370078741" bottom="0.19685039370078741" header="0.51181102362204722" footer="0.51181102362204722"/>
  <pageSetup scale="7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48B7-6EDC-4333-AB38-C3300E48B932}">
  <sheetPr>
    <pageSetUpPr fitToPage="1"/>
  </sheetPr>
  <dimension ref="A3:L45"/>
  <sheetViews>
    <sheetView showGridLines="0" tabSelected="1" zoomScale="98" zoomScaleNormal="98" workbookViewId="0">
      <selection activeCell="A3" sqref="A3:F3"/>
    </sheetView>
  </sheetViews>
  <sheetFormatPr defaultRowHeight="12.5" x14ac:dyDescent="0.25"/>
  <cols>
    <col min="1" max="1" width="17.453125" customWidth="1"/>
    <col min="2" max="2" width="45.453125" customWidth="1"/>
    <col min="3" max="3" width="2.453125" customWidth="1"/>
    <col min="4" max="4" width="7.1796875" customWidth="1"/>
    <col min="5" max="5" width="6.81640625" customWidth="1"/>
    <col min="6" max="6" width="7.453125" customWidth="1"/>
    <col min="8" max="12" width="8.7265625" hidden="1" customWidth="1"/>
    <col min="13" max="25" width="8.7265625" customWidth="1"/>
  </cols>
  <sheetData>
    <row r="3" spans="1:8" ht="41.25" customHeight="1" x14ac:dyDescent="0.3">
      <c r="A3" s="51" t="s">
        <v>45</v>
      </c>
      <c r="B3" s="51"/>
      <c r="C3" s="51"/>
      <c r="D3" s="51"/>
      <c r="E3" s="51"/>
      <c r="F3" s="51"/>
    </row>
    <row r="5" spans="1:8" ht="16.75" customHeight="1" x14ac:dyDescent="0.25">
      <c r="A5" s="56" t="s">
        <v>1</v>
      </c>
      <c r="B5" s="57"/>
      <c r="C5" s="58"/>
      <c r="D5" s="4">
        <v>2022</v>
      </c>
      <c r="E5" s="4">
        <v>2023</v>
      </c>
      <c r="F5" s="4">
        <v>2024</v>
      </c>
    </row>
    <row r="6" spans="1:8" ht="13" x14ac:dyDescent="0.3">
      <c r="A6" s="7" t="s">
        <v>6</v>
      </c>
      <c r="B6" s="8" t="s">
        <v>7</v>
      </c>
      <c r="C6" s="9" t="s">
        <v>9</v>
      </c>
      <c r="D6" s="10" t="s">
        <v>9</v>
      </c>
      <c r="E6" s="11" t="s">
        <v>9</v>
      </c>
      <c r="F6" s="10"/>
    </row>
    <row r="7" spans="1:8" ht="13.5" customHeight="1" x14ac:dyDescent="0.3">
      <c r="A7" s="59" t="s">
        <v>46</v>
      </c>
      <c r="B7" s="36" t="s">
        <v>11</v>
      </c>
      <c r="C7" s="13" t="s">
        <v>9</v>
      </c>
      <c r="D7" s="17">
        <v>17</v>
      </c>
      <c r="E7" s="18">
        <v>17</v>
      </c>
      <c r="F7" s="17">
        <v>5</v>
      </c>
    </row>
    <row r="8" spans="1:8" ht="13" x14ac:dyDescent="0.3">
      <c r="A8" s="60"/>
      <c r="B8" s="37" t="s">
        <v>15</v>
      </c>
      <c r="C8" s="13"/>
      <c r="D8" s="17">
        <v>181</v>
      </c>
      <c r="E8" s="18">
        <v>210</v>
      </c>
      <c r="F8" s="17">
        <v>227</v>
      </c>
    </row>
    <row r="9" spans="1:8" ht="24.5" customHeight="1" x14ac:dyDescent="0.3">
      <c r="A9" s="60"/>
      <c r="B9" s="37" t="s">
        <v>16</v>
      </c>
      <c r="C9" s="13"/>
      <c r="D9" s="17">
        <v>8</v>
      </c>
      <c r="E9" s="18">
        <v>2</v>
      </c>
      <c r="F9" s="17">
        <v>2</v>
      </c>
    </row>
    <row r="10" spans="1:8" ht="13" x14ac:dyDescent="0.3">
      <c r="A10" s="60"/>
      <c r="B10" s="37" t="s">
        <v>17</v>
      </c>
      <c r="C10" s="13"/>
      <c r="D10" s="17">
        <v>47</v>
      </c>
      <c r="E10" s="18">
        <v>22</v>
      </c>
      <c r="F10" s="17">
        <v>59</v>
      </c>
    </row>
    <row r="11" spans="1:8" ht="13" x14ac:dyDescent="0.3">
      <c r="A11" s="60"/>
      <c r="B11" s="37" t="s">
        <v>18</v>
      </c>
      <c r="C11" s="13"/>
      <c r="D11" s="17">
        <v>14</v>
      </c>
      <c r="E11" s="18">
        <v>27</v>
      </c>
      <c r="F11" s="17">
        <v>29</v>
      </c>
    </row>
    <row r="12" spans="1:8" ht="12.5" customHeight="1" x14ac:dyDescent="0.3">
      <c r="A12" s="60"/>
      <c r="B12" s="37" t="s">
        <v>19</v>
      </c>
      <c r="C12" s="13" t="s">
        <v>9</v>
      </c>
      <c r="D12" s="17">
        <v>32</v>
      </c>
      <c r="E12" s="17">
        <v>29</v>
      </c>
      <c r="F12" s="17">
        <v>39</v>
      </c>
      <c r="H12" s="38"/>
    </row>
    <row r="13" spans="1:8" ht="13" x14ac:dyDescent="0.3">
      <c r="A13" s="60"/>
      <c r="B13" s="37" t="s">
        <v>20</v>
      </c>
      <c r="C13" s="13"/>
      <c r="D13" s="17">
        <v>1</v>
      </c>
      <c r="E13" s="17">
        <v>4</v>
      </c>
      <c r="F13" s="17">
        <v>3</v>
      </c>
    </row>
    <row r="14" spans="1:8" ht="13.5" customHeight="1" x14ac:dyDescent="0.3">
      <c r="A14" s="61"/>
      <c r="B14" s="39" t="s">
        <v>21</v>
      </c>
      <c r="C14" s="13" t="s">
        <v>9</v>
      </c>
      <c r="D14" s="17">
        <v>2</v>
      </c>
      <c r="E14" s="18">
        <v>0</v>
      </c>
      <c r="F14" s="17">
        <v>0</v>
      </c>
    </row>
    <row r="15" spans="1:8" ht="13.5" customHeight="1" x14ac:dyDescent="0.3">
      <c r="A15" s="59" t="s">
        <v>47</v>
      </c>
      <c r="B15" s="36" t="s">
        <v>11</v>
      </c>
      <c r="C15" s="13" t="s">
        <v>9</v>
      </c>
      <c r="D15" s="27">
        <f>D7/J$22</f>
        <v>1.6175071360608945E-2</v>
      </c>
      <c r="E15" s="27">
        <f t="shared" ref="E15:F22" si="0">E7/K$22</f>
        <v>1.4886164623467601E-2</v>
      </c>
      <c r="F15" s="27">
        <f t="shared" si="0"/>
        <v>3.9745627980922096E-3</v>
      </c>
    </row>
    <row r="16" spans="1:8" ht="13" x14ac:dyDescent="0.3">
      <c r="A16" s="60"/>
      <c r="B16" s="37" t="s">
        <v>15</v>
      </c>
      <c r="C16" s="13"/>
      <c r="D16" s="27">
        <f t="shared" ref="D16:D22" si="1">D8/J$22</f>
        <v>0.17221693625118933</v>
      </c>
      <c r="E16" s="27">
        <f t="shared" si="0"/>
        <v>0.18388791593695272</v>
      </c>
      <c r="F16" s="27">
        <f t="shared" si="0"/>
        <v>0.18044515103338632</v>
      </c>
    </row>
    <row r="17" spans="1:12" ht="23.4" customHeight="1" x14ac:dyDescent="0.3">
      <c r="A17" s="60"/>
      <c r="B17" s="37" t="s">
        <v>16</v>
      </c>
      <c r="C17" s="13"/>
      <c r="D17" s="27">
        <f t="shared" si="1"/>
        <v>7.6117982873453857E-3</v>
      </c>
      <c r="E17" s="27">
        <f t="shared" si="0"/>
        <v>1.7513134851138354E-3</v>
      </c>
      <c r="F17" s="27">
        <f t="shared" si="0"/>
        <v>1.589825119236884E-3</v>
      </c>
    </row>
    <row r="18" spans="1:12" ht="13" x14ac:dyDescent="0.3">
      <c r="A18" s="60"/>
      <c r="B18" s="37" t="s">
        <v>17</v>
      </c>
      <c r="C18" s="13"/>
      <c r="D18" s="27">
        <f t="shared" si="1"/>
        <v>4.4719314938154141E-2</v>
      </c>
      <c r="E18" s="27">
        <f t="shared" si="0"/>
        <v>1.9264448336252189E-2</v>
      </c>
      <c r="F18" s="27">
        <f t="shared" si="0"/>
        <v>4.6899841017488078E-2</v>
      </c>
    </row>
    <row r="19" spans="1:12" ht="13" x14ac:dyDescent="0.3">
      <c r="A19" s="60"/>
      <c r="B19" s="37" t="s">
        <v>18</v>
      </c>
      <c r="C19" s="13"/>
      <c r="D19" s="27">
        <f t="shared" si="1"/>
        <v>1.3320647002854425E-2</v>
      </c>
      <c r="E19" s="27">
        <f t="shared" si="0"/>
        <v>2.3642732049036778E-2</v>
      </c>
      <c r="F19" s="27">
        <f t="shared" si="0"/>
        <v>2.3052464228934817E-2</v>
      </c>
    </row>
    <row r="20" spans="1:12" ht="13" x14ac:dyDescent="0.3">
      <c r="A20" s="60"/>
      <c r="B20" s="37" t="s">
        <v>19</v>
      </c>
      <c r="C20" s="13" t="s">
        <v>9</v>
      </c>
      <c r="D20" s="27">
        <f t="shared" si="1"/>
        <v>3.0447193149381543E-2</v>
      </c>
      <c r="E20" s="27">
        <f t="shared" si="0"/>
        <v>2.5394045534150613E-2</v>
      </c>
      <c r="F20" s="27">
        <f t="shared" si="0"/>
        <v>3.1001589825119236E-2</v>
      </c>
    </row>
    <row r="21" spans="1:12" ht="13.5" customHeight="1" x14ac:dyDescent="0.3">
      <c r="A21" s="60"/>
      <c r="B21" s="37" t="s">
        <v>20</v>
      </c>
      <c r="C21" s="13" t="s">
        <v>9</v>
      </c>
      <c r="D21" s="27">
        <f t="shared" si="1"/>
        <v>9.5147478591817321E-4</v>
      </c>
      <c r="E21" s="27">
        <f t="shared" si="0"/>
        <v>3.5026269702276708E-3</v>
      </c>
      <c r="F21" s="27">
        <f t="shared" si="0"/>
        <v>2.3847376788553257E-3</v>
      </c>
    </row>
    <row r="22" spans="1:12" ht="13.5" customHeight="1" x14ac:dyDescent="0.3">
      <c r="A22" s="61"/>
      <c r="B22" s="39" t="s">
        <v>21</v>
      </c>
      <c r="C22" s="13" t="s">
        <v>9</v>
      </c>
      <c r="D22" s="27">
        <f t="shared" si="1"/>
        <v>1.9029495718363464E-3</v>
      </c>
      <c r="E22" s="27">
        <f t="shared" si="0"/>
        <v>0</v>
      </c>
      <c r="F22" s="27">
        <f t="shared" si="0"/>
        <v>0</v>
      </c>
      <c r="I22" s="40" t="s">
        <v>48</v>
      </c>
      <c r="J22" s="30">
        <v>1051</v>
      </c>
      <c r="K22" s="30">
        <v>1142</v>
      </c>
      <c r="L22" s="30">
        <v>1258</v>
      </c>
    </row>
    <row r="24" spans="1:12" x14ac:dyDescent="0.25">
      <c r="A24" s="33" t="s">
        <v>28</v>
      </c>
    </row>
    <row r="26" spans="1:12" x14ac:dyDescent="0.25">
      <c r="A26" s="34" t="s">
        <v>19</v>
      </c>
    </row>
    <row r="27" spans="1:12" x14ac:dyDescent="0.25">
      <c r="A27" s="35" t="s">
        <v>30</v>
      </c>
    </row>
    <row r="28" spans="1:12" x14ac:dyDescent="0.25">
      <c r="A28" s="35" t="s">
        <v>31</v>
      </c>
    </row>
    <row r="29" spans="1:12" x14ac:dyDescent="0.25">
      <c r="A29" s="35" t="s">
        <v>32</v>
      </c>
    </row>
    <row r="30" spans="1:12" x14ac:dyDescent="0.25">
      <c r="A30" s="35" t="s">
        <v>33</v>
      </c>
    </row>
    <row r="32" spans="1:12" x14ac:dyDescent="0.25">
      <c r="A32" s="34" t="s">
        <v>20</v>
      </c>
    </row>
    <row r="33" spans="1:1" x14ac:dyDescent="0.25">
      <c r="A33" s="35" t="s">
        <v>34</v>
      </c>
    </row>
    <row r="34" spans="1:1" x14ac:dyDescent="0.25">
      <c r="A34" s="35" t="s">
        <v>35</v>
      </c>
    </row>
    <row r="35" spans="1:1" x14ac:dyDescent="0.25">
      <c r="A35" s="35" t="s">
        <v>36</v>
      </c>
    </row>
    <row r="36" spans="1:1" x14ac:dyDescent="0.25">
      <c r="A36" s="35" t="s">
        <v>37</v>
      </c>
    </row>
    <row r="37" spans="1:1" x14ac:dyDescent="0.25">
      <c r="A37" s="35" t="s">
        <v>38</v>
      </c>
    </row>
    <row r="38" spans="1:1" x14ac:dyDescent="0.25">
      <c r="A38" s="35" t="s">
        <v>39</v>
      </c>
    </row>
    <row r="39" spans="1:1" x14ac:dyDescent="0.25">
      <c r="A39" s="35" t="s">
        <v>40</v>
      </c>
    </row>
    <row r="40" spans="1:1" x14ac:dyDescent="0.25">
      <c r="A40" s="35" t="s">
        <v>41</v>
      </c>
    </row>
    <row r="42" spans="1:1" x14ac:dyDescent="0.25">
      <c r="A42" s="34" t="s">
        <v>21</v>
      </c>
    </row>
    <row r="43" spans="1:1" x14ac:dyDescent="0.25">
      <c r="A43" s="35" t="s">
        <v>42</v>
      </c>
    </row>
    <row r="44" spans="1:1" x14ac:dyDescent="0.25">
      <c r="A44" s="35" t="s">
        <v>43</v>
      </c>
    </row>
    <row r="45" spans="1:1" x14ac:dyDescent="0.25">
      <c r="A45" s="35" t="s">
        <v>44</v>
      </c>
    </row>
  </sheetData>
  <mergeCells count="4">
    <mergeCell ref="A3:F3"/>
    <mergeCell ref="A5:C5"/>
    <mergeCell ref="A7:A14"/>
    <mergeCell ref="A15:A22"/>
  </mergeCells>
  <pageMargins left="0.75" right="0.75" top="1" bottom="1" header="0.5" footer="0.5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DATI USSM</vt:lpstr>
      <vt:lpstr>DATI IPM</vt:lpstr>
      <vt:lpstr>'DATI IPM'!Area_stampa</vt:lpstr>
      <vt:lpstr>'DATI USSM'!Area_stampa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Stefania Totaro</dc:creator>
  <cp:lastModifiedBy>Lucilla Scarnicchia</cp:lastModifiedBy>
  <cp:lastPrinted>2025-11-19T12:58:59Z</cp:lastPrinted>
  <dcterms:created xsi:type="dcterms:W3CDTF">2025-11-19T12:56:22Z</dcterms:created>
  <dcterms:modified xsi:type="dcterms:W3CDTF">2025-11-24T14:38:01Z</dcterms:modified>
</cp:coreProperties>
</file>