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pc.istat.it\xendesktop\DaaS\mitroia\Downloads\"/>
    </mc:Choice>
  </mc:AlternateContent>
  <xr:revisionPtr revIDLastSave="0" documentId="13_ncr:1_{579F4146-E458-40E6-92C4-3A786B228EC0}" xr6:coauthVersionLast="47" xr6:coauthVersionMax="47" xr10:uidLastSave="{00000000-0000-0000-0000-000000000000}"/>
  <bookViews>
    <workbookView xWindow="-108" yWindow="-108" windowWidth="23256" windowHeight="12576" xr2:uid="{00000000-000D-0000-FFFF-FFFF00000000}"/>
  </bookViews>
  <sheets>
    <sheet name="Aborto spontaneo mensile" sheetId="2" r:id="rId1"/>
    <sheet name="Aborto spontaneo regionale" sheetId="1" r:id="rId2"/>
    <sheet name="Aborto spontaneo_Anni 2012-2024" sheetId="3" r:id="rId3"/>
  </sheets>
  <definedNames>
    <definedName name="_xlnm.Print_Area" localSheetId="1">'Aborto spontaneo regionale'!$A$1:$I$64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6" i="3" l="1"/>
  <c r="O15" i="3"/>
  <c r="O14" i="3"/>
  <c r="O13" i="3"/>
  <c r="O12" i="3"/>
  <c r="O11" i="3"/>
  <c r="O10" i="3"/>
  <c r="O9" i="3"/>
  <c r="O8" i="3"/>
  <c r="O7" i="3"/>
  <c r="O6" i="3"/>
  <c r="O5" i="3"/>
  <c r="O4" i="3"/>
  <c r="H59" i="1"/>
  <c r="G59" i="1"/>
  <c r="F59" i="1"/>
  <c r="F32" i="1" l="1"/>
  <c r="F31" i="1"/>
  <c r="F30" i="1"/>
  <c r="B32" i="1"/>
  <c r="B18" i="2"/>
  <c r="B12" i="1" l="1"/>
  <c r="B30" i="1" l="1"/>
  <c r="B31" i="1"/>
  <c r="E59" i="1"/>
  <c r="C59" i="1"/>
  <c r="D59" i="1"/>
  <c r="B59" i="1"/>
  <c r="D18" i="2"/>
  <c r="C18" i="2"/>
</calcChain>
</file>

<file path=xl/sharedStrings.xml><?xml version="1.0" encoding="utf-8"?>
<sst xmlns="http://schemas.openxmlformats.org/spreadsheetml/2006/main" count="125" uniqueCount="75">
  <si>
    <t>Valle d'Aosta/Vallée d'Aoste</t>
  </si>
  <si>
    <t>Bolzano/Bozen</t>
  </si>
  <si>
    <t>Trento</t>
  </si>
  <si>
    <t>Toscana</t>
  </si>
  <si>
    <t>Molise</t>
  </si>
  <si>
    <t>Puglia</t>
  </si>
  <si>
    <t>Per 1.000 nati vivi</t>
  </si>
  <si>
    <t>Per 1.000 donne</t>
  </si>
  <si>
    <t>(15-49 anni)</t>
  </si>
  <si>
    <t>Valori assoluti</t>
  </si>
  <si>
    <t>Quozienti</t>
  </si>
  <si>
    <t>Aprile</t>
  </si>
  <si>
    <t>MESI</t>
  </si>
  <si>
    <t>Gennaio</t>
  </si>
  <si>
    <t>Febbraio</t>
  </si>
  <si>
    <t>Marzo</t>
  </si>
  <si>
    <t>Maggio</t>
  </si>
  <si>
    <t>Giugno</t>
  </si>
  <si>
    <t>Luglio</t>
  </si>
  <si>
    <t>Agosto</t>
  </si>
  <si>
    <t>Settembre</t>
  </si>
  <si>
    <t>Ottobre</t>
  </si>
  <si>
    <t>Novembre</t>
  </si>
  <si>
    <t>Dicembre</t>
  </si>
  <si>
    <t>Totale</t>
  </si>
  <si>
    <t>REGIONI</t>
  </si>
  <si>
    <r>
      <t>Trentino-Alto Adige/S</t>
    </r>
    <r>
      <rPr>
        <sz val="7"/>
        <rFont val="Calibri"/>
        <family val="2"/>
      </rPr>
      <t>ü</t>
    </r>
    <r>
      <rPr>
        <sz val="7"/>
        <rFont val="Arial"/>
        <family val="2"/>
      </rPr>
      <t>dtirol</t>
    </r>
  </si>
  <si>
    <t>Trentino-Alto Adige/Südtirol</t>
  </si>
  <si>
    <t xml:space="preserve">Lombardia </t>
  </si>
  <si>
    <t xml:space="preserve">Emilia-Romagna </t>
  </si>
  <si>
    <t xml:space="preserve">Umbria </t>
  </si>
  <si>
    <t xml:space="preserve">Abruzzo </t>
  </si>
  <si>
    <t xml:space="preserve">Sicilia </t>
  </si>
  <si>
    <t xml:space="preserve">Valle d'Aosta/Vallée d'Aoste  </t>
  </si>
  <si>
    <t xml:space="preserve">Bolzano/Bozen </t>
  </si>
  <si>
    <t>Lombardia</t>
  </si>
  <si>
    <t>Emilia-Romagna</t>
  </si>
  <si>
    <t>Umbria</t>
  </si>
  <si>
    <t>Mezzogiorno</t>
  </si>
  <si>
    <t>Piemonte</t>
  </si>
  <si>
    <t xml:space="preserve">Liguria </t>
  </si>
  <si>
    <t>Veneto</t>
  </si>
  <si>
    <t>Friuli-Venezia Giulia</t>
  </si>
  <si>
    <t xml:space="preserve">Marche </t>
  </si>
  <si>
    <t>Lazio</t>
  </si>
  <si>
    <t>Campania</t>
  </si>
  <si>
    <t xml:space="preserve">Basilicata </t>
  </si>
  <si>
    <t xml:space="preserve">Calabria </t>
  </si>
  <si>
    <t xml:space="preserve">Sardegna </t>
  </si>
  <si>
    <t xml:space="preserve">ITALIA </t>
  </si>
  <si>
    <t xml:space="preserve">Nord-Centro </t>
  </si>
  <si>
    <t xml:space="preserve">Veneto </t>
  </si>
  <si>
    <t xml:space="preserve">Campania </t>
  </si>
  <si>
    <t xml:space="preserve">Italia </t>
  </si>
  <si>
    <t xml:space="preserve">Piemonte </t>
  </si>
  <si>
    <t>Marche</t>
  </si>
  <si>
    <t>Calabria</t>
  </si>
  <si>
    <t>Nota: (a) I dati relativi all'anno 2022 sono da considerarsi provvisori. Per gli anni 2020 e 2021 i dati sono definitivi.</t>
  </si>
  <si>
    <t>2023 (b)</t>
  </si>
  <si>
    <t>2025 (c)</t>
  </si>
  <si>
    <t>Dimesse dagli istituti di cura per aborto spontaneo per regione - Aggiornamento ad Agosto 2025 (a)</t>
  </si>
  <si>
    <t>(a) I dati relativi agli anni 2024 e 2025 sono da considerarsi provvisori. Per l'anno 2023 i dati sono definitivi.</t>
  </si>
  <si>
    <t xml:space="preserve">(b) A causa dell'incompletezza dei dati nell'anno 2023 i quozienti e i tassi  sono stati stimati per le seguenti regioni:  Liguria, Campania, Calabria, Sicilia e Sardegna. </t>
  </si>
  <si>
    <t>Gennaio-agosto</t>
  </si>
  <si>
    <t>(c )  Per il mese di agosto 2025 non sono pervenuti i dati delle seguenti regioni:  Piemonte, Valle d'Aosta, P.A. di Trento, Veneto, Friuli-Venezia Giulia, Emilia-Romagna, Toscana, Marche, Abruzzo, Campania, Puglia e Basilicata.</t>
  </si>
  <si>
    <t>N.I.</t>
  </si>
  <si>
    <t>(a) I dati dell'anno 2024 sono da considerarsi provvisori.</t>
  </si>
  <si>
    <t xml:space="preserve">Gennaio </t>
  </si>
  <si>
    <t xml:space="preserve">Febbraio </t>
  </si>
  <si>
    <t xml:space="preserve">Marzo </t>
  </si>
  <si>
    <t>(b) L'Istat rileva solo i casi ospedalizzati, quelli per i quali si sia reso necessario un ricovero della donna. Restano esclusi quindi i casi trattati in Pronto Soccorso o in regime ambulatoriale.
Una marcata e continua diminuzione risulta evidente dopo il 2011, anno in cui si sono registrati 76.334 casi.
Questa riduzione è dovuta in gran parte alla tendenza più recente (in ottica di spending review) di trattare gli aborti spontanei, in particolare quelli precoci, in regime ambulatoriale o in pronto soccorso, quindi in assenza di ospedalizzazione. 
Pertanto, secondo quanto descritto precedentemente, questi casi sfuggono alla rilevazione dell’Istat. Anche il flusso delle Schede di dimissione ospedaliera (Sdo) del Ministero della salute ha rilevato questa tendenza.</t>
  </si>
  <si>
    <t>-</t>
  </si>
  <si>
    <t>Fonte: Indagine sulle Dimissioni dagli istituti di cura per aborto spontaneo</t>
  </si>
  <si>
    <t>Dimesse dagli istituti di cura per aborto spontaneo per mese - Anni 2012-2024 (a) (b)</t>
  </si>
  <si>
    <t>ANNI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</si>
</sst>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7" x14ac:knownFonts="1">
    <font>
      <sz val="10"/>
      <name val="Arial"/>
    </font>
    <font>
      <sz val="11"/>
      <color theme="1"/>
      <name val="Calibri"/>
      <family val="2"/>
      <scheme val="minor"/>
    </font>
    <font>
      <sz val="8"/>
      <name val="Arial"/>
      <family val="2"/>
    </font>
    <font>
      <b/>
      <sz val="9"/>
      <name val="Arial"/>
      <family val="2"/>
    </font>
    <font>
      <i/>
      <sz val="7"/>
      <name val="Arial"/>
      <family val="2"/>
    </font>
    <font>
      <b/>
      <sz val="7"/>
      <name val="Arial"/>
      <family val="2"/>
    </font>
    <font>
      <sz val="7"/>
      <name val="Arial"/>
      <family val="2"/>
    </font>
    <font>
      <sz val="10"/>
      <name val="Arial"/>
      <family val="2"/>
    </font>
    <font>
      <sz val="7"/>
      <name val="Calibri"/>
      <family val="2"/>
    </font>
    <font>
      <sz val="12"/>
      <name val="Arial"/>
      <family val="2"/>
    </font>
    <font>
      <b/>
      <i/>
      <sz val="7"/>
      <name val="Arial"/>
      <family val="2"/>
    </font>
    <font>
      <b/>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u/>
      <sz val="11"/>
      <color rgb="FF0000FF"/>
      <name val="Calibri"/>
      <family val="2"/>
      <scheme val="minor"/>
    </font>
    <font>
      <u/>
      <sz val="11"/>
      <color rgb="FF80008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8"/>
      <color theme="1"/>
      <name val="Arial"/>
      <family val="2"/>
    </font>
    <font>
      <b/>
      <sz val="11"/>
      <color rgb="FFFF0000"/>
      <name val="Calibri"/>
      <family val="2"/>
      <scheme val="minor"/>
    </font>
    <font>
      <sz val="11"/>
      <color rgb="FF000000"/>
      <name val="Arial"/>
      <family val="2"/>
    </font>
    <font>
      <b/>
      <sz val="8"/>
      <color rgb="FFFF0000"/>
      <name val="Arial"/>
      <family val="2"/>
    </font>
    <font>
      <b/>
      <sz val="11"/>
      <color rgb="FF000000"/>
      <name val="Arial"/>
      <family val="2"/>
    </font>
    <font>
      <sz val="7"/>
      <color rgb="FFFF0000"/>
      <name val="Arial"/>
      <family val="2"/>
    </font>
    <font>
      <sz val="10"/>
      <color rgb="FFFF0000"/>
      <name val="Arial"/>
      <family val="2"/>
    </font>
    <font>
      <b/>
      <sz val="7"/>
      <color theme="1"/>
      <name val="Calibri"/>
      <family val="2"/>
      <scheme val="minor"/>
    </font>
    <font>
      <sz val="7"/>
      <color theme="1"/>
      <name val="Calibri"/>
      <family val="2"/>
      <scheme val="minor"/>
    </font>
    <font>
      <i/>
      <sz val="11"/>
      <color theme="1"/>
      <name val="Calibri"/>
      <family val="2"/>
      <scheme val="minor"/>
    </font>
    <font>
      <b/>
      <i/>
      <sz val="11"/>
      <color rgb="FFFF0000"/>
      <name val="Calibri"/>
      <family val="2"/>
      <scheme val="minor"/>
    </font>
    <font>
      <sz val="7"/>
      <name val="Calibri"/>
      <family val="2"/>
      <scheme val="minor"/>
    </font>
    <font>
      <sz val="7"/>
      <color theme="1"/>
      <name val="Arial"/>
      <family val="2"/>
    </font>
    <font>
      <b/>
      <sz val="7"/>
      <color theme="1"/>
      <name val="Arial"/>
      <family val="2"/>
    </font>
    <font>
      <sz val="11"/>
      <color theme="1"/>
      <name val="Arial"/>
      <family val="2"/>
    </font>
    <font>
      <i/>
      <sz val="7"/>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5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4" fillId="20" borderId="4" applyNumberFormat="0" applyAlignment="0" applyProtection="0"/>
    <xf numFmtId="0" fontId="15" fillId="0" borderId="5" applyNumberFormat="0" applyFill="0" applyAlignment="0" applyProtection="0"/>
    <xf numFmtId="0" fontId="16" fillId="21" borderId="6"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9" fillId="28" borderId="4" applyNumberFormat="0" applyAlignment="0" applyProtection="0"/>
    <xf numFmtId="0" fontId="20" fillId="29" borderId="0" applyNumberFormat="0" applyBorder="0" applyAlignment="0" applyProtection="0"/>
    <xf numFmtId="0" fontId="12" fillId="0" borderId="0"/>
    <xf numFmtId="0" fontId="12" fillId="0" borderId="0"/>
    <xf numFmtId="0" fontId="7" fillId="0" borderId="0"/>
    <xf numFmtId="0" fontId="12" fillId="0" borderId="0"/>
    <xf numFmtId="0" fontId="12" fillId="0" borderId="0"/>
    <xf numFmtId="0" fontId="12" fillId="30" borderId="7"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28" fillId="0" borderId="12" applyNumberFormat="0" applyFill="0" applyAlignment="0" applyProtection="0"/>
    <xf numFmtId="0" fontId="29" fillId="31" borderId="0" applyNumberFormat="0" applyBorder="0" applyAlignment="0" applyProtection="0"/>
    <xf numFmtId="0" fontId="30" fillId="32" borderId="0" applyNumberFormat="0" applyBorder="0" applyAlignment="0" applyProtection="0"/>
    <xf numFmtId="0" fontId="1" fillId="0" borderId="0"/>
  </cellStyleXfs>
  <cellXfs count="94">
    <xf numFmtId="0" fontId="0" fillId="0" borderId="0" xfId="0"/>
    <xf numFmtId="0" fontId="3" fillId="0" borderId="0" xfId="0" applyFont="1"/>
    <xf numFmtId="0" fontId="4" fillId="0" borderId="0" xfId="0" applyFont="1"/>
    <xf numFmtId="0" fontId="5" fillId="0" borderId="0" xfId="0" applyFont="1"/>
    <xf numFmtId="3" fontId="5" fillId="0" borderId="0" xfId="0" applyNumberFormat="1" applyFont="1"/>
    <xf numFmtId="0" fontId="6" fillId="0" borderId="0" xfId="0" applyFont="1"/>
    <xf numFmtId="0" fontId="6" fillId="0" borderId="0" xfId="0" applyFont="1" applyAlignment="1">
      <alignment horizontal="left"/>
    </xf>
    <xf numFmtId="3" fontId="6" fillId="0" borderId="0" xfId="0" applyNumberFormat="1" applyFont="1"/>
    <xf numFmtId="3" fontId="4" fillId="0" borderId="0" xfId="0" applyNumberFormat="1" applyFont="1"/>
    <xf numFmtId="0" fontId="6" fillId="0" borderId="0" xfId="0" applyFont="1" applyAlignment="1">
      <alignment horizontal="right"/>
    </xf>
    <xf numFmtId="17" fontId="3" fillId="0" borderId="0" xfId="0" applyNumberFormat="1" applyFont="1"/>
    <xf numFmtId="3" fontId="5" fillId="0" borderId="1" xfId="0" applyNumberFormat="1" applyFont="1" applyBorder="1"/>
    <xf numFmtId="3" fontId="5" fillId="0" borderId="1" xfId="0" applyNumberFormat="1" applyFont="1" applyBorder="1" applyAlignment="1">
      <alignment horizontal="right"/>
    </xf>
    <xf numFmtId="0" fontId="6" fillId="0" borderId="2" xfId="0" applyFont="1" applyBorder="1" applyAlignment="1">
      <alignment vertical="center"/>
    </xf>
    <xf numFmtId="165" fontId="6" fillId="0" borderId="0" xfId="0" applyNumberFormat="1" applyFont="1"/>
    <xf numFmtId="2" fontId="6" fillId="0" borderId="0" xfId="0" applyNumberFormat="1" applyFont="1"/>
    <xf numFmtId="164" fontId="6" fillId="0" borderId="0" xfId="0" applyNumberFormat="1" applyFont="1"/>
    <xf numFmtId="0" fontId="12" fillId="0" borderId="0" xfId="33"/>
    <xf numFmtId="0" fontId="7" fillId="0" borderId="0" xfId="0" applyFont="1"/>
    <xf numFmtId="0" fontId="7" fillId="0" borderId="1" xfId="0" applyFont="1" applyBorder="1"/>
    <xf numFmtId="0" fontId="3" fillId="0" borderId="1" xfId="0" applyFont="1" applyBorder="1"/>
    <xf numFmtId="0" fontId="6" fillId="0" borderId="0" xfId="0" applyFont="1" applyAlignment="1">
      <alignment vertical="center"/>
    </xf>
    <xf numFmtId="0" fontId="6" fillId="0" borderId="1" xfId="0" applyFont="1" applyBorder="1" applyAlignment="1">
      <alignment horizontal="right"/>
    </xf>
    <xf numFmtId="0" fontId="4" fillId="0" borderId="0" xfId="0" applyFont="1" applyAlignment="1">
      <alignment horizontal="left"/>
    </xf>
    <xf numFmtId="165" fontId="4" fillId="0" borderId="0" xfId="0" applyNumberFormat="1" applyFont="1"/>
    <xf numFmtId="165" fontId="5" fillId="0" borderId="0" xfId="0" applyNumberFormat="1" applyFont="1"/>
    <xf numFmtId="0" fontId="6" fillId="0" borderId="1" xfId="0" applyFont="1" applyBorder="1"/>
    <xf numFmtId="0" fontId="31" fillId="0" borderId="0" xfId="32" applyFont="1"/>
    <xf numFmtId="0" fontId="12" fillId="0" borderId="0" xfId="32"/>
    <xf numFmtId="3" fontId="6" fillId="0" borderId="0" xfId="0" applyNumberFormat="1" applyFont="1" applyAlignment="1">
      <alignment horizontal="right"/>
    </xf>
    <xf numFmtId="0" fontId="9" fillId="0" borderId="0" xfId="0" applyFont="1" applyAlignment="1">
      <alignment horizontal="left"/>
    </xf>
    <xf numFmtId="3" fontId="9" fillId="0" borderId="0" xfId="0" applyNumberFormat="1" applyFont="1" applyAlignment="1">
      <alignment horizontal="right"/>
    </xf>
    <xf numFmtId="3" fontId="9" fillId="0" borderId="0" xfId="0" applyNumberFormat="1" applyFont="1"/>
    <xf numFmtId="0" fontId="9" fillId="0" borderId="0" xfId="0" applyFont="1"/>
    <xf numFmtId="0" fontId="2" fillId="0" borderId="0" xfId="0" applyFont="1"/>
    <xf numFmtId="0" fontId="10" fillId="0" borderId="0" xfId="0" applyFont="1"/>
    <xf numFmtId="0" fontId="10" fillId="0" borderId="0" xfId="0" applyFont="1" applyAlignment="1">
      <alignment horizontal="right"/>
    </xf>
    <xf numFmtId="0" fontId="11" fillId="0" borderId="0" xfId="0" applyFont="1"/>
    <xf numFmtId="0" fontId="32" fillId="0" borderId="0" xfId="32" applyFont="1"/>
    <xf numFmtId="3" fontId="7" fillId="0" borderId="0" xfId="0" applyNumberFormat="1" applyFont="1"/>
    <xf numFmtId="1" fontId="6" fillId="0" borderId="0" xfId="0" applyNumberFormat="1" applyFont="1"/>
    <xf numFmtId="1" fontId="5" fillId="0" borderId="0" xfId="0" applyNumberFormat="1" applyFont="1"/>
    <xf numFmtId="0" fontId="33" fillId="0" borderId="0" xfId="32" applyFont="1" applyAlignment="1">
      <alignment vertical="top" wrapText="1"/>
    </xf>
    <xf numFmtId="0" fontId="33" fillId="0" borderId="0" xfId="0" applyFont="1" applyAlignment="1">
      <alignment vertical="top" wrapText="1"/>
    </xf>
    <xf numFmtId="165" fontId="5" fillId="0" borderId="1" xfId="0" applyNumberFormat="1" applyFont="1" applyBorder="1"/>
    <xf numFmtId="0" fontId="34" fillId="0" borderId="0" xfId="32" applyFont="1"/>
    <xf numFmtId="0" fontId="35" fillId="0" borderId="0" xfId="32" applyFont="1" applyAlignment="1">
      <alignment vertical="top"/>
    </xf>
    <xf numFmtId="0" fontId="7" fillId="0" borderId="0" xfId="0" applyFont="1" applyAlignment="1">
      <alignment vertical="center" wrapText="1"/>
    </xf>
    <xf numFmtId="165" fontId="6" fillId="0" borderId="0" xfId="0" quotePrefix="1" applyNumberFormat="1" applyFont="1" applyAlignment="1">
      <alignment horizontal="right"/>
    </xf>
    <xf numFmtId="165" fontId="4" fillId="0" borderId="0" xfId="0" applyNumberFormat="1" applyFont="1" applyAlignment="1">
      <alignment horizontal="right"/>
    </xf>
    <xf numFmtId="165" fontId="6" fillId="0" borderId="0" xfId="0" applyNumberFormat="1" applyFont="1" applyAlignment="1">
      <alignment horizontal="right"/>
    </xf>
    <xf numFmtId="164" fontId="5" fillId="0" borderId="0" xfId="0" applyNumberFormat="1" applyFont="1"/>
    <xf numFmtId="0" fontId="7" fillId="0" borderId="1" xfId="0" applyFont="1" applyBorder="1" applyAlignment="1">
      <alignment vertical="center"/>
    </xf>
    <xf numFmtId="1" fontId="4" fillId="0" borderId="0" xfId="0" applyNumberFormat="1" applyFont="1"/>
    <xf numFmtId="0" fontId="6" fillId="33" borderId="0" xfId="0" applyFont="1" applyFill="1" applyAlignment="1">
      <alignment horizontal="center" vertical="center"/>
    </xf>
    <xf numFmtId="0" fontId="6" fillId="33" borderId="1" xfId="0" applyFont="1" applyFill="1" applyBorder="1" applyAlignment="1">
      <alignment horizontal="right" vertical="center"/>
    </xf>
    <xf numFmtId="0" fontId="6" fillId="33" borderId="0" xfId="0" applyFont="1" applyFill="1" applyAlignment="1">
      <alignment horizontal="right" vertical="center"/>
    </xf>
    <xf numFmtId="0" fontId="40" fillId="0" borderId="0" xfId="33" applyFont="1"/>
    <xf numFmtId="0" fontId="41" fillId="0" borderId="0" xfId="32" applyFont="1"/>
    <xf numFmtId="0" fontId="39" fillId="0" borderId="0" xfId="33" applyFont="1"/>
    <xf numFmtId="0" fontId="42" fillId="0" borderId="0" xfId="33" applyFont="1"/>
    <xf numFmtId="0" fontId="39" fillId="0" borderId="1" xfId="33" applyFont="1" applyBorder="1"/>
    <xf numFmtId="3" fontId="38" fillId="0" borderId="0" xfId="33" applyNumberFormat="1" applyFont="1"/>
    <xf numFmtId="3" fontId="39" fillId="0" borderId="0" xfId="33" applyNumberFormat="1" applyFont="1"/>
    <xf numFmtId="3" fontId="39" fillId="0" borderId="0" xfId="33" applyNumberFormat="1" applyFont="1" applyAlignment="1">
      <alignment horizontal="right"/>
    </xf>
    <xf numFmtId="3" fontId="38" fillId="0" borderId="0" xfId="33" applyNumberFormat="1" applyFont="1" applyAlignment="1">
      <alignment horizontal="right"/>
    </xf>
    <xf numFmtId="3" fontId="38" fillId="0" borderId="1" xfId="33" applyNumberFormat="1" applyFont="1" applyBorder="1" applyAlignment="1">
      <alignment horizontal="right"/>
    </xf>
    <xf numFmtId="0" fontId="43" fillId="0" borderId="0" xfId="49" applyFont="1"/>
    <xf numFmtId="3" fontId="43" fillId="0" borderId="0" xfId="49" applyNumberFormat="1" applyFont="1" applyAlignment="1">
      <alignment horizontal="right"/>
    </xf>
    <xf numFmtId="3" fontId="43" fillId="0" borderId="1" xfId="49" applyNumberFormat="1" applyFont="1" applyBorder="1" applyAlignment="1">
      <alignment horizontal="right"/>
    </xf>
    <xf numFmtId="0" fontId="45" fillId="0" borderId="0" xfId="49" applyFont="1"/>
    <xf numFmtId="3" fontId="46" fillId="0" borderId="0" xfId="33" applyNumberFormat="1" applyFont="1"/>
    <xf numFmtId="3" fontId="46" fillId="0" borderId="0" xfId="33" applyNumberFormat="1" applyFont="1" applyAlignment="1">
      <alignment horizontal="right"/>
    </xf>
    <xf numFmtId="0" fontId="6" fillId="0" borderId="2" xfId="0" applyFont="1" applyBorder="1" applyAlignment="1">
      <alignment horizontal="left" vertical="center"/>
    </xf>
    <xf numFmtId="0" fontId="43" fillId="0" borderId="0" xfId="49" applyFont="1" applyAlignment="1">
      <alignment horizontal="left"/>
    </xf>
    <xf numFmtId="0" fontId="6" fillId="0" borderId="2" xfId="0" applyFont="1" applyBorder="1" applyAlignment="1">
      <alignment horizontal="right" vertical="center"/>
    </xf>
    <xf numFmtId="0" fontId="5" fillId="0" borderId="2" xfId="0" applyFont="1" applyBorder="1" applyAlignment="1">
      <alignment horizontal="right" vertical="center"/>
    </xf>
    <xf numFmtId="3" fontId="44" fillId="0" borderId="0" xfId="49" applyNumberFormat="1" applyFont="1" applyAlignment="1">
      <alignment horizontal="right"/>
    </xf>
    <xf numFmtId="3" fontId="43" fillId="0" borderId="0" xfId="33" applyNumberFormat="1" applyFont="1" applyAlignment="1">
      <alignment horizontal="right"/>
    </xf>
    <xf numFmtId="3" fontId="44" fillId="0" borderId="1" xfId="49" applyNumberFormat="1" applyFont="1" applyBorder="1" applyAlignment="1">
      <alignment horizontal="right"/>
    </xf>
    <xf numFmtId="0" fontId="43" fillId="0" borderId="1" xfId="49" applyFont="1" applyBorder="1" applyAlignment="1">
      <alignment horizontal="left"/>
    </xf>
    <xf numFmtId="0" fontId="6" fillId="0" borderId="0" xfId="0" applyFont="1" applyAlignment="1">
      <alignment horizontal="left" wrapText="1"/>
    </xf>
    <xf numFmtId="0" fontId="6" fillId="33" borderId="3" xfId="0" applyFont="1" applyFill="1" applyBorder="1" applyAlignment="1">
      <alignment horizontal="left" wrapText="1"/>
    </xf>
    <xf numFmtId="0" fontId="36" fillId="0" borderId="0" xfId="0" applyFont="1" applyAlignment="1">
      <alignment horizontal="justify"/>
    </xf>
    <xf numFmtId="0" fontId="37" fillId="0" borderId="0" xfId="0" applyFont="1" applyAlignment="1">
      <alignment horizontal="justify"/>
    </xf>
    <xf numFmtId="0" fontId="6" fillId="0" borderId="3" xfId="0" applyFont="1" applyBorder="1" applyAlignment="1">
      <alignment vertical="center"/>
    </xf>
    <xf numFmtId="0" fontId="7" fillId="0" borderId="0" xfId="0" applyFont="1" applyAlignment="1">
      <alignment vertical="center"/>
    </xf>
    <xf numFmtId="0" fontId="6" fillId="33" borderId="2"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43" fillId="0" borderId="0" xfId="49" applyFont="1" applyAlignment="1">
      <alignment horizontal="left" wrapText="1"/>
    </xf>
    <xf numFmtId="0" fontId="6" fillId="33" borderId="0" xfId="0" applyFont="1" applyFill="1" applyAlignment="1">
      <alignment horizontal="left" wrapText="1"/>
    </xf>
  </cellXfs>
  <cellStyles count="50">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legamento ipertestuale" xfId="22" builtinId="8" customBuiltin="1"/>
    <cellStyle name="Collegamento ipertestuale visitato" xfId="23" builtinId="9" customBuiltin="1"/>
    <cellStyle name="Colore 1" xfId="24" builtinId="29" customBuiltin="1"/>
    <cellStyle name="Colore 2" xfId="25" builtinId="33" customBuiltin="1"/>
    <cellStyle name="Colore 3" xfId="26" builtinId="37" customBuiltin="1"/>
    <cellStyle name="Colore 4" xfId="27" builtinId="41" customBuiltin="1"/>
    <cellStyle name="Colore 5" xfId="28" builtinId="45" customBuiltin="1"/>
    <cellStyle name="Colore 6" xfId="29" builtinId="49" customBuiltin="1"/>
    <cellStyle name="Input" xfId="30" builtinId="20" customBuiltin="1"/>
    <cellStyle name="Neutrale" xfId="31" builtinId="28" customBuiltin="1"/>
    <cellStyle name="Normale" xfId="0" builtinId="0"/>
    <cellStyle name="Normale 2" xfId="32" xr:uid="{00000000-0005-0000-0000-000020000000}"/>
    <cellStyle name="Normale 3" xfId="33" xr:uid="{00000000-0005-0000-0000-000021000000}"/>
    <cellStyle name="Normale 4" xfId="34" xr:uid="{00000000-0005-0000-0000-000022000000}"/>
    <cellStyle name="Normale 5" xfId="49" xr:uid="{00000000-0005-0000-0000-000023000000}"/>
    <cellStyle name="Normale 6" xfId="35" xr:uid="{00000000-0005-0000-0000-000024000000}"/>
    <cellStyle name="Normale 7" xfId="36" xr:uid="{00000000-0005-0000-0000-000025000000}"/>
    <cellStyle name="Nota 2" xfId="37" xr:uid="{00000000-0005-0000-0000-000026000000}"/>
    <cellStyle name="Output" xfId="38" builtinId="21" customBuiltin="1"/>
    <cellStyle name="Testo avviso" xfId="39" builtinId="11" customBuiltin="1"/>
    <cellStyle name="Testo descrittivo" xfId="40" builtinId="53" customBuiltin="1"/>
    <cellStyle name="Titolo" xfId="41" builtinId="15" customBuiltin="1"/>
    <cellStyle name="Titolo 1" xfId="42" builtinId="16" customBuiltin="1"/>
    <cellStyle name="Titolo 2" xfId="43" builtinId="17" customBuiltin="1"/>
    <cellStyle name="Titolo 3" xfId="44" builtinId="18" customBuiltin="1"/>
    <cellStyle name="Titolo 4" xfId="45" builtinId="19" customBuiltin="1"/>
    <cellStyle name="Totale" xfId="46" builtinId="25" customBuiltin="1"/>
    <cellStyle name="Valore non valido" xfId="47" builtinId="27" customBuiltin="1"/>
    <cellStyle name="Valore valido"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tabSelected="1" zoomScale="98" zoomScaleNormal="98" workbookViewId="0">
      <selection activeCell="A2" sqref="A2"/>
    </sheetView>
  </sheetViews>
  <sheetFormatPr defaultColWidth="9.109375" defaultRowHeight="13.2" x14ac:dyDescent="0.25"/>
  <cols>
    <col min="1" max="1" width="23" style="18" customWidth="1"/>
    <col min="2" max="4" width="20.109375" style="18" customWidth="1"/>
    <col min="5" max="5" width="0.44140625" style="18" customWidth="1"/>
    <col min="6" max="7" width="9.109375" style="18" hidden="1" customWidth="1"/>
    <col min="8" max="8" width="11.109375" style="18" hidden="1" customWidth="1"/>
    <col min="9" max="16384" width="9.109375" style="18"/>
  </cols>
  <sheetData>
    <row r="1" spans="1:17" ht="12" customHeight="1" x14ac:dyDescent="0.25">
      <c r="A1" s="1" t="s">
        <v>60</v>
      </c>
      <c r="B1" s="10"/>
      <c r="C1" s="1"/>
      <c r="D1" s="1"/>
    </row>
    <row r="2" spans="1:17" x14ac:dyDescent="0.25">
      <c r="A2" s="1"/>
      <c r="B2" s="10"/>
      <c r="C2" s="1"/>
      <c r="D2" s="1"/>
    </row>
    <row r="3" spans="1:17" ht="15" customHeight="1" x14ac:dyDescent="0.25">
      <c r="A3" s="13" t="s">
        <v>12</v>
      </c>
      <c r="B3" s="13">
        <v>2023</v>
      </c>
      <c r="C3" s="13">
        <v>2024</v>
      </c>
      <c r="D3" s="13">
        <v>2025</v>
      </c>
    </row>
    <row r="4" spans="1:17" ht="5.0999999999999996" customHeight="1" x14ac:dyDescent="0.25">
      <c r="A4" s="5"/>
      <c r="B4" s="5"/>
      <c r="C4" s="5"/>
      <c r="D4" s="5"/>
    </row>
    <row r="5" spans="1:17" ht="9.9" customHeight="1" x14ac:dyDescent="0.25">
      <c r="A5" s="6" t="s">
        <v>13</v>
      </c>
      <c r="B5" s="7">
        <v>3557</v>
      </c>
      <c r="C5" s="7">
        <v>3477</v>
      </c>
      <c r="D5" s="7">
        <v>2755</v>
      </c>
      <c r="E5" s="27">
        <v>2172</v>
      </c>
      <c r="F5" s="4">
        <v>1948</v>
      </c>
      <c r="G5" s="4">
        <v>343</v>
      </c>
      <c r="H5" s="4"/>
      <c r="I5" s="7"/>
      <c r="J5" s="43"/>
      <c r="K5" s="43"/>
      <c r="L5" s="43"/>
      <c r="M5" s="43"/>
      <c r="N5" s="43"/>
      <c r="O5" s="43"/>
      <c r="P5" s="43"/>
      <c r="Q5" s="43"/>
    </row>
    <row r="6" spans="1:17" ht="9.9" customHeight="1" x14ac:dyDescent="0.3">
      <c r="A6" s="6" t="s">
        <v>14</v>
      </c>
      <c r="B6" s="7">
        <v>3500</v>
      </c>
      <c r="C6" s="7">
        <v>3282</v>
      </c>
      <c r="D6" s="7">
        <v>2461</v>
      </c>
      <c r="E6" s="28"/>
      <c r="F6" s="7"/>
      <c r="G6" s="7"/>
      <c r="H6" s="7"/>
      <c r="I6" s="7"/>
      <c r="J6" s="5"/>
      <c r="L6" s="7"/>
      <c r="M6" s="29"/>
    </row>
    <row r="7" spans="1:17" ht="9.9" customHeight="1" x14ac:dyDescent="0.25">
      <c r="A7" s="6" t="s">
        <v>15</v>
      </c>
      <c r="B7" s="7">
        <v>4107</v>
      </c>
      <c r="C7" s="7">
        <v>3311</v>
      </c>
      <c r="D7" s="7">
        <v>2552</v>
      </c>
      <c r="E7" s="7"/>
      <c r="F7" s="7"/>
      <c r="G7" s="7"/>
      <c r="H7" s="7"/>
      <c r="I7" s="7"/>
      <c r="J7" s="7"/>
      <c r="K7" s="39"/>
      <c r="L7" s="7"/>
      <c r="M7" s="29"/>
    </row>
    <row r="8" spans="1:17" ht="9.9" customHeight="1" x14ac:dyDescent="0.25">
      <c r="A8" s="6" t="s">
        <v>11</v>
      </c>
      <c r="B8" s="7">
        <v>3455</v>
      </c>
      <c r="C8" s="7">
        <v>3442</v>
      </c>
      <c r="D8" s="7">
        <v>1855</v>
      </c>
      <c r="E8" s="7"/>
      <c r="F8" s="7"/>
      <c r="G8" s="7"/>
      <c r="H8" s="7"/>
      <c r="I8" s="7"/>
      <c r="J8" s="5"/>
      <c r="L8" s="7"/>
      <c r="M8" s="29"/>
    </row>
    <row r="9" spans="1:17" ht="9.9" customHeight="1" x14ac:dyDescent="0.25">
      <c r="A9" s="6" t="s">
        <v>16</v>
      </c>
      <c r="B9" s="7">
        <v>3780</v>
      </c>
      <c r="C9" s="7">
        <v>3623</v>
      </c>
      <c r="D9" s="7">
        <v>1830</v>
      </c>
      <c r="E9" s="7"/>
      <c r="F9" s="7"/>
      <c r="G9" s="7"/>
      <c r="H9" s="7"/>
      <c r="I9" s="7"/>
      <c r="J9" s="5"/>
      <c r="L9" s="7"/>
      <c r="M9" s="29"/>
    </row>
    <row r="10" spans="1:17" ht="9.9" customHeight="1" x14ac:dyDescent="0.25">
      <c r="A10" s="6" t="s">
        <v>17</v>
      </c>
      <c r="B10" s="7">
        <v>3642</v>
      </c>
      <c r="C10" s="7">
        <v>3155</v>
      </c>
      <c r="D10" s="7">
        <v>1619</v>
      </c>
      <c r="E10" s="7"/>
      <c r="F10" s="7"/>
      <c r="G10" s="7"/>
      <c r="H10" s="7"/>
      <c r="I10" s="7"/>
      <c r="J10" s="3"/>
      <c r="L10" s="4"/>
      <c r="M10" s="4"/>
    </row>
    <row r="11" spans="1:17" ht="9.9" customHeight="1" x14ac:dyDescent="0.25">
      <c r="A11" s="6" t="s">
        <v>18</v>
      </c>
      <c r="B11" s="7">
        <v>3679</v>
      </c>
      <c r="C11" s="7">
        <v>3464</v>
      </c>
      <c r="D11" s="7">
        <v>449</v>
      </c>
      <c r="E11" s="7"/>
      <c r="F11" s="7"/>
      <c r="G11" s="7"/>
      <c r="H11" s="7"/>
      <c r="I11" s="7"/>
      <c r="J11" s="7"/>
      <c r="K11" s="7"/>
      <c r="L11" s="7"/>
      <c r="M11" s="7"/>
    </row>
    <row r="12" spans="1:17" ht="9.9" customHeight="1" x14ac:dyDescent="0.25">
      <c r="A12" s="7" t="s">
        <v>19</v>
      </c>
      <c r="B12" s="7">
        <v>3466</v>
      </c>
      <c r="C12" s="7">
        <v>2945</v>
      </c>
      <c r="D12" s="7">
        <v>318</v>
      </c>
      <c r="E12" s="7"/>
      <c r="F12" s="7"/>
    </row>
    <row r="13" spans="1:17" ht="9.9" customHeight="1" x14ac:dyDescent="0.25">
      <c r="A13" s="7" t="s">
        <v>20</v>
      </c>
      <c r="B13" s="7">
        <v>3003</v>
      </c>
      <c r="C13" s="7">
        <v>2679</v>
      </c>
      <c r="D13" s="7"/>
      <c r="E13" s="29"/>
      <c r="F13" s="7"/>
    </row>
    <row r="14" spans="1:17" ht="9.9" customHeight="1" x14ac:dyDescent="0.25">
      <c r="A14" s="7" t="s">
        <v>21</v>
      </c>
      <c r="B14" s="7">
        <v>3185</v>
      </c>
      <c r="C14" s="7">
        <v>2748</v>
      </c>
      <c r="D14" s="7"/>
      <c r="E14" s="29"/>
      <c r="F14" s="7"/>
    </row>
    <row r="15" spans="1:17" ht="9.9" customHeight="1" x14ac:dyDescent="0.25">
      <c r="A15" s="7" t="s">
        <v>22</v>
      </c>
      <c r="B15" s="7">
        <v>3005</v>
      </c>
      <c r="C15" s="7">
        <v>2624</v>
      </c>
      <c r="D15" s="7"/>
      <c r="E15" s="29"/>
      <c r="F15" s="7"/>
    </row>
    <row r="16" spans="1:17" ht="9.9" customHeight="1" x14ac:dyDescent="0.25">
      <c r="A16" s="7" t="s">
        <v>23</v>
      </c>
      <c r="B16" s="7">
        <v>3048</v>
      </c>
      <c r="C16" s="7">
        <v>2861</v>
      </c>
      <c r="D16" s="7"/>
      <c r="E16" s="29"/>
      <c r="F16" s="7"/>
    </row>
    <row r="17" spans="1:19" ht="14.25" customHeight="1" x14ac:dyDescent="0.25">
      <c r="A17" s="7"/>
      <c r="B17" s="5"/>
      <c r="C17" s="7"/>
      <c r="D17" s="43"/>
      <c r="F17" s="4"/>
    </row>
    <row r="18" spans="1:19" ht="9.9" customHeight="1" x14ac:dyDescent="0.25">
      <c r="A18" s="4" t="s">
        <v>24</v>
      </c>
      <c r="B18" s="4">
        <f>SUM(B5:B17)</f>
        <v>41427</v>
      </c>
      <c r="C18" s="4">
        <f>SUM(C5:C16)</f>
        <v>37611</v>
      </c>
      <c r="D18" s="4">
        <f>SUM(D5:D16)</f>
        <v>13839</v>
      </c>
    </row>
    <row r="19" spans="1:19" ht="6" customHeight="1" x14ac:dyDescent="0.25">
      <c r="A19" s="11"/>
      <c r="B19" s="11"/>
      <c r="C19" s="12"/>
      <c r="D19" s="19"/>
    </row>
    <row r="20" spans="1:19" ht="6" customHeight="1" x14ac:dyDescent="0.25"/>
    <row r="21" spans="1:19" s="5" customFormat="1" ht="19.5" customHeight="1" x14ac:dyDescent="0.2">
      <c r="A21" s="82" t="s">
        <v>72</v>
      </c>
      <c r="B21" s="82"/>
      <c r="C21" s="82"/>
      <c r="D21" s="82"/>
      <c r="E21" s="82"/>
      <c r="F21" s="82"/>
      <c r="G21" s="82"/>
      <c r="H21" s="82"/>
    </row>
    <row r="22" spans="1:19" ht="12.75" customHeight="1" x14ac:dyDescent="0.25">
      <c r="A22" s="81" t="s">
        <v>61</v>
      </c>
      <c r="B22" s="81"/>
      <c r="C22" s="81"/>
      <c r="D22" s="81"/>
      <c r="E22" s="81" t="s">
        <v>57</v>
      </c>
      <c r="F22" s="81"/>
      <c r="G22" s="81"/>
      <c r="H22" s="81"/>
    </row>
    <row r="23" spans="1:19" ht="20.25" customHeight="1" x14ac:dyDescent="0.25">
      <c r="A23" s="81"/>
      <c r="B23" s="81"/>
      <c r="C23" s="81"/>
      <c r="D23" s="81"/>
      <c r="E23" s="81"/>
      <c r="F23" s="81"/>
      <c r="G23" s="81"/>
      <c r="H23" s="81"/>
    </row>
    <row r="24" spans="1:19" s="5" customFormat="1" ht="9.75" customHeight="1" x14ac:dyDescent="0.2">
      <c r="A24" s="6"/>
      <c r="B24" s="7"/>
      <c r="C24" s="7"/>
      <c r="D24" s="7"/>
      <c r="E24" s="7"/>
      <c r="G24" s="7"/>
      <c r="H24" s="7"/>
      <c r="I24" s="7"/>
    </row>
    <row r="25" spans="1:19" s="5" customFormat="1" ht="9.75" customHeight="1" x14ac:dyDescent="0.2">
      <c r="I25" s="46"/>
      <c r="J25" s="46"/>
      <c r="K25" s="46"/>
      <c r="L25" s="46"/>
      <c r="M25" s="46"/>
      <c r="N25" s="46"/>
      <c r="O25" s="46"/>
      <c r="P25" s="46"/>
      <c r="Q25" s="46"/>
      <c r="R25" s="46"/>
      <c r="S25" s="46"/>
    </row>
    <row r="26" spans="1:19" s="5" customFormat="1" ht="9.75" customHeight="1" x14ac:dyDescent="0.2">
      <c r="I26" s="29"/>
    </row>
    <row r="27" spans="1:19" s="5" customFormat="1" ht="9.75" customHeight="1" x14ac:dyDescent="0.2">
      <c r="A27" s="6"/>
      <c r="B27" s="7"/>
      <c r="C27" s="7"/>
      <c r="D27" s="7"/>
      <c r="E27" s="7"/>
      <c r="G27" s="7"/>
      <c r="H27" s="7"/>
      <c r="I27" s="29"/>
    </row>
    <row r="28" spans="1:19" s="5" customFormat="1" ht="24" customHeight="1" x14ac:dyDescent="0.2">
      <c r="A28" s="42"/>
      <c r="B28" s="42"/>
      <c r="C28" s="42"/>
      <c r="D28" s="42"/>
      <c r="E28" s="42"/>
      <c r="G28" s="7"/>
      <c r="H28" s="7"/>
      <c r="I28" s="29"/>
    </row>
    <row r="29" spans="1:19" s="5" customFormat="1" ht="9.75" customHeight="1" x14ac:dyDescent="0.2">
      <c r="A29" s="6"/>
      <c r="B29" s="7"/>
      <c r="C29" s="7"/>
      <c r="D29" s="7"/>
      <c r="E29" s="7"/>
      <c r="F29" s="3"/>
      <c r="G29" s="4"/>
      <c r="H29" s="4"/>
      <c r="I29" s="4"/>
    </row>
    <row r="30" spans="1:19" s="5" customFormat="1" ht="9.75" customHeight="1" x14ac:dyDescent="0.2">
      <c r="A30" s="6"/>
      <c r="B30" s="7"/>
      <c r="C30" s="7"/>
      <c r="D30" s="7"/>
      <c r="E30" s="7"/>
      <c r="F30" s="7"/>
      <c r="G30" s="7"/>
      <c r="H30" s="7"/>
      <c r="I30" s="7"/>
    </row>
    <row r="31" spans="1:19" s="5" customFormat="1" ht="9.75" customHeight="1" x14ac:dyDescent="0.2">
      <c r="A31" s="3"/>
      <c r="C31" s="7"/>
    </row>
    <row r="32" spans="1:19" s="5" customFormat="1" ht="9.75" customHeight="1" x14ac:dyDescent="0.2">
      <c r="A32" s="2"/>
      <c r="B32" s="9"/>
    </row>
    <row r="33" spans="1:12" s="5" customFormat="1" ht="9.75" customHeight="1" x14ac:dyDescent="0.2">
      <c r="B33" s="9"/>
    </row>
    <row r="34" spans="1:12" s="5" customFormat="1" ht="9.75" customHeight="1" x14ac:dyDescent="0.2">
      <c r="A34" s="6"/>
      <c r="B34" s="9"/>
    </row>
    <row r="35" spans="1:12" ht="15" x14ac:dyDescent="0.25">
      <c r="A35" s="30"/>
      <c r="B35" s="31"/>
      <c r="C35" s="32"/>
      <c r="D35" s="32"/>
      <c r="E35" s="32"/>
      <c r="F35" s="33"/>
      <c r="G35" s="33"/>
      <c r="H35" s="33"/>
      <c r="I35" s="33"/>
      <c r="J35" s="33"/>
      <c r="K35" s="33"/>
      <c r="L35" s="33"/>
    </row>
    <row r="36" spans="1:12" x14ac:dyDescent="0.25">
      <c r="A36" s="2"/>
      <c r="B36" s="34"/>
    </row>
    <row r="37" spans="1:12" x14ac:dyDescent="0.25">
      <c r="A37" s="35"/>
      <c r="B37" s="36"/>
      <c r="C37" s="35"/>
      <c r="D37" s="35"/>
      <c r="E37" s="35"/>
      <c r="F37" s="35"/>
      <c r="G37" s="35"/>
      <c r="H37" s="35"/>
    </row>
    <row r="38" spans="1:12" x14ac:dyDescent="0.25">
      <c r="A38" s="37"/>
      <c r="B38" s="37"/>
      <c r="C38" s="37"/>
      <c r="D38" s="37"/>
      <c r="E38" s="37"/>
      <c r="F38" s="37"/>
      <c r="G38" s="37"/>
      <c r="H38" s="37"/>
    </row>
  </sheetData>
  <mergeCells count="4">
    <mergeCell ref="A23:H23"/>
    <mergeCell ref="A22:D22"/>
    <mergeCell ref="E22:H22"/>
    <mergeCell ref="A21:H21"/>
  </mergeCells>
  <phoneticPr fontId="2" type="noConversion"/>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7"/>
  <sheetViews>
    <sheetView topLeftCell="A46" zoomScale="120" zoomScaleNormal="120" workbookViewId="0">
      <selection activeCell="A2" sqref="A2"/>
    </sheetView>
  </sheetViews>
  <sheetFormatPr defaultColWidth="9.109375" defaultRowHeight="13.2" x14ac:dyDescent="0.25"/>
  <cols>
    <col min="1" max="1" width="21.109375" style="18" customWidth="1"/>
    <col min="2" max="2" width="10.44140625" style="18" customWidth="1"/>
    <col min="3" max="3" width="11" style="18" bestFit="1" customWidth="1"/>
    <col min="4" max="4" width="11.33203125" style="18" customWidth="1"/>
    <col min="5" max="5" width="0.88671875" style="18" customWidth="1"/>
    <col min="6" max="6" width="9.88671875" style="18" customWidth="1"/>
    <col min="7" max="7" width="11" style="18" bestFit="1" customWidth="1"/>
    <col min="8" max="8" width="13.109375" style="18" customWidth="1"/>
    <col min="9" max="9" width="9.109375" style="18"/>
    <col min="10" max="10" width="10.88671875" style="18" bestFit="1" customWidth="1"/>
    <col min="11" max="11" width="9.44140625" style="18" bestFit="1" customWidth="1"/>
    <col min="12" max="14" width="9.109375" style="18"/>
    <col min="15" max="15" width="64.44140625" style="18" customWidth="1"/>
    <col min="16" max="16384" width="9.109375" style="18"/>
  </cols>
  <sheetData>
    <row r="1" spans="1:13" s="1" customFormat="1" ht="11.25" customHeight="1" x14ac:dyDescent="0.25">
      <c r="A1" s="1" t="s">
        <v>60</v>
      </c>
    </row>
    <row r="2" spans="1:13" s="1" customFormat="1" ht="12" x14ac:dyDescent="0.25">
      <c r="A2" s="20"/>
      <c r="B2" s="20"/>
      <c r="C2" s="20"/>
      <c r="D2" s="20"/>
      <c r="E2" s="20"/>
      <c r="F2" s="20"/>
      <c r="G2" s="20"/>
      <c r="H2" s="20"/>
    </row>
    <row r="3" spans="1:13" s="5" customFormat="1" ht="12" customHeight="1" x14ac:dyDescent="0.2">
      <c r="A3" s="89" t="s">
        <v>25</v>
      </c>
      <c r="B3" s="88" t="s">
        <v>58</v>
      </c>
      <c r="C3" s="88"/>
      <c r="D3" s="88"/>
      <c r="E3" s="21"/>
      <c r="F3" s="88">
        <v>2024</v>
      </c>
      <c r="G3" s="88"/>
      <c r="H3" s="88"/>
    </row>
    <row r="4" spans="1:13" s="5" customFormat="1" ht="12" customHeight="1" x14ac:dyDescent="0.2">
      <c r="A4" s="90"/>
      <c r="B4" s="21"/>
      <c r="C4" s="88" t="s">
        <v>10</v>
      </c>
      <c r="D4" s="88"/>
      <c r="E4" s="21"/>
      <c r="F4" s="21"/>
      <c r="G4" s="88" t="s">
        <v>10</v>
      </c>
      <c r="H4" s="88"/>
    </row>
    <row r="5" spans="1:13" s="9" customFormat="1" ht="10.5" customHeight="1" x14ac:dyDescent="0.2">
      <c r="A5" s="90"/>
      <c r="B5" s="9" t="s">
        <v>9</v>
      </c>
      <c r="C5" s="9" t="s">
        <v>6</v>
      </c>
      <c r="D5" s="9" t="s">
        <v>7</v>
      </c>
      <c r="F5" s="9" t="s">
        <v>9</v>
      </c>
      <c r="G5" s="9" t="s">
        <v>6</v>
      </c>
      <c r="H5" s="9" t="s">
        <v>7</v>
      </c>
    </row>
    <row r="6" spans="1:13" s="9" customFormat="1" ht="10.5" customHeight="1" x14ac:dyDescent="0.2">
      <c r="A6" s="91"/>
      <c r="B6" s="22"/>
      <c r="C6" s="22"/>
      <c r="D6" s="22" t="s">
        <v>8</v>
      </c>
      <c r="E6" s="22"/>
      <c r="F6" s="22"/>
      <c r="G6" s="22"/>
      <c r="H6" s="22" t="s">
        <v>8</v>
      </c>
    </row>
    <row r="7" spans="1:13" s="9" customFormat="1" ht="6" customHeight="1" x14ac:dyDescent="0.2">
      <c r="A7" s="47"/>
    </row>
    <row r="8" spans="1:13" s="5" customFormat="1" ht="9.75" customHeight="1" x14ac:dyDescent="0.2">
      <c r="A8" s="6" t="s">
        <v>39</v>
      </c>
      <c r="B8" s="7">
        <v>2463</v>
      </c>
      <c r="C8" s="14">
        <v>97.720739931876821</v>
      </c>
      <c r="D8" s="14">
        <v>3.0841568477998882</v>
      </c>
      <c r="E8" s="14"/>
      <c r="F8" s="7">
        <v>2395</v>
      </c>
      <c r="G8" s="14">
        <v>97.436940602115541</v>
      </c>
      <c r="H8" s="14">
        <v>3.0438440636779802</v>
      </c>
      <c r="J8" s="7"/>
      <c r="K8" s="14"/>
      <c r="L8" s="40"/>
    </row>
    <row r="9" spans="1:13" s="5" customFormat="1" ht="9.75" customHeight="1" x14ac:dyDescent="0.2">
      <c r="A9" s="6" t="s">
        <v>0</v>
      </c>
      <c r="B9" s="7">
        <v>71</v>
      </c>
      <c r="C9" s="14">
        <v>87.988826815642454</v>
      </c>
      <c r="D9" s="14">
        <v>2.7226760015558149</v>
      </c>
      <c r="E9" s="14"/>
      <c r="F9" s="7">
        <v>72</v>
      </c>
      <c r="G9" s="14">
        <v>112.3244929797192</v>
      </c>
      <c r="H9" s="14">
        <v>3.1497440832932324</v>
      </c>
      <c r="J9" s="7"/>
      <c r="K9" s="14"/>
      <c r="L9" s="40"/>
    </row>
    <row r="10" spans="1:13" s="5" customFormat="1" ht="9.75" customHeight="1" x14ac:dyDescent="0.2">
      <c r="A10" s="6" t="s">
        <v>40</v>
      </c>
      <c r="B10" s="7">
        <v>885</v>
      </c>
      <c r="C10" s="48">
        <v>116.96113476466033</v>
      </c>
      <c r="D10" s="48">
        <v>3.6834895188557262</v>
      </c>
      <c r="E10" s="14"/>
      <c r="F10" s="7">
        <v>813</v>
      </c>
      <c r="G10" s="48">
        <v>97.563902556102235</v>
      </c>
      <c r="H10" s="48">
        <v>3.1008402399813875</v>
      </c>
      <c r="I10" s="15"/>
      <c r="J10" s="7"/>
      <c r="K10" s="14"/>
      <c r="L10" s="40"/>
    </row>
    <row r="11" spans="1:13" s="5" customFormat="1" ht="9.75" customHeight="1" x14ac:dyDescent="0.2">
      <c r="A11" s="6" t="s">
        <v>35</v>
      </c>
      <c r="B11" s="7">
        <v>5757</v>
      </c>
      <c r="C11" s="14">
        <v>85.967183149200423</v>
      </c>
      <c r="D11" s="14">
        <v>2.8503413828054045</v>
      </c>
      <c r="E11" s="14"/>
      <c r="F11" s="7">
        <v>5345</v>
      </c>
      <c r="G11" s="14">
        <v>82.821990826825342</v>
      </c>
      <c r="H11" s="14">
        <v>2.7208398003122474</v>
      </c>
      <c r="I11" s="15"/>
      <c r="J11" s="7"/>
      <c r="K11" s="14"/>
      <c r="L11" s="40"/>
    </row>
    <row r="12" spans="1:13" s="5" customFormat="1" ht="9.75" customHeight="1" x14ac:dyDescent="0.2">
      <c r="A12" s="6" t="s">
        <v>26</v>
      </c>
      <c r="B12" s="7">
        <f>+B13+B14</f>
        <v>543</v>
      </c>
      <c r="C12" s="14">
        <v>60.781284363963536</v>
      </c>
      <c r="D12" s="14">
        <v>2.3814808649168562</v>
      </c>
      <c r="E12" s="14"/>
      <c r="F12" s="7">
        <v>432</v>
      </c>
      <c r="G12" s="14">
        <v>52.230685527747553</v>
      </c>
      <c r="H12" s="14">
        <v>2.0082561642307262</v>
      </c>
      <c r="I12" s="16"/>
      <c r="J12" s="7"/>
      <c r="K12" s="14"/>
      <c r="L12" s="40"/>
    </row>
    <row r="13" spans="1:13" s="2" customFormat="1" ht="9.75" customHeight="1" x14ac:dyDescent="0.2">
      <c r="A13" s="23" t="s">
        <v>1</v>
      </c>
      <c r="B13" s="8">
        <v>394</v>
      </c>
      <c r="C13" s="49">
        <v>77.645015917641715</v>
      </c>
      <c r="D13" s="24">
        <v>3.3448504006469162</v>
      </c>
      <c r="E13" s="24"/>
      <c r="F13" s="8">
        <v>325</v>
      </c>
      <c r="G13" s="49">
        <v>71.807335395492714</v>
      </c>
      <c r="H13" s="24">
        <v>2.9989572856206919</v>
      </c>
      <c r="I13" s="35"/>
      <c r="J13" s="8"/>
      <c r="K13" s="24"/>
      <c r="L13" s="53"/>
    </row>
    <row r="14" spans="1:13" s="2" customFormat="1" ht="9.75" customHeight="1" x14ac:dyDescent="0.2">
      <c r="A14" s="23" t="s">
        <v>2</v>
      </c>
      <c r="B14" s="8">
        <v>149</v>
      </c>
      <c r="C14" s="49">
        <v>39.89431133766319</v>
      </c>
      <c r="D14" s="24">
        <v>1.4055664153402214</v>
      </c>
      <c r="E14" s="24"/>
      <c r="F14" s="8">
        <v>107</v>
      </c>
      <c r="G14" s="49">
        <v>28.571428571428569</v>
      </c>
      <c r="H14" s="24">
        <v>1.0024264340787512</v>
      </c>
      <c r="J14" s="8"/>
      <c r="K14" s="24"/>
      <c r="L14" s="53"/>
    </row>
    <row r="15" spans="1:13" s="2" customFormat="1" ht="9.75" customHeight="1" x14ac:dyDescent="0.2">
      <c r="A15" s="6" t="s">
        <v>41</v>
      </c>
      <c r="B15" s="7">
        <v>2747</v>
      </c>
      <c r="C15" s="50">
        <v>89.433756713331221</v>
      </c>
      <c r="D15" s="50">
        <v>2.9090029197095921</v>
      </c>
      <c r="E15" s="24"/>
      <c r="F15" s="7">
        <v>2414</v>
      </c>
      <c r="G15" s="50">
        <v>80.687211712012839</v>
      </c>
      <c r="H15" s="50">
        <v>2.6158862533768663</v>
      </c>
      <c r="J15" s="7"/>
      <c r="K15" s="14"/>
      <c r="L15" s="40"/>
    </row>
    <row r="16" spans="1:13" s="5" customFormat="1" ht="9.75" customHeight="1" x14ac:dyDescent="0.2">
      <c r="A16" s="6" t="s">
        <v>42</v>
      </c>
      <c r="B16" s="7">
        <v>966</v>
      </c>
      <c r="C16" s="50">
        <v>127.31434122703955</v>
      </c>
      <c r="D16" s="50">
        <v>4.0815950892014898</v>
      </c>
      <c r="E16" s="14"/>
      <c r="F16" s="7">
        <v>935</v>
      </c>
      <c r="G16" s="50">
        <v>135.80246913580245</v>
      </c>
      <c r="H16" s="50">
        <v>4.3545081967213113</v>
      </c>
      <c r="J16" s="7"/>
      <c r="K16" s="14"/>
      <c r="L16" s="40"/>
      <c r="M16" s="3"/>
    </row>
    <row r="17" spans="1:14" s="5" customFormat="1" ht="9.75" customHeight="1" x14ac:dyDescent="0.3">
      <c r="A17" s="6" t="s">
        <v>36</v>
      </c>
      <c r="B17" s="7">
        <v>2684</v>
      </c>
      <c r="C17" s="14">
        <v>91.527891108786093</v>
      </c>
      <c r="D17" s="14">
        <v>3.0182320659381863</v>
      </c>
      <c r="E17" s="14"/>
      <c r="F17" s="7">
        <v>2575</v>
      </c>
      <c r="G17" s="14">
        <v>91.954433453558551</v>
      </c>
      <c r="H17" s="14">
        <v>2.9972983574805001</v>
      </c>
      <c r="J17" s="7"/>
      <c r="K17" s="14"/>
      <c r="L17" s="40"/>
      <c r="N17" s="17"/>
    </row>
    <row r="18" spans="1:14" s="5" customFormat="1" ht="9.75" customHeight="1" x14ac:dyDescent="0.3">
      <c r="A18" s="5" t="s">
        <v>3</v>
      </c>
      <c r="B18" s="7">
        <v>2607</v>
      </c>
      <c r="C18" s="14">
        <v>116.18271142605312</v>
      </c>
      <c r="D18" s="14">
        <v>3.4842954532682198</v>
      </c>
      <c r="E18" s="14"/>
      <c r="F18" s="7">
        <v>2435</v>
      </c>
      <c r="G18" s="14">
        <v>117.49095295536792</v>
      </c>
      <c r="H18" s="14">
        <v>3.5555490658470164</v>
      </c>
      <c r="J18" s="7"/>
      <c r="K18" s="14"/>
      <c r="L18" s="40"/>
      <c r="N18" s="17"/>
    </row>
    <row r="19" spans="1:14" s="5" customFormat="1" ht="9.75" customHeight="1" x14ac:dyDescent="0.3">
      <c r="A19" s="5" t="s">
        <v>37</v>
      </c>
      <c r="B19" s="7">
        <v>481</v>
      </c>
      <c r="C19" s="14">
        <v>87.541902006704333</v>
      </c>
      <c r="D19" s="14">
        <v>2.5680280507679392</v>
      </c>
      <c r="E19" s="14"/>
      <c r="F19" s="7">
        <v>480</v>
      </c>
      <c r="G19" s="14">
        <v>101.58730158730158</v>
      </c>
      <c r="H19" s="14">
        <v>3.0099327781679546</v>
      </c>
      <c r="J19" s="7"/>
      <c r="K19" s="14"/>
      <c r="L19" s="40"/>
      <c r="N19" s="17"/>
    </row>
    <row r="20" spans="1:14" s="5" customFormat="1" ht="9.75" customHeight="1" x14ac:dyDescent="0.3">
      <c r="A20" s="5" t="s">
        <v>43</v>
      </c>
      <c r="B20" s="7">
        <v>829</v>
      </c>
      <c r="C20" s="50">
        <v>93.343835375245874</v>
      </c>
      <c r="D20" s="50">
        <v>2.9056050860506124</v>
      </c>
      <c r="E20" s="14"/>
      <c r="F20" s="7">
        <v>761</v>
      </c>
      <c r="G20" s="50">
        <v>92.287169536745097</v>
      </c>
      <c r="H20" s="50">
        <v>2.7346262617551198</v>
      </c>
      <c r="J20" s="7"/>
      <c r="K20" s="14"/>
      <c r="L20" s="40"/>
      <c r="N20" s="17"/>
    </row>
    <row r="21" spans="1:14" s="5" customFormat="1" ht="9.75" customHeight="1" x14ac:dyDescent="0.3">
      <c r="A21" s="5" t="s">
        <v>44</v>
      </c>
      <c r="B21" s="7">
        <v>3949</v>
      </c>
      <c r="C21" s="14">
        <v>115.71748742161768</v>
      </c>
      <c r="D21" s="14">
        <v>3.4721215523686775</v>
      </c>
      <c r="E21" s="14"/>
      <c r="F21" s="7">
        <v>3671</v>
      </c>
      <c r="G21" s="14">
        <v>107.23570823474425</v>
      </c>
      <c r="H21" s="14">
        <v>3.2677614988085266</v>
      </c>
      <c r="J21" s="7"/>
      <c r="K21" s="14"/>
      <c r="L21" s="40"/>
      <c r="N21" s="17"/>
    </row>
    <row r="22" spans="1:14" s="5" customFormat="1" ht="9.75" customHeight="1" x14ac:dyDescent="0.3">
      <c r="A22" s="5" t="s">
        <v>31</v>
      </c>
      <c r="B22" s="7">
        <v>839</v>
      </c>
      <c r="C22" s="14">
        <v>106.89227814466319</v>
      </c>
      <c r="D22" s="14">
        <v>3.318752182038486</v>
      </c>
      <c r="E22" s="14"/>
      <c r="F22" s="7">
        <v>871</v>
      </c>
      <c r="G22" s="14">
        <v>118.56792812414919</v>
      </c>
      <c r="H22" s="14">
        <v>3.6326479542895274</v>
      </c>
      <c r="J22" s="7"/>
      <c r="K22" s="14"/>
      <c r="L22" s="40"/>
      <c r="N22" s="17"/>
    </row>
    <row r="23" spans="1:14" s="5" customFormat="1" ht="9.75" customHeight="1" x14ac:dyDescent="0.3">
      <c r="A23" s="5" t="s">
        <v>4</v>
      </c>
      <c r="B23" s="7">
        <v>171</v>
      </c>
      <c r="C23" s="14">
        <v>125.97950572634117</v>
      </c>
      <c r="D23" s="14">
        <v>3.8576543984643212</v>
      </c>
      <c r="E23" s="14"/>
      <c r="F23" s="7">
        <v>128</v>
      </c>
      <c r="G23" s="14">
        <v>82.209377007064859</v>
      </c>
      <c r="H23" s="14">
        <v>2.4103191789850298</v>
      </c>
      <c r="J23" s="7"/>
      <c r="K23" s="14"/>
      <c r="L23" s="40"/>
      <c r="N23" s="17"/>
    </row>
    <row r="24" spans="1:14" s="5" customFormat="1" ht="9.75" customHeight="1" x14ac:dyDescent="0.3">
      <c r="A24" s="5" t="s">
        <v>45</v>
      </c>
      <c r="B24" s="7">
        <v>5619</v>
      </c>
      <c r="C24" s="48">
        <v>130.49333540005722</v>
      </c>
      <c r="D24" s="48">
        <v>4.6641873284926989</v>
      </c>
      <c r="E24" s="14"/>
      <c r="F24" s="7">
        <v>4441</v>
      </c>
      <c r="G24" s="48">
        <v>107.56933510960397</v>
      </c>
      <c r="H24" s="48">
        <v>3.7691011784276034</v>
      </c>
      <c r="J24" s="7"/>
      <c r="K24" s="14"/>
      <c r="L24" s="40"/>
      <c r="N24" s="17"/>
    </row>
    <row r="25" spans="1:14" s="5" customFormat="1" ht="9.75" customHeight="1" x14ac:dyDescent="0.3">
      <c r="A25" s="5" t="s">
        <v>5</v>
      </c>
      <c r="B25" s="7">
        <v>3417</v>
      </c>
      <c r="C25" s="50">
        <v>127.75689102082166</v>
      </c>
      <c r="D25" s="50">
        <v>4.1371540794927322</v>
      </c>
      <c r="E25" s="14"/>
      <c r="F25" s="7">
        <v>3334</v>
      </c>
      <c r="G25" s="50">
        <v>137.43919531700882</v>
      </c>
      <c r="H25" s="50">
        <v>4.3164610715802336</v>
      </c>
      <c r="J25" s="7"/>
      <c r="K25" s="14"/>
      <c r="L25" s="40"/>
      <c r="N25" s="17"/>
    </row>
    <row r="26" spans="1:14" s="5" customFormat="1" ht="9.75" customHeight="1" x14ac:dyDescent="0.3">
      <c r="A26" s="5" t="s">
        <v>46</v>
      </c>
      <c r="B26" s="7">
        <v>527</v>
      </c>
      <c r="C26" s="14">
        <v>149.00418939064738</v>
      </c>
      <c r="D26" s="14">
        <v>4.4894246957060204</v>
      </c>
      <c r="E26" s="14"/>
      <c r="F26" s="7">
        <v>479</v>
      </c>
      <c r="G26" s="14">
        <v>157.04918032786884</v>
      </c>
      <c r="H26" s="14">
        <v>4.7546727812354206</v>
      </c>
      <c r="J26" s="7"/>
      <c r="K26" s="14"/>
      <c r="L26" s="40"/>
      <c r="N26" s="17"/>
    </row>
    <row r="27" spans="1:14" s="5" customFormat="1" ht="9.75" customHeight="1" x14ac:dyDescent="0.3">
      <c r="A27" s="5" t="s">
        <v>47</v>
      </c>
      <c r="B27" s="7">
        <v>1540</v>
      </c>
      <c r="C27" s="14">
        <v>114.94821111312238</v>
      </c>
      <c r="D27" s="14">
        <v>4.0975657065270097</v>
      </c>
      <c r="E27" s="14"/>
      <c r="F27" s="7">
        <v>1079</v>
      </c>
      <c r="G27" s="14">
        <v>85.101348686804954</v>
      </c>
      <c r="H27" s="14">
        <v>2.9568448629273587</v>
      </c>
      <c r="J27" s="7"/>
      <c r="K27" s="14"/>
      <c r="L27" s="40"/>
      <c r="N27" s="17"/>
    </row>
    <row r="28" spans="1:14" s="5" customFormat="1" ht="9.75" customHeight="1" x14ac:dyDescent="0.3">
      <c r="A28" s="5" t="s">
        <v>32</v>
      </c>
      <c r="B28" s="7">
        <v>4150</v>
      </c>
      <c r="C28" s="50">
        <v>117.90253857536652</v>
      </c>
      <c r="D28" s="50">
        <v>4.2617180041846856</v>
      </c>
      <c r="E28" s="14"/>
      <c r="F28" s="7">
        <v>3760</v>
      </c>
      <c r="G28" s="50">
        <v>111.8581543404534</v>
      </c>
      <c r="H28" s="50">
        <v>3.9002490557974192</v>
      </c>
      <c r="J28" s="7"/>
      <c r="K28" s="14"/>
      <c r="L28" s="40"/>
      <c r="N28" s="17"/>
    </row>
    <row r="29" spans="1:14" s="5" customFormat="1" ht="9.75" customHeight="1" x14ac:dyDescent="0.3">
      <c r="A29" s="5" t="s">
        <v>48</v>
      </c>
      <c r="B29" s="7">
        <v>1182</v>
      </c>
      <c r="C29" s="14">
        <v>169.97828887914318</v>
      </c>
      <c r="D29" s="14">
        <v>4.1746437944127432</v>
      </c>
      <c r="E29" s="14"/>
      <c r="F29" s="7">
        <v>1191</v>
      </c>
      <c r="G29" s="14">
        <v>169.24825920136422</v>
      </c>
      <c r="H29" s="14">
        <v>4.1525893538905683</v>
      </c>
      <c r="J29" s="7"/>
      <c r="K29" s="14"/>
      <c r="L29" s="40"/>
      <c r="N29" s="17"/>
    </row>
    <row r="30" spans="1:14" s="5" customFormat="1" ht="9.75" customHeight="1" x14ac:dyDescent="0.3">
      <c r="A30" s="3" t="s">
        <v>49</v>
      </c>
      <c r="B30" s="4">
        <f>SUM(B8:B29)-B12</f>
        <v>41427</v>
      </c>
      <c r="C30" s="51">
        <v>107.40434666590031</v>
      </c>
      <c r="D30" s="25">
        <v>3.5096277622141838</v>
      </c>
      <c r="E30" s="25"/>
      <c r="F30" s="4">
        <f>SUM(F8:F29)-F12</f>
        <v>37611</v>
      </c>
      <c r="G30" s="51">
        <v>101.6727850736101</v>
      </c>
      <c r="H30" s="25">
        <v>3.2836136495168695</v>
      </c>
      <c r="J30" s="7"/>
      <c r="K30" s="25"/>
      <c r="L30" s="41"/>
      <c r="N30" s="17"/>
    </row>
    <row r="31" spans="1:14" s="3" customFormat="1" ht="9.75" customHeight="1" x14ac:dyDescent="0.3">
      <c r="A31" s="3" t="s">
        <v>50</v>
      </c>
      <c r="B31" s="4">
        <f>SUM(B8:B21)-B12</f>
        <v>23982</v>
      </c>
      <c r="C31" s="25">
        <v>96.73</v>
      </c>
      <c r="D31" s="25">
        <v>3.1</v>
      </c>
      <c r="E31" s="25"/>
      <c r="F31" s="4">
        <f>SUM(F8:F21)-F12</f>
        <v>22328</v>
      </c>
      <c r="G31" s="25">
        <v>93.385083815705826</v>
      </c>
      <c r="H31" s="25">
        <v>2.9794072890329306</v>
      </c>
      <c r="J31" s="7"/>
      <c r="K31" s="25"/>
      <c r="L31" s="41"/>
      <c r="N31" s="17"/>
    </row>
    <row r="32" spans="1:14" s="3" customFormat="1" ht="9.75" customHeight="1" x14ac:dyDescent="0.3">
      <c r="A32" s="3" t="s">
        <v>38</v>
      </c>
      <c r="B32" s="11">
        <f>SUM(B22:B29)</f>
        <v>17445</v>
      </c>
      <c r="C32" s="44">
        <v>126.19132386790439</v>
      </c>
      <c r="D32" s="44">
        <v>4.2960145737318163</v>
      </c>
      <c r="E32" s="44"/>
      <c r="F32" s="11">
        <f>SUM(F22:F29)</f>
        <v>15283</v>
      </c>
      <c r="G32" s="44">
        <v>116.81928668613273</v>
      </c>
      <c r="H32" s="44">
        <v>3.8593034769084462</v>
      </c>
      <c r="J32" s="7"/>
      <c r="K32" s="25"/>
      <c r="L32" s="41"/>
      <c r="N32" s="17"/>
    </row>
    <row r="33" spans="1:15" s="3" customFormat="1" ht="6" customHeight="1" x14ac:dyDescent="0.3">
      <c r="B33" s="26"/>
      <c r="C33" s="26"/>
      <c r="D33" s="26"/>
      <c r="E33" s="26"/>
      <c r="F33" s="5"/>
      <c r="G33" s="5"/>
      <c r="H33" s="5"/>
      <c r="K33" s="14"/>
      <c r="L33" s="40"/>
      <c r="N33" s="17"/>
    </row>
    <row r="34" spans="1:15" s="5" customFormat="1" ht="11.25" customHeight="1" x14ac:dyDescent="0.2">
      <c r="A34" s="85" t="s">
        <v>25</v>
      </c>
      <c r="B34" s="87" t="s">
        <v>19</v>
      </c>
      <c r="C34" s="87"/>
      <c r="D34" s="87"/>
      <c r="E34" s="54"/>
      <c r="F34" s="87" t="s">
        <v>63</v>
      </c>
      <c r="G34" s="87"/>
      <c r="H34" s="87"/>
    </row>
    <row r="35" spans="1:15" s="5" customFormat="1" ht="12" customHeight="1" x14ac:dyDescent="0.3">
      <c r="A35" s="86"/>
      <c r="B35" s="55">
        <v>2023</v>
      </c>
      <c r="C35" s="55">
        <v>2024</v>
      </c>
      <c r="D35" s="55" t="s">
        <v>59</v>
      </c>
      <c r="E35" s="56"/>
      <c r="F35" s="55">
        <v>2023</v>
      </c>
      <c r="G35" s="55">
        <v>2024</v>
      </c>
      <c r="H35" s="55" t="s">
        <v>59</v>
      </c>
      <c r="J35" s="17"/>
    </row>
    <row r="36" spans="1:15" s="9" customFormat="1" ht="12" customHeight="1" x14ac:dyDescent="0.3">
      <c r="A36" s="52"/>
      <c r="B36" s="87" t="s">
        <v>9</v>
      </c>
      <c r="C36" s="87"/>
      <c r="D36" s="87"/>
      <c r="E36" s="56"/>
      <c r="F36" s="87" t="s">
        <v>9</v>
      </c>
      <c r="G36" s="87"/>
      <c r="H36" s="87"/>
      <c r="J36" s="17"/>
    </row>
    <row r="37" spans="1:15" s="9" customFormat="1" ht="9.75" customHeight="1" x14ac:dyDescent="0.3">
      <c r="A37" s="6" t="s">
        <v>54</v>
      </c>
      <c r="B37" s="63">
        <v>206</v>
      </c>
      <c r="C37" s="63">
        <v>187</v>
      </c>
      <c r="D37" s="64" t="s">
        <v>71</v>
      </c>
      <c r="E37" s="63"/>
      <c r="F37" s="64">
        <v>1707</v>
      </c>
      <c r="G37" s="64">
        <v>1677</v>
      </c>
      <c r="H37" s="64">
        <v>1094</v>
      </c>
      <c r="J37" s="45"/>
      <c r="K37" s="7"/>
      <c r="L37" s="38"/>
      <c r="M37" s="17"/>
      <c r="N37" s="7"/>
      <c r="O37" s="7"/>
    </row>
    <row r="38" spans="1:15" s="5" customFormat="1" ht="9.75" customHeight="1" x14ac:dyDescent="0.3">
      <c r="A38" s="6" t="s">
        <v>33</v>
      </c>
      <c r="B38" s="63">
        <v>6</v>
      </c>
      <c r="C38" s="63">
        <v>5</v>
      </c>
      <c r="D38" s="64" t="s">
        <v>71</v>
      </c>
      <c r="E38" s="63"/>
      <c r="F38" s="64">
        <v>51</v>
      </c>
      <c r="G38" s="64">
        <v>61</v>
      </c>
      <c r="H38" s="64">
        <v>16</v>
      </c>
      <c r="J38" s="38"/>
      <c r="K38" s="7"/>
      <c r="L38" s="38"/>
      <c r="M38" s="17"/>
      <c r="N38" s="7"/>
      <c r="O38" s="7"/>
    </row>
    <row r="39" spans="1:15" s="5" customFormat="1" ht="9.75" customHeight="1" x14ac:dyDescent="0.3">
      <c r="A39" s="6" t="s">
        <v>40</v>
      </c>
      <c r="B39" s="63">
        <v>71</v>
      </c>
      <c r="C39" s="63">
        <v>60</v>
      </c>
      <c r="D39" s="64">
        <v>20</v>
      </c>
      <c r="E39" s="63"/>
      <c r="F39" s="64">
        <v>621</v>
      </c>
      <c r="G39" s="64">
        <v>564</v>
      </c>
      <c r="H39" s="64">
        <v>241</v>
      </c>
      <c r="J39" s="38"/>
      <c r="K39" s="7"/>
      <c r="L39" s="38"/>
      <c r="M39" s="17"/>
      <c r="N39" s="7"/>
      <c r="O39" s="7"/>
    </row>
    <row r="40" spans="1:15" s="5" customFormat="1" ht="9.75" customHeight="1" x14ac:dyDescent="0.3">
      <c r="A40" s="6" t="s">
        <v>28</v>
      </c>
      <c r="B40" s="63">
        <v>450</v>
      </c>
      <c r="C40" s="63">
        <v>377</v>
      </c>
      <c r="D40" s="64">
        <v>70</v>
      </c>
      <c r="E40" s="63"/>
      <c r="F40" s="64">
        <v>3951</v>
      </c>
      <c r="G40" s="64">
        <v>3741</v>
      </c>
      <c r="H40" s="64">
        <v>2499</v>
      </c>
      <c r="J40" s="38"/>
      <c r="K40" s="9"/>
      <c r="L40" s="38"/>
      <c r="M40" s="17"/>
      <c r="N40" s="7"/>
      <c r="O40" s="7"/>
    </row>
    <row r="41" spans="1:15" s="5" customFormat="1" ht="9.75" customHeight="1" x14ac:dyDescent="0.3">
      <c r="A41" s="6" t="s">
        <v>27</v>
      </c>
      <c r="B41" s="63">
        <v>42</v>
      </c>
      <c r="C41" s="63">
        <v>37</v>
      </c>
      <c r="D41" s="64">
        <v>34</v>
      </c>
      <c r="E41" s="63"/>
      <c r="F41" s="64">
        <v>369</v>
      </c>
      <c r="G41" s="64">
        <v>302</v>
      </c>
      <c r="H41" s="64">
        <v>291</v>
      </c>
      <c r="I41" s="3"/>
      <c r="J41" s="17"/>
      <c r="K41" s="7"/>
      <c r="L41" s="38"/>
      <c r="M41" s="17"/>
      <c r="N41" s="7"/>
      <c r="O41" s="7"/>
    </row>
    <row r="42" spans="1:15" s="2" customFormat="1" ht="9.75" customHeight="1" x14ac:dyDescent="0.3">
      <c r="A42" s="23" t="s">
        <v>34</v>
      </c>
      <c r="B42" s="71">
        <v>28</v>
      </c>
      <c r="C42" s="71">
        <v>30</v>
      </c>
      <c r="D42" s="72">
        <v>34</v>
      </c>
      <c r="E42" s="71"/>
      <c r="F42" s="72">
        <v>270</v>
      </c>
      <c r="G42" s="72">
        <v>227</v>
      </c>
      <c r="H42" s="72">
        <v>240</v>
      </c>
      <c r="J42" s="57"/>
      <c r="K42" s="8"/>
      <c r="L42" s="58"/>
      <c r="M42" s="57"/>
      <c r="N42" s="8"/>
      <c r="O42" s="8"/>
    </row>
    <row r="43" spans="1:15" s="2" customFormat="1" ht="9.75" customHeight="1" x14ac:dyDescent="0.3">
      <c r="A43" s="23" t="s">
        <v>2</v>
      </c>
      <c r="B43" s="71">
        <v>14</v>
      </c>
      <c r="C43" s="71">
        <v>7</v>
      </c>
      <c r="D43" s="72" t="s">
        <v>71</v>
      </c>
      <c r="E43" s="71"/>
      <c r="F43" s="72">
        <v>99</v>
      </c>
      <c r="G43" s="72">
        <v>75</v>
      </c>
      <c r="H43" s="72">
        <v>51</v>
      </c>
      <c r="J43" s="57"/>
      <c r="K43" s="8"/>
      <c r="L43" s="58"/>
      <c r="M43" s="57"/>
      <c r="N43" s="8"/>
      <c r="O43" s="8"/>
    </row>
    <row r="44" spans="1:15" s="2" customFormat="1" ht="9.75" customHeight="1" x14ac:dyDescent="0.3">
      <c r="A44" s="6" t="s">
        <v>51</v>
      </c>
      <c r="B44" s="63">
        <v>216</v>
      </c>
      <c r="C44" s="63">
        <v>179</v>
      </c>
      <c r="D44" s="64" t="s">
        <v>71</v>
      </c>
      <c r="E44" s="63"/>
      <c r="F44" s="64">
        <v>1908</v>
      </c>
      <c r="G44" s="64">
        <v>1675</v>
      </c>
      <c r="H44" s="64">
        <v>979</v>
      </c>
      <c r="J44" s="17"/>
      <c r="K44" s="7"/>
      <c r="L44" s="38"/>
      <c r="M44" s="17"/>
      <c r="N44" s="7"/>
      <c r="O44" s="7"/>
    </row>
    <row r="45" spans="1:15" s="5" customFormat="1" ht="9.75" customHeight="1" x14ac:dyDescent="0.3">
      <c r="A45" s="6" t="s">
        <v>42</v>
      </c>
      <c r="B45" s="63">
        <v>69</v>
      </c>
      <c r="C45" s="63">
        <v>79</v>
      </c>
      <c r="D45" s="64" t="s">
        <v>71</v>
      </c>
      <c r="E45" s="63"/>
      <c r="F45" s="64">
        <v>674</v>
      </c>
      <c r="G45" s="64">
        <v>672</v>
      </c>
      <c r="H45" s="64">
        <v>341</v>
      </c>
      <c r="J45" s="59"/>
      <c r="K45" s="7"/>
      <c r="L45" s="38"/>
      <c r="M45" s="17"/>
      <c r="N45" s="7"/>
      <c r="O45" s="7"/>
    </row>
    <row r="46" spans="1:15" s="5" customFormat="1" ht="9.75" customHeight="1" x14ac:dyDescent="0.3">
      <c r="A46" s="6" t="s">
        <v>29</v>
      </c>
      <c r="B46" s="63">
        <v>234</v>
      </c>
      <c r="C46" s="63">
        <v>170</v>
      </c>
      <c r="D46" s="64" t="s">
        <v>71</v>
      </c>
      <c r="E46" s="63"/>
      <c r="F46" s="64">
        <v>1941</v>
      </c>
      <c r="G46" s="64">
        <v>1828</v>
      </c>
      <c r="H46" s="64">
        <v>964</v>
      </c>
      <c r="J46" s="60"/>
      <c r="K46" s="7"/>
      <c r="L46" s="38"/>
      <c r="M46" s="17"/>
      <c r="N46" s="7"/>
      <c r="O46" s="7"/>
    </row>
    <row r="47" spans="1:15" s="5" customFormat="1" ht="9.75" customHeight="1" x14ac:dyDescent="0.3">
      <c r="A47" s="5" t="s">
        <v>3</v>
      </c>
      <c r="B47" s="63">
        <v>223</v>
      </c>
      <c r="C47" s="63">
        <v>187</v>
      </c>
      <c r="D47" s="64" t="s">
        <v>71</v>
      </c>
      <c r="E47" s="63"/>
      <c r="F47" s="64">
        <v>1813</v>
      </c>
      <c r="G47" s="64">
        <v>1658</v>
      </c>
      <c r="H47" s="64">
        <v>516</v>
      </c>
      <c r="J47" s="59"/>
      <c r="K47" s="7"/>
      <c r="L47" s="38"/>
      <c r="M47" s="17"/>
      <c r="N47" s="7"/>
      <c r="O47" s="7"/>
    </row>
    <row r="48" spans="1:15" s="5" customFormat="1" ht="9.75" customHeight="1" x14ac:dyDescent="0.3">
      <c r="A48" s="5" t="s">
        <v>30</v>
      </c>
      <c r="B48" s="63">
        <v>48</v>
      </c>
      <c r="C48" s="63">
        <v>43</v>
      </c>
      <c r="D48" s="64">
        <v>33</v>
      </c>
      <c r="E48" s="63"/>
      <c r="F48" s="64">
        <v>357</v>
      </c>
      <c r="G48" s="64">
        <v>333</v>
      </c>
      <c r="H48" s="64">
        <v>325</v>
      </c>
      <c r="J48" s="59"/>
      <c r="K48" s="7"/>
      <c r="L48" s="38"/>
      <c r="M48" s="17"/>
      <c r="N48" s="7"/>
      <c r="O48" s="7"/>
    </row>
    <row r="49" spans="1:17" s="5" customFormat="1" ht="9.75" customHeight="1" x14ac:dyDescent="0.3">
      <c r="A49" s="5" t="s">
        <v>55</v>
      </c>
      <c r="B49" s="63">
        <v>84</v>
      </c>
      <c r="C49" s="63">
        <v>72</v>
      </c>
      <c r="D49" s="64" t="s">
        <v>71</v>
      </c>
      <c r="E49" s="63"/>
      <c r="F49" s="64">
        <v>589</v>
      </c>
      <c r="G49" s="64">
        <v>532</v>
      </c>
      <c r="H49" s="64">
        <v>19</v>
      </c>
      <c r="J49" s="17"/>
      <c r="K49" s="7"/>
      <c r="L49" s="38"/>
      <c r="M49" s="17"/>
      <c r="N49" s="7"/>
      <c r="O49" s="7"/>
    </row>
    <row r="50" spans="1:17" s="5" customFormat="1" ht="9.75" customHeight="1" x14ac:dyDescent="0.3">
      <c r="A50" s="5" t="s">
        <v>44</v>
      </c>
      <c r="B50" s="63">
        <v>324</v>
      </c>
      <c r="C50" s="63">
        <v>277</v>
      </c>
      <c r="D50" s="64">
        <v>12</v>
      </c>
      <c r="E50" s="63"/>
      <c r="F50" s="64">
        <v>2794</v>
      </c>
      <c r="G50" s="64">
        <v>2664</v>
      </c>
      <c r="H50" s="64">
        <v>402</v>
      </c>
      <c r="J50" s="17"/>
      <c r="K50" s="7"/>
      <c r="L50" s="38"/>
      <c r="M50" s="17"/>
      <c r="N50" s="7"/>
      <c r="O50" s="7"/>
    </row>
    <row r="51" spans="1:17" s="5" customFormat="1" ht="9.75" customHeight="1" x14ac:dyDescent="0.3">
      <c r="A51" s="5" t="s">
        <v>31</v>
      </c>
      <c r="B51" s="63">
        <v>64</v>
      </c>
      <c r="C51" s="63">
        <v>73</v>
      </c>
      <c r="D51" s="64" t="s">
        <v>71</v>
      </c>
      <c r="E51" s="63"/>
      <c r="F51" s="64">
        <v>573</v>
      </c>
      <c r="G51" s="64">
        <v>590</v>
      </c>
      <c r="H51" s="64">
        <v>92</v>
      </c>
      <c r="J51" s="17"/>
      <c r="K51" s="7"/>
      <c r="L51" s="38"/>
      <c r="M51" s="17"/>
      <c r="N51" s="7"/>
      <c r="O51" s="7"/>
    </row>
    <row r="52" spans="1:17" s="5" customFormat="1" ht="9.75" customHeight="1" x14ac:dyDescent="0.3">
      <c r="A52" s="5" t="s">
        <v>4</v>
      </c>
      <c r="B52" s="63">
        <v>13</v>
      </c>
      <c r="C52" s="63">
        <v>5</v>
      </c>
      <c r="D52" s="64">
        <v>75</v>
      </c>
      <c r="E52" s="63"/>
      <c r="F52" s="64">
        <v>130</v>
      </c>
      <c r="G52" s="64">
        <v>98</v>
      </c>
      <c r="H52" s="64">
        <v>1603</v>
      </c>
      <c r="J52" s="17"/>
      <c r="K52" s="7"/>
      <c r="L52" s="38"/>
      <c r="M52" s="17"/>
      <c r="N52" s="7"/>
      <c r="O52" s="7"/>
    </row>
    <row r="53" spans="1:17" s="5" customFormat="1" ht="9.75" customHeight="1" x14ac:dyDescent="0.3">
      <c r="A53" s="5" t="s">
        <v>52</v>
      </c>
      <c r="B53" s="63">
        <v>464</v>
      </c>
      <c r="C53" s="63">
        <v>341</v>
      </c>
      <c r="D53" s="64" t="s">
        <v>71</v>
      </c>
      <c r="E53" s="63"/>
      <c r="F53" s="64">
        <v>4057</v>
      </c>
      <c r="G53" s="64">
        <v>3232</v>
      </c>
      <c r="H53" s="64">
        <v>1472</v>
      </c>
      <c r="J53" s="17"/>
      <c r="K53" s="7"/>
      <c r="L53" s="38"/>
      <c r="M53" s="17"/>
      <c r="N53" s="7"/>
      <c r="O53" s="7"/>
    </row>
    <row r="54" spans="1:17" s="5" customFormat="1" ht="9.75" customHeight="1" x14ac:dyDescent="0.3">
      <c r="A54" s="5" t="s">
        <v>5</v>
      </c>
      <c r="B54" s="63">
        <v>303</v>
      </c>
      <c r="C54" s="63">
        <v>271</v>
      </c>
      <c r="D54" s="64" t="s">
        <v>71</v>
      </c>
      <c r="E54" s="63"/>
      <c r="F54" s="64">
        <v>2407</v>
      </c>
      <c r="G54" s="64">
        <v>2360</v>
      </c>
      <c r="H54" s="64">
        <v>125</v>
      </c>
      <c r="J54" s="17"/>
      <c r="K54" s="7"/>
      <c r="L54" s="7"/>
      <c r="M54" s="7"/>
      <c r="N54" s="7"/>
      <c r="O54" s="7"/>
    </row>
    <row r="55" spans="1:17" s="5" customFormat="1" ht="9.75" customHeight="1" x14ac:dyDescent="0.3">
      <c r="A55" s="5" t="s">
        <v>46</v>
      </c>
      <c r="B55" s="63">
        <v>56</v>
      </c>
      <c r="C55" s="63">
        <v>54</v>
      </c>
      <c r="D55" s="64" t="s">
        <v>71</v>
      </c>
      <c r="E55" s="63"/>
      <c r="F55" s="64">
        <v>366</v>
      </c>
      <c r="G55" s="64">
        <v>357</v>
      </c>
      <c r="H55" s="64">
        <v>255</v>
      </c>
      <c r="J55" s="17"/>
      <c r="K55" s="7"/>
      <c r="L55" s="7"/>
      <c r="M55" s="7"/>
      <c r="N55" s="7"/>
      <c r="O55" s="7"/>
    </row>
    <row r="56" spans="1:17" s="5" customFormat="1" ht="9.75" customHeight="1" x14ac:dyDescent="0.3">
      <c r="A56" s="5" t="s">
        <v>56</v>
      </c>
      <c r="B56" s="63">
        <v>122</v>
      </c>
      <c r="C56" s="63">
        <v>103</v>
      </c>
      <c r="D56" s="64">
        <v>68</v>
      </c>
      <c r="E56" s="63"/>
      <c r="F56" s="64">
        <v>1127</v>
      </c>
      <c r="G56" s="64">
        <v>768</v>
      </c>
      <c r="H56" s="64">
        <v>1508</v>
      </c>
      <c r="J56" s="17"/>
      <c r="K56" s="7"/>
      <c r="L56" s="7"/>
      <c r="M56" s="7"/>
      <c r="N56" s="7"/>
      <c r="O56" s="7"/>
    </row>
    <row r="57" spans="1:17" s="5" customFormat="1" ht="9.75" customHeight="1" x14ac:dyDescent="0.3">
      <c r="A57" s="5" t="s">
        <v>32</v>
      </c>
      <c r="B57" s="63">
        <v>369</v>
      </c>
      <c r="C57" s="63">
        <v>316</v>
      </c>
      <c r="D57" s="64">
        <v>3</v>
      </c>
      <c r="E57" s="63"/>
      <c r="F57" s="64">
        <v>2910</v>
      </c>
      <c r="G57" s="64">
        <v>2709</v>
      </c>
      <c r="H57" s="64">
        <v>551</v>
      </c>
      <c r="J57" s="17"/>
      <c r="K57" s="7"/>
      <c r="L57" s="7"/>
      <c r="M57" s="7"/>
      <c r="N57" s="7"/>
      <c r="O57" s="7"/>
    </row>
    <row r="58" spans="1:17" s="5" customFormat="1" ht="9.75" customHeight="1" x14ac:dyDescent="0.3">
      <c r="A58" s="5" t="s">
        <v>48</v>
      </c>
      <c r="B58" s="63">
        <v>102</v>
      </c>
      <c r="C58" s="63">
        <v>109</v>
      </c>
      <c r="D58" s="63">
        <v>3</v>
      </c>
      <c r="E58" s="63"/>
      <c r="F58" s="64">
        <v>841</v>
      </c>
      <c r="G58" s="64">
        <v>878</v>
      </c>
      <c r="H58" s="64">
        <v>546</v>
      </c>
      <c r="J58" s="17"/>
      <c r="K58" s="7"/>
      <c r="L58" s="7"/>
      <c r="M58" s="7"/>
      <c r="N58" s="7"/>
      <c r="O58" s="7"/>
    </row>
    <row r="59" spans="1:17" s="5" customFormat="1" ht="9.75" customHeight="1" x14ac:dyDescent="0.2">
      <c r="A59" s="3" t="s">
        <v>53</v>
      </c>
      <c r="B59" s="62">
        <f t="shared" ref="B59:E59" si="0">SUM(B37:B58)-B41</f>
        <v>3466</v>
      </c>
      <c r="C59" s="62">
        <f t="shared" si="0"/>
        <v>2945</v>
      </c>
      <c r="D59" s="62">
        <f t="shared" si="0"/>
        <v>318</v>
      </c>
      <c r="E59" s="62">
        <f t="shared" si="0"/>
        <v>0</v>
      </c>
      <c r="F59" s="65">
        <f t="shared" ref="F59:H59" si="1">SUM(F37:F58)-F41</f>
        <v>29186</v>
      </c>
      <c r="G59" s="65">
        <f t="shared" si="1"/>
        <v>26699</v>
      </c>
      <c r="H59" s="65">
        <f t="shared" si="1"/>
        <v>13839</v>
      </c>
      <c r="J59" s="4"/>
      <c r="K59" s="4"/>
      <c r="L59" s="4"/>
      <c r="M59" s="4"/>
      <c r="N59" s="4"/>
      <c r="O59" s="4"/>
    </row>
    <row r="60" spans="1:17" s="5" customFormat="1" ht="6" customHeight="1" x14ac:dyDescent="0.25">
      <c r="A60" s="19"/>
      <c r="B60" s="61"/>
      <c r="C60" s="61"/>
      <c r="D60" s="61"/>
      <c r="E60" s="61"/>
      <c r="F60" s="61"/>
      <c r="G60" s="61"/>
      <c r="H60" s="66"/>
      <c r="I60" s="3"/>
      <c r="J60" s="3"/>
    </row>
    <row r="61" spans="1:17" ht="6" customHeight="1" x14ac:dyDescent="0.25"/>
    <row r="62" spans="1:17" ht="19.5" customHeight="1" x14ac:dyDescent="0.25">
      <c r="A62" s="5" t="s">
        <v>72</v>
      </c>
      <c r="B62" s="5"/>
      <c r="C62" s="5"/>
      <c r="D62" s="5"/>
      <c r="E62" s="5"/>
      <c r="F62" s="5"/>
      <c r="G62" s="5"/>
      <c r="H62" s="5"/>
      <c r="J62" s="5"/>
    </row>
    <row r="63" spans="1:17" s="5" customFormat="1" ht="12.75" customHeight="1" x14ac:dyDescent="0.25">
      <c r="A63" s="5" t="s">
        <v>61</v>
      </c>
      <c r="N63" s="83"/>
      <c r="O63" s="84"/>
      <c r="P63" s="84"/>
      <c r="Q63" s="84"/>
    </row>
    <row r="64" spans="1:17" ht="21" customHeight="1" x14ac:dyDescent="0.25">
      <c r="A64" s="81" t="s">
        <v>62</v>
      </c>
      <c r="B64" s="81"/>
      <c r="C64" s="81"/>
      <c r="D64" s="81"/>
      <c r="E64" s="81"/>
      <c r="F64" s="81"/>
      <c r="G64" s="81"/>
      <c r="H64" s="81"/>
    </row>
    <row r="65" spans="1:8" ht="24.75" customHeight="1" x14ac:dyDescent="0.25">
      <c r="A65" s="81" t="s">
        <v>64</v>
      </c>
      <c r="B65" s="81"/>
      <c r="C65" s="81"/>
      <c r="D65" s="81"/>
      <c r="E65" s="81"/>
      <c r="F65" s="81"/>
      <c r="G65" s="81"/>
      <c r="H65" s="81"/>
    </row>
    <row r="66" spans="1:8" ht="12.75" customHeight="1" x14ac:dyDescent="0.25"/>
    <row r="67" spans="1:8" ht="12.75" customHeight="1" x14ac:dyDescent="0.25"/>
  </sheetData>
  <mergeCells count="13">
    <mergeCell ref="B3:D3"/>
    <mergeCell ref="F3:H3"/>
    <mergeCell ref="G4:H4"/>
    <mergeCell ref="C4:D4"/>
    <mergeCell ref="A64:H64"/>
    <mergeCell ref="A3:A6"/>
    <mergeCell ref="N63:Q63"/>
    <mergeCell ref="A34:A35"/>
    <mergeCell ref="B34:D34"/>
    <mergeCell ref="F34:H34"/>
    <mergeCell ref="A65:H65"/>
    <mergeCell ref="B36:D36"/>
    <mergeCell ref="F36:H36"/>
  </mergeCells>
  <phoneticPr fontId="2" type="noConversion"/>
  <pageMargins left="0.78740157480314965" right="0.78740157480314965" top="0.98425196850393704" bottom="0.98425196850393704" header="0.51181102362204722" footer="0.51181102362204722"/>
  <pageSetup paperSize="9" scale="83" orientation="portrait" r:id="rId1"/>
  <headerFooter alignWithMargins="0"/>
  <ignoredErrors>
    <ignoredError sqref="B32 F31:F3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4"/>
  <sheetViews>
    <sheetView zoomScale="97" zoomScaleNormal="97" workbookViewId="0">
      <selection activeCell="C8" sqref="C8"/>
    </sheetView>
  </sheetViews>
  <sheetFormatPr defaultColWidth="9.109375" defaultRowHeight="13.8" x14ac:dyDescent="0.25"/>
  <cols>
    <col min="1" max="16384" width="9.109375" style="70"/>
  </cols>
  <sheetData>
    <row r="1" spans="1:15" s="18" customFormat="1" ht="12" customHeight="1" x14ac:dyDescent="0.25">
      <c r="A1" s="1" t="s">
        <v>73</v>
      </c>
      <c r="B1" s="10"/>
      <c r="C1" s="1"/>
      <c r="D1" s="1"/>
    </row>
    <row r="3" spans="1:15" s="5" customFormat="1" ht="15" customHeight="1" x14ac:dyDescent="0.2">
      <c r="A3" s="73" t="s">
        <v>74</v>
      </c>
      <c r="B3" s="75" t="s">
        <v>67</v>
      </c>
      <c r="C3" s="75" t="s">
        <v>68</v>
      </c>
      <c r="D3" s="75" t="s">
        <v>69</v>
      </c>
      <c r="E3" s="75" t="s">
        <v>11</v>
      </c>
      <c r="F3" s="75" t="s">
        <v>16</v>
      </c>
      <c r="G3" s="75" t="s">
        <v>17</v>
      </c>
      <c r="H3" s="75" t="s">
        <v>18</v>
      </c>
      <c r="I3" s="75" t="s">
        <v>19</v>
      </c>
      <c r="J3" s="75" t="s">
        <v>20</v>
      </c>
      <c r="K3" s="75" t="s">
        <v>21</v>
      </c>
      <c r="L3" s="75" t="s">
        <v>22</v>
      </c>
      <c r="M3" s="75" t="s">
        <v>23</v>
      </c>
      <c r="N3" s="75" t="s">
        <v>65</v>
      </c>
      <c r="O3" s="76" t="s">
        <v>24</v>
      </c>
    </row>
    <row r="4" spans="1:15" s="67" customFormat="1" ht="9.6" x14ac:dyDescent="0.2">
      <c r="A4" s="74">
        <v>2012</v>
      </c>
      <c r="B4" s="68">
        <v>6645</v>
      </c>
      <c r="C4" s="68">
        <v>6693</v>
      </c>
      <c r="D4" s="68">
        <v>6933</v>
      </c>
      <c r="E4" s="68">
        <v>6374</v>
      </c>
      <c r="F4" s="68">
        <v>6519</v>
      </c>
      <c r="G4" s="68">
        <v>6561</v>
      </c>
      <c r="H4" s="68">
        <v>6211</v>
      </c>
      <c r="I4" s="68">
        <v>5733</v>
      </c>
      <c r="J4" s="68">
        <v>5094</v>
      </c>
      <c r="K4" s="68">
        <v>5819</v>
      </c>
      <c r="L4" s="68">
        <v>5363</v>
      </c>
      <c r="M4" s="68">
        <v>5865</v>
      </c>
      <c r="N4" s="68" t="s">
        <v>71</v>
      </c>
      <c r="O4" s="77">
        <f>SUM(B4:N4)</f>
        <v>73810</v>
      </c>
    </row>
    <row r="5" spans="1:15" s="67" customFormat="1" ht="9.6" x14ac:dyDescent="0.2">
      <c r="A5" s="74">
        <v>2013</v>
      </c>
      <c r="B5" s="68">
        <v>6771</v>
      </c>
      <c r="C5" s="68">
        <v>6303</v>
      </c>
      <c r="D5" s="68">
        <v>6854</v>
      </c>
      <c r="E5" s="68">
        <v>6165</v>
      </c>
      <c r="F5" s="68">
        <v>6475</v>
      </c>
      <c r="G5" s="68">
        <v>5895</v>
      </c>
      <c r="H5" s="68">
        <v>6212</v>
      </c>
      <c r="I5" s="68">
        <v>5697</v>
      </c>
      <c r="J5" s="68">
        <v>5459</v>
      </c>
      <c r="K5" s="68">
        <v>5621</v>
      </c>
      <c r="L5" s="68">
        <v>4951</v>
      </c>
      <c r="M5" s="68">
        <v>5628</v>
      </c>
      <c r="N5" s="68">
        <v>345</v>
      </c>
      <c r="O5" s="77">
        <f t="shared" ref="O5:O16" si="0">SUM(B5:N5)</f>
        <v>72376</v>
      </c>
    </row>
    <row r="6" spans="1:15" s="67" customFormat="1" ht="9.6" x14ac:dyDescent="0.2">
      <c r="A6" s="74">
        <v>2014</v>
      </c>
      <c r="B6" s="68">
        <v>6511</v>
      </c>
      <c r="C6" s="68">
        <v>6089</v>
      </c>
      <c r="D6" s="68">
        <v>6081</v>
      </c>
      <c r="E6" s="68">
        <v>5759</v>
      </c>
      <c r="F6" s="68">
        <v>5835</v>
      </c>
      <c r="G6" s="68">
        <v>5363</v>
      </c>
      <c r="H6" s="68">
        <v>5701</v>
      </c>
      <c r="I6" s="68">
        <v>4954</v>
      </c>
      <c r="J6" s="68">
        <v>5092</v>
      </c>
      <c r="K6" s="68">
        <v>5315</v>
      </c>
      <c r="L6" s="68">
        <v>4635</v>
      </c>
      <c r="M6" s="68">
        <v>5070</v>
      </c>
      <c r="N6" s="68">
        <v>155</v>
      </c>
      <c r="O6" s="77">
        <f t="shared" si="0"/>
        <v>66560</v>
      </c>
    </row>
    <row r="7" spans="1:15" s="67" customFormat="1" ht="9.6" x14ac:dyDescent="0.2">
      <c r="A7" s="74">
        <v>2015</v>
      </c>
      <c r="B7" s="68">
        <v>5696</v>
      </c>
      <c r="C7" s="68">
        <v>5239</v>
      </c>
      <c r="D7" s="68">
        <v>5733</v>
      </c>
      <c r="E7" s="68">
        <v>5402</v>
      </c>
      <c r="F7" s="68">
        <v>5356</v>
      </c>
      <c r="G7" s="68">
        <v>5388</v>
      </c>
      <c r="H7" s="68">
        <v>5576</v>
      </c>
      <c r="I7" s="68">
        <v>4743</v>
      </c>
      <c r="J7" s="68">
        <v>4649</v>
      </c>
      <c r="K7" s="68">
        <v>4680</v>
      </c>
      <c r="L7" s="68">
        <v>4475</v>
      </c>
      <c r="M7" s="68">
        <v>5204</v>
      </c>
      <c r="N7" s="68">
        <v>1494</v>
      </c>
      <c r="O7" s="77">
        <f t="shared" si="0"/>
        <v>63635</v>
      </c>
    </row>
    <row r="8" spans="1:15" s="67" customFormat="1" ht="9.6" x14ac:dyDescent="0.2">
      <c r="A8" s="74">
        <v>2016</v>
      </c>
      <c r="B8" s="68">
        <v>5418</v>
      </c>
      <c r="C8" s="68">
        <v>5645</v>
      </c>
      <c r="D8" s="68">
        <v>5854</v>
      </c>
      <c r="E8" s="68">
        <v>5291</v>
      </c>
      <c r="F8" s="68">
        <v>5287</v>
      </c>
      <c r="G8" s="68">
        <v>4928</v>
      </c>
      <c r="H8" s="68">
        <v>4903</v>
      </c>
      <c r="I8" s="68">
        <v>4669</v>
      </c>
      <c r="J8" s="68">
        <v>4365</v>
      </c>
      <c r="K8" s="68">
        <v>4328</v>
      </c>
      <c r="L8" s="68">
        <v>4347</v>
      </c>
      <c r="M8" s="68">
        <v>4605</v>
      </c>
      <c r="N8" s="68">
        <v>1940</v>
      </c>
      <c r="O8" s="77">
        <f t="shared" si="0"/>
        <v>61580</v>
      </c>
    </row>
    <row r="9" spans="1:15" s="67" customFormat="1" ht="9.6" x14ac:dyDescent="0.2">
      <c r="A9" s="74">
        <v>2017</v>
      </c>
      <c r="B9" s="68">
        <v>4884</v>
      </c>
      <c r="C9" s="68">
        <v>4644</v>
      </c>
      <c r="D9" s="68">
        <v>5197</v>
      </c>
      <c r="E9" s="68">
        <v>4467</v>
      </c>
      <c r="F9" s="68">
        <v>5067</v>
      </c>
      <c r="G9" s="68">
        <v>4657</v>
      </c>
      <c r="H9" s="68">
        <v>4517</v>
      </c>
      <c r="I9" s="68">
        <v>4225</v>
      </c>
      <c r="J9" s="68">
        <v>3978</v>
      </c>
      <c r="K9" s="68">
        <v>3988</v>
      </c>
      <c r="L9" s="68">
        <v>3997</v>
      </c>
      <c r="M9" s="68">
        <v>4311</v>
      </c>
      <c r="N9" s="68">
        <v>1829</v>
      </c>
      <c r="O9" s="77">
        <f t="shared" si="0"/>
        <v>55761</v>
      </c>
    </row>
    <row r="10" spans="1:15" s="67" customFormat="1" ht="9.6" x14ac:dyDescent="0.2">
      <c r="A10" s="74">
        <v>2018</v>
      </c>
      <c r="B10" s="68">
        <v>3891</v>
      </c>
      <c r="C10" s="68">
        <v>3811</v>
      </c>
      <c r="D10" s="68">
        <v>4024</v>
      </c>
      <c r="E10" s="68">
        <v>3672</v>
      </c>
      <c r="F10" s="68">
        <v>3931</v>
      </c>
      <c r="G10" s="68">
        <v>3699</v>
      </c>
      <c r="H10" s="68">
        <v>3546</v>
      </c>
      <c r="I10" s="68">
        <v>3414</v>
      </c>
      <c r="J10" s="68">
        <v>3103</v>
      </c>
      <c r="K10" s="68">
        <v>3170</v>
      </c>
      <c r="L10" s="68">
        <v>3157</v>
      </c>
      <c r="M10" s="68">
        <v>3288</v>
      </c>
      <c r="N10" s="68">
        <v>76</v>
      </c>
      <c r="O10" s="77">
        <f t="shared" si="0"/>
        <v>42782</v>
      </c>
    </row>
    <row r="11" spans="1:15" s="67" customFormat="1" ht="9.6" x14ac:dyDescent="0.2">
      <c r="A11" s="74">
        <v>2019</v>
      </c>
      <c r="B11" s="68">
        <v>4540</v>
      </c>
      <c r="C11" s="68">
        <v>4309</v>
      </c>
      <c r="D11" s="68">
        <v>4513</v>
      </c>
      <c r="E11" s="68">
        <v>4440</v>
      </c>
      <c r="F11" s="68">
        <v>4574</v>
      </c>
      <c r="G11" s="68">
        <v>3959</v>
      </c>
      <c r="H11" s="68">
        <v>4247</v>
      </c>
      <c r="I11" s="68">
        <v>3879</v>
      </c>
      <c r="J11" s="68">
        <v>3308</v>
      </c>
      <c r="K11" s="68">
        <v>3847</v>
      </c>
      <c r="L11" s="68">
        <v>3500</v>
      </c>
      <c r="M11" s="68">
        <v>3811</v>
      </c>
      <c r="N11" s="68">
        <v>5</v>
      </c>
      <c r="O11" s="77">
        <f t="shared" si="0"/>
        <v>48932</v>
      </c>
    </row>
    <row r="12" spans="1:15" s="67" customFormat="1" ht="9.6" x14ac:dyDescent="0.2">
      <c r="A12" s="74">
        <v>2020</v>
      </c>
      <c r="B12" s="68">
        <v>4118</v>
      </c>
      <c r="C12" s="78">
        <v>4028</v>
      </c>
      <c r="D12" s="68">
        <v>3653</v>
      </c>
      <c r="E12" s="68">
        <v>3633</v>
      </c>
      <c r="F12" s="68">
        <v>3253</v>
      </c>
      <c r="G12" s="68">
        <v>3315</v>
      </c>
      <c r="H12" s="68">
        <v>3559</v>
      </c>
      <c r="I12" s="68">
        <v>3284</v>
      </c>
      <c r="J12" s="68">
        <v>3229</v>
      </c>
      <c r="K12" s="68">
        <v>3174</v>
      </c>
      <c r="L12" s="68">
        <v>2946</v>
      </c>
      <c r="M12" s="68">
        <v>3272</v>
      </c>
      <c r="N12" s="68">
        <v>29</v>
      </c>
      <c r="O12" s="77">
        <f t="shared" si="0"/>
        <v>41493</v>
      </c>
    </row>
    <row r="13" spans="1:15" s="67" customFormat="1" ht="9.6" x14ac:dyDescent="0.2">
      <c r="A13" s="74">
        <v>2021</v>
      </c>
      <c r="B13" s="68">
        <v>3566</v>
      </c>
      <c r="C13" s="68">
        <v>3546</v>
      </c>
      <c r="D13" s="68">
        <v>3748</v>
      </c>
      <c r="E13" s="68">
        <v>3698</v>
      </c>
      <c r="F13" s="68">
        <v>3758</v>
      </c>
      <c r="G13" s="68">
        <v>3567</v>
      </c>
      <c r="H13" s="68">
        <v>3697</v>
      </c>
      <c r="I13" s="68">
        <v>3215</v>
      </c>
      <c r="J13" s="68">
        <v>3125</v>
      </c>
      <c r="K13" s="68">
        <v>3021</v>
      </c>
      <c r="L13" s="68">
        <v>3058</v>
      </c>
      <c r="M13" s="68">
        <v>3336</v>
      </c>
      <c r="N13" s="68">
        <v>1085</v>
      </c>
      <c r="O13" s="77">
        <f t="shared" si="0"/>
        <v>42420</v>
      </c>
    </row>
    <row r="14" spans="1:15" s="67" customFormat="1" ht="9.6" x14ac:dyDescent="0.2">
      <c r="A14" s="74">
        <v>2022</v>
      </c>
      <c r="B14" s="68">
        <v>3587</v>
      </c>
      <c r="C14" s="68">
        <v>3714</v>
      </c>
      <c r="D14" s="68">
        <v>4080</v>
      </c>
      <c r="E14" s="68">
        <v>3889</v>
      </c>
      <c r="F14" s="68">
        <v>4068</v>
      </c>
      <c r="G14" s="68">
        <v>3724</v>
      </c>
      <c r="H14" s="68">
        <v>3704</v>
      </c>
      <c r="I14" s="68">
        <v>3453</v>
      </c>
      <c r="J14" s="68">
        <v>3042</v>
      </c>
      <c r="K14" s="68">
        <v>3136</v>
      </c>
      <c r="L14" s="68">
        <v>3170</v>
      </c>
      <c r="M14" s="68">
        <v>3451</v>
      </c>
      <c r="N14" s="68" t="s">
        <v>71</v>
      </c>
      <c r="O14" s="77">
        <f t="shared" si="0"/>
        <v>43018</v>
      </c>
    </row>
    <row r="15" spans="1:15" s="67" customFormat="1" ht="9.6" x14ac:dyDescent="0.2">
      <c r="A15" s="74">
        <v>2023</v>
      </c>
      <c r="B15" s="68">
        <v>3557</v>
      </c>
      <c r="C15" s="68">
        <v>3500</v>
      </c>
      <c r="D15" s="68">
        <v>4107</v>
      </c>
      <c r="E15" s="68">
        <v>3455</v>
      </c>
      <c r="F15" s="68">
        <v>3780</v>
      </c>
      <c r="G15" s="68">
        <v>3642</v>
      </c>
      <c r="H15" s="68">
        <v>3679</v>
      </c>
      <c r="I15" s="68">
        <v>3466</v>
      </c>
      <c r="J15" s="68">
        <v>3003</v>
      </c>
      <c r="K15" s="68">
        <v>3185</v>
      </c>
      <c r="L15" s="68">
        <v>3005</v>
      </c>
      <c r="M15" s="68">
        <v>3048</v>
      </c>
      <c r="N15" s="68" t="s">
        <v>71</v>
      </c>
      <c r="O15" s="77">
        <f t="shared" si="0"/>
        <v>41427</v>
      </c>
    </row>
    <row r="16" spans="1:15" s="67" customFormat="1" ht="9.6" x14ac:dyDescent="0.2">
      <c r="A16" s="80">
        <v>2024</v>
      </c>
      <c r="B16" s="69">
        <v>3470</v>
      </c>
      <c r="C16" s="69">
        <v>3273</v>
      </c>
      <c r="D16" s="69">
        <v>3305</v>
      </c>
      <c r="E16" s="69">
        <v>3437</v>
      </c>
      <c r="F16" s="69">
        <v>3616</v>
      </c>
      <c r="G16" s="69">
        <v>3147</v>
      </c>
      <c r="H16" s="69">
        <v>3454</v>
      </c>
      <c r="I16" s="69">
        <v>2934</v>
      </c>
      <c r="J16" s="69">
        <v>2655</v>
      </c>
      <c r="K16" s="69">
        <v>2729</v>
      </c>
      <c r="L16" s="69">
        <v>2591</v>
      </c>
      <c r="M16" s="69">
        <v>2841</v>
      </c>
      <c r="N16" s="69" t="s">
        <v>71</v>
      </c>
      <c r="O16" s="79">
        <f t="shared" si="0"/>
        <v>37452</v>
      </c>
    </row>
    <row r="17" spans="1:15" s="67" customFormat="1" ht="9.6" x14ac:dyDescent="0.2"/>
    <row r="18" spans="1:15" s="5" customFormat="1" ht="12" customHeight="1" x14ac:dyDescent="0.2">
      <c r="A18" s="93" t="s">
        <v>72</v>
      </c>
      <c r="B18" s="93"/>
      <c r="C18" s="93"/>
      <c r="D18" s="93"/>
      <c r="E18" s="93"/>
      <c r="F18" s="93"/>
      <c r="G18" s="93"/>
      <c r="H18" s="93"/>
    </row>
    <row r="19" spans="1:15" s="67" customFormat="1" ht="15.75" customHeight="1" x14ac:dyDescent="0.2">
      <c r="A19" s="67" t="s">
        <v>66</v>
      </c>
    </row>
    <row r="20" spans="1:15" s="67" customFormat="1" ht="48" customHeight="1" x14ac:dyDescent="0.2">
      <c r="A20" s="92" t="s">
        <v>70</v>
      </c>
      <c r="B20" s="92"/>
      <c r="C20" s="92"/>
      <c r="D20" s="92"/>
      <c r="E20" s="92"/>
      <c r="F20" s="92"/>
      <c r="G20" s="92"/>
      <c r="H20" s="92"/>
      <c r="I20" s="92"/>
      <c r="J20" s="92"/>
      <c r="K20" s="92"/>
      <c r="L20" s="92"/>
      <c r="M20" s="92"/>
      <c r="N20" s="92"/>
      <c r="O20" s="92"/>
    </row>
    <row r="21" spans="1:15" s="67" customFormat="1" ht="9.6" x14ac:dyDescent="0.2"/>
    <row r="22" spans="1:15" s="67" customFormat="1" ht="9.6" x14ac:dyDescent="0.2"/>
    <row r="23" spans="1:15" s="67" customFormat="1" ht="9.6" x14ac:dyDescent="0.2"/>
    <row r="24" spans="1:15" s="67" customFormat="1" ht="9.6" x14ac:dyDescent="0.2"/>
  </sheetData>
  <mergeCells count="2">
    <mergeCell ref="A20:O20"/>
    <mergeCell ref="A18:H18"/>
  </mergeCells>
  <pageMargins left="0.7" right="0.7" top="0.75" bottom="0.75" header="0.3" footer="0.3"/>
  <pageSetup paperSize="9" orientation="portrait" horizontalDpi="300" verticalDpi="300" r:id="rId1"/>
  <ignoredErrors>
    <ignoredError sqref="O4:O1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Aborto spontaneo mensile</vt:lpstr>
      <vt:lpstr>Aborto spontaneo regionale</vt:lpstr>
      <vt:lpstr>Aborto spontaneo_Anni 2012-2024</vt:lpstr>
      <vt:lpstr>'Aborto spontaneo regionale'!Area_stampa</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Michela Troia</cp:lastModifiedBy>
  <cp:lastPrinted>2018-11-29T10:07:15Z</cp:lastPrinted>
  <dcterms:created xsi:type="dcterms:W3CDTF">2009-04-16T06:56:59Z</dcterms:created>
  <dcterms:modified xsi:type="dcterms:W3CDTF">2025-11-03T14:48:59Z</dcterms:modified>
</cp:coreProperties>
</file>