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DELITTI E DETENUTI\POLIZIA\OMICIDI\Statistica Report 2025\ALLEGATI E GRAFICI\"/>
    </mc:Choice>
  </mc:AlternateContent>
  <xr:revisionPtr revIDLastSave="0" documentId="13_ncr:1_{57415DAC-870B-4F26-A19C-C3E713292019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Vittime di omicidio-Regioni" sheetId="19" r:id="rId1"/>
    <sheet name="A2" sheetId="18" r:id="rId2"/>
    <sheet name="A3" sheetId="5" r:id="rId3"/>
    <sheet name="A5" sheetId="14" r:id="rId4"/>
    <sheet name="A6" sheetId="15" r:id="rId5"/>
    <sheet name="A7" sheetId="16" r:id="rId6"/>
  </sheets>
  <externalReferences>
    <externalReference r:id="rId7"/>
    <externalReference r:id="rId8"/>
    <externalReference r:id="rId9"/>
  </externalReferences>
  <definedNames>
    <definedName name="_1__123Graph_AGRAFICO_1" localSheetId="0" hidden="1">'[1]Tabella 4'!$C$10:$C$26</definedName>
    <definedName name="_1__123Graph_AGRAFICO_1" hidden="1">'[2]Tabella 4'!$C$10:$C$26</definedName>
    <definedName name="_2__123Graph_AGRAFICO_2" localSheetId="0" hidden="1">'[1]Tabella 4'!$O$14:$O$26</definedName>
    <definedName name="_2__123Graph_AGRAFICO_2" hidden="1">'[2]Tabella 4'!$O$14:$O$26</definedName>
    <definedName name="_3__123Graph_AGRAFICO_3" localSheetId="0" hidden="1">'[1]Tabella 4'!$K$14:$K$26</definedName>
    <definedName name="_3__123Graph_AGRAFICO_3" hidden="1">'[2]Tabella 4'!$K$14:$K$26</definedName>
    <definedName name="_4__123Graph_BGRAFICO_1" localSheetId="0" hidden="1">'[1]Tabella 4'!$F$10:$F$26</definedName>
    <definedName name="_4__123Graph_BGRAFICO_1" hidden="1">'[2]Tabella 4'!$F$10:$F$26</definedName>
    <definedName name="_5__123Graph_BGRAFICO_2" localSheetId="0" hidden="1">'[1]Tabella 4'!$P$14:$P$26</definedName>
    <definedName name="_5__123Graph_BGRAFICO_2" hidden="1">'[2]Tabella 4'!$P$14:$P$26</definedName>
    <definedName name="_6__123Graph_BGRAFICO_3" localSheetId="0" hidden="1">'[1]Tabella 4'!$N$14:$N$26</definedName>
    <definedName name="_6__123Graph_BGRAFICO_3" hidden="1">'[2]Tabella 4'!$N$14:$N$26</definedName>
    <definedName name="_7__123Graph_XGRAFICO_1" localSheetId="0" hidden="1">'[1]Tabella 4'!$A$10:$A$26</definedName>
    <definedName name="_7__123Graph_XGRAFICO_1" hidden="1">'[2]Tabella 4'!$A$10:$A$26</definedName>
    <definedName name="_8__123Graph_XGRAFICO_2" localSheetId="0" hidden="1">'[1]Tabella 4'!$A$14:$A$26</definedName>
    <definedName name="_8__123Graph_XGRAFICO_2" hidden="1">'[2]Tabella 4'!$A$14:$A$26</definedName>
    <definedName name="_9__123Graph_XGRAFICO_3" localSheetId="0" hidden="1">'[1]Tabella 4'!$A$14:$A$26</definedName>
    <definedName name="_9__123Graph_XGRAFICO_3" hidden="1">'[2]Tabella 4'!$A$14:$A$26</definedName>
    <definedName name="_Parse_Out" localSheetId="2" hidden="1">#REF!</definedName>
    <definedName name="_Parse_Out" localSheetId="0" hidden="1">#REF!</definedName>
    <definedName name="_Parse_Out" hidden="1">#REF!</definedName>
    <definedName name="_xlnm.Print_Area">'[3]posizioni giuridiche host'!$A$1:$F$17</definedName>
    <definedName name="grafico" localSheetId="0" hidden="1">'[1]Tabella 4'!$N$14:$N$26</definedName>
    <definedName name="grafico" hidden="1">'[2]Tabella 4'!$N$14:$N$26</definedName>
    <definedName name="grafico_reati" localSheetId="0" hidden="1">'[1]Tabella 4'!$F$10:$F$26</definedName>
    <definedName name="grafico_reati" hidden="1">'[2]Tabella 4'!$F$10:$F$26</definedName>
    <definedName name="grareati" localSheetId="0" hidden="1">'[1]Tabella 4'!$A$10:$A$26</definedName>
    <definedName name="grareati" hidden="1">'[2]Tabella 4'!$A$10:$A$26</definedName>
    <definedName name="marina" localSheetId="2" hidden="1">#REF!</definedName>
    <definedName name="marina" localSheetId="0" hidden="1">#REF!</definedName>
    <definedName name="marina" hidden="1">#REF!</definedName>
    <definedName name="regioni" localSheetId="0" hidden="1">#REF!</definedName>
    <definedName name="regioni" hidden="1">#REF!</definedName>
    <definedName name="Titoli_stampa_MI">[3]STOR_PG!$A$2:$IV$12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0" i="19" l="1"/>
  <c r="G40" i="19"/>
  <c r="G39" i="19"/>
  <c r="N38" i="19"/>
  <c r="G38" i="19"/>
  <c r="N37" i="19"/>
  <c r="G37" i="19"/>
  <c r="N36" i="19"/>
  <c r="G36" i="19"/>
  <c r="N35" i="19"/>
  <c r="G35" i="19"/>
  <c r="N34" i="19"/>
  <c r="G34" i="19"/>
  <c r="N33" i="19"/>
  <c r="G33" i="19"/>
  <c r="T32" i="19"/>
  <c r="S32" i="19"/>
  <c r="R32" i="19"/>
  <c r="Q32" i="19"/>
  <c r="P32" i="19"/>
  <c r="N32" i="19"/>
  <c r="G32" i="19"/>
  <c r="T31" i="19"/>
  <c r="S31" i="19"/>
  <c r="R31" i="19"/>
  <c r="Q31" i="19"/>
  <c r="P31" i="19"/>
  <c r="N31" i="19"/>
  <c r="G31" i="19"/>
  <c r="T30" i="19"/>
  <c r="S30" i="19"/>
  <c r="R30" i="19"/>
  <c r="Q30" i="19"/>
  <c r="P30" i="19"/>
  <c r="N30" i="19"/>
  <c r="G30" i="19"/>
  <c r="T29" i="19"/>
  <c r="S29" i="19"/>
  <c r="R29" i="19"/>
  <c r="Q29" i="19"/>
  <c r="P29" i="19"/>
  <c r="N29" i="19"/>
  <c r="G29" i="19"/>
  <c r="T28" i="19"/>
  <c r="S28" i="19"/>
  <c r="R28" i="19"/>
  <c r="Q28" i="19"/>
  <c r="P28" i="19"/>
  <c r="N28" i="19"/>
  <c r="G28" i="19"/>
  <c r="T27" i="19"/>
  <c r="S27" i="19"/>
  <c r="R27" i="19"/>
  <c r="Q27" i="19"/>
  <c r="P27" i="19"/>
  <c r="N27" i="19"/>
  <c r="G27" i="19"/>
  <c r="T26" i="19"/>
  <c r="S26" i="19"/>
  <c r="R26" i="19"/>
  <c r="Q26" i="19"/>
  <c r="P26" i="19"/>
  <c r="N26" i="19"/>
  <c r="G26" i="19"/>
  <c r="T25" i="19"/>
  <c r="S25" i="19"/>
  <c r="R25" i="19"/>
  <c r="Q25" i="19"/>
  <c r="P25" i="19"/>
  <c r="N25" i="19"/>
  <c r="G25" i="19"/>
  <c r="T24" i="19"/>
  <c r="S24" i="19"/>
  <c r="R24" i="19"/>
  <c r="Q24" i="19"/>
  <c r="P24" i="19"/>
  <c r="N24" i="19"/>
  <c r="G24" i="19"/>
  <c r="T23" i="19"/>
  <c r="S23" i="19"/>
  <c r="R23" i="19"/>
  <c r="Q23" i="19"/>
  <c r="P23" i="19"/>
  <c r="N23" i="19"/>
  <c r="G23" i="19"/>
  <c r="T22" i="19"/>
  <c r="S22" i="19"/>
  <c r="R22" i="19"/>
  <c r="Q22" i="19"/>
  <c r="P22" i="19"/>
  <c r="N22" i="19"/>
  <c r="G22" i="19"/>
  <c r="T21" i="19"/>
  <c r="S21" i="19"/>
  <c r="R21" i="19"/>
  <c r="Q21" i="19"/>
  <c r="P21" i="19"/>
  <c r="N21" i="19"/>
  <c r="G21" i="19"/>
  <c r="T20" i="19"/>
  <c r="S20" i="19"/>
  <c r="R20" i="19"/>
  <c r="Q20" i="19"/>
  <c r="P20" i="19"/>
  <c r="N20" i="19"/>
  <c r="G20" i="19"/>
  <c r="T19" i="19"/>
  <c r="S19" i="19"/>
  <c r="R19" i="19"/>
  <c r="Q19" i="19"/>
  <c r="P19" i="19"/>
  <c r="N19" i="19"/>
  <c r="G19" i="19"/>
  <c r="T18" i="19"/>
  <c r="S18" i="19"/>
  <c r="R18" i="19"/>
  <c r="Q18" i="19"/>
  <c r="P18" i="19"/>
  <c r="N18" i="19"/>
  <c r="G18" i="19"/>
  <c r="T17" i="19"/>
  <c r="S17" i="19"/>
  <c r="R17" i="19"/>
  <c r="Q17" i="19"/>
  <c r="P17" i="19"/>
  <c r="N17" i="19"/>
  <c r="T16" i="19"/>
  <c r="S16" i="19"/>
  <c r="R16" i="19"/>
  <c r="Q16" i="19"/>
  <c r="P16" i="19"/>
  <c r="N16" i="19"/>
  <c r="U15" i="19"/>
  <c r="T15" i="19"/>
  <c r="S15" i="19"/>
  <c r="R15" i="19"/>
  <c r="Q15" i="19"/>
  <c r="P15" i="19"/>
  <c r="N15" i="19"/>
  <c r="G15" i="19"/>
  <c r="U14" i="19"/>
  <c r="T14" i="19"/>
  <c r="S14" i="19"/>
  <c r="R14" i="19"/>
  <c r="Q14" i="19"/>
  <c r="P14" i="19"/>
  <c r="N14" i="19"/>
  <c r="G14" i="19"/>
  <c r="U13" i="19"/>
  <c r="T13" i="19"/>
  <c r="S13" i="19"/>
  <c r="R13" i="19"/>
  <c r="Q13" i="19"/>
  <c r="P13" i="19"/>
  <c r="N13" i="19"/>
  <c r="T12" i="19"/>
  <c r="S12" i="19"/>
  <c r="R12" i="19"/>
  <c r="Q12" i="19"/>
  <c r="P12" i="19"/>
  <c r="N12" i="19"/>
  <c r="U12" i="19" s="1"/>
  <c r="T11" i="19"/>
  <c r="S11" i="19"/>
  <c r="R11" i="19"/>
  <c r="Q11" i="19"/>
  <c r="P11" i="19"/>
  <c r="N11" i="19"/>
  <c r="G11" i="19"/>
  <c r="X34" i="16"/>
  <c r="X32" i="16"/>
  <c r="X31" i="16"/>
  <c r="X30" i="16"/>
  <c r="X29" i="16"/>
  <c r="X28" i="16"/>
  <c r="X34" i="15"/>
  <c r="X33" i="15"/>
  <c r="X32" i="15"/>
  <c r="X31" i="15"/>
  <c r="X30" i="15"/>
  <c r="X29" i="15"/>
  <c r="X28" i="15"/>
  <c r="X32" i="14"/>
  <c r="X31" i="14"/>
  <c r="X30" i="14"/>
  <c r="X29" i="14"/>
  <c r="X28" i="14"/>
  <c r="X27" i="14"/>
  <c r="X26" i="14"/>
  <c r="U11" i="19" l="1"/>
  <c r="U17" i="19"/>
  <c r="U18" i="19"/>
  <c r="U19" i="19"/>
  <c r="U20" i="19"/>
  <c r="U21" i="19"/>
  <c r="U22" i="19"/>
  <c r="U23" i="19"/>
  <c r="U24" i="19"/>
  <c r="U25" i="19"/>
  <c r="U26" i="19"/>
  <c r="U27" i="19"/>
  <c r="U28" i="19"/>
  <c r="U29" i="19"/>
  <c r="U30" i="19"/>
  <c r="U31" i="19"/>
  <c r="U32" i="19"/>
  <c r="U16" i="19"/>
  <c r="V32" i="14"/>
  <c r="V31" i="14"/>
  <c r="V30" i="14"/>
  <c r="V29" i="14"/>
  <c r="V28" i="14"/>
  <c r="V26" i="14"/>
</calcChain>
</file>

<file path=xl/sharedStrings.xml><?xml version="1.0" encoding="utf-8"?>
<sst xmlns="http://schemas.openxmlformats.org/spreadsheetml/2006/main" count="311" uniqueCount="99">
  <si>
    <t>Totale</t>
  </si>
  <si>
    <t>VALORI ASSOLUTI</t>
  </si>
  <si>
    <t>ITALIA</t>
  </si>
  <si>
    <t>Autore sconosciuto alla vittima</t>
  </si>
  <si>
    <t>Autore non identificato</t>
  </si>
  <si>
    <t>VALORI PER 100.000 ABITANTI</t>
  </si>
  <si>
    <t>TOTALE</t>
  </si>
  <si>
    <t>Fonte: Ministero dell'interno - Direzione centrale polizia criminale (DCPC)</t>
  </si>
  <si>
    <t>18-24</t>
  </si>
  <si>
    <t>25-34</t>
  </si>
  <si>
    <t>35-44</t>
  </si>
  <si>
    <t>45-54</t>
  </si>
  <si>
    <t>55-64</t>
  </si>
  <si>
    <t>(a) Trattandosi di dati utilizzati a fini operativi, gli stessi sono suscettibili di modifiche che possono emergere in estrazioni successive.</t>
  </si>
  <si>
    <t>Tavola A.3</t>
  </si>
  <si>
    <t>Maschi</t>
  </si>
  <si>
    <t>Femmine</t>
  </si>
  <si>
    <r>
      <t xml:space="preserve">Omicidi volontari consumati per nazionalità, sesso ed età della vittima - </t>
    </r>
    <r>
      <rPr>
        <sz val="9"/>
        <rFont val="Arial"/>
        <family val="2"/>
      </rPr>
      <t>valori assoluti e valori percentuali (a).</t>
    </r>
  </si>
  <si>
    <t>0-13</t>
  </si>
  <si>
    <t>65-74</t>
  </si>
  <si>
    <t>75-84</t>
  </si>
  <si>
    <t>14-17</t>
  </si>
  <si>
    <t>RELAZIONE DELLA VITTIMA CON L'OMICIDA</t>
  </si>
  <si>
    <t>2022 (b)</t>
  </si>
  <si>
    <t>Partner (marito/moglie, convivente, fidanzato/a)</t>
  </si>
  <si>
    <t>Ex partner (ex marito/moglie, ex convivente, ex fidanzato/a)</t>
  </si>
  <si>
    <t>Altro parente</t>
  </si>
  <si>
    <t xml:space="preserve">Altro conoscente </t>
  </si>
  <si>
    <t>QUOZIENTI PER 100.000 ABITANTI</t>
  </si>
  <si>
    <t>COMPOSIZIONI PERCENTUALI</t>
  </si>
  <si>
    <t>-</t>
  </si>
  <si>
    <t>Fonte: Istat, Ministero dell'Interno</t>
  </si>
  <si>
    <t xml:space="preserve">(a) I dati relativi alla relazione vittima di omicidio e autore sono estratti dal database degli omicidi del Ministero dell’Interno (DCPC). Trattandosi di un dato utilizzato a fini operativi, esso è suscettibile di modifiche che possono emergere in estrazioni successive. </t>
  </si>
  <si>
    <t>(b) Non è disponibile - al momento della pubblicazione - la distinzione tra partner ed ex partner.</t>
  </si>
  <si>
    <t>Partner (moglie, convivente, fidanzato/a)</t>
  </si>
  <si>
    <t>Ex partner (ex moglie, ex convivente, ex fidanzato/a)</t>
  </si>
  <si>
    <t>QUOZIENTI PER 100.000 ABITANTI MASCHI</t>
  </si>
  <si>
    <t>Ex-partner (ex moglie, ex convivente, ex fidanzato/a)</t>
  </si>
  <si>
    <t>(a) I dati relativi alla relazione vittima di omicidio e autore sono estratti dal database degli omicidi del Ministero dell’Interno (DCPC). Trattandosi di un dato utilizzato a fini operativi, esso è suscettibile di modifiche che possono emergere in estrazioni successive.</t>
  </si>
  <si>
    <t>Partner (marito, convivente, fidanzato/a)</t>
  </si>
  <si>
    <t>Ex partner (ex marito, ex convivente, ex-fidanzato/a)</t>
  </si>
  <si>
    <t>QUOZIENTI PER 100.000 ABITANTI FEMMINE</t>
  </si>
  <si>
    <t>Tavola A.6</t>
  </si>
  <si>
    <t>Tavola A.7</t>
  </si>
  <si>
    <t>Tavola A.5</t>
  </si>
  <si>
    <r>
      <t xml:space="preserve">Vittime di omicidio secondo la relazione con l'omicida - Femmine 
</t>
    </r>
    <r>
      <rPr>
        <sz val="11"/>
        <rFont val="Arial"/>
        <family val="2"/>
      </rPr>
      <t>Anni 2002-2023 (a) (valori assoluti, quozienti per 100.000 abitanti femmine e composizioni percentuali)</t>
    </r>
  </si>
  <si>
    <r>
      <t xml:space="preserve">Vittime di omicidio secondo la relazione con l'omicida - Maschi 
</t>
    </r>
    <r>
      <rPr>
        <sz val="11"/>
        <rFont val="Arial"/>
        <family val="2"/>
      </rPr>
      <t>Anni 2002-2023 (a) (valori assoluti, quozienti per 100.000 abitanti maschi e composizioni percentuali)</t>
    </r>
  </si>
  <si>
    <r>
      <t xml:space="preserve">Vittime di omicidio secondo la relazione con l'omicida - Totale 
</t>
    </r>
    <r>
      <rPr>
        <sz val="11"/>
        <rFont val="Arial"/>
        <family val="2"/>
      </rPr>
      <t>Anni 2002-2023 (a) (valori assoluti, quozienti per 100.000 abitanti e composizioni percentuali)</t>
    </r>
  </si>
  <si>
    <t>CLASSI DI ETA'</t>
  </si>
  <si>
    <t>CITTADINANZA ITALIANA</t>
  </si>
  <si>
    <t>CITTADINANZA NON ITALIANA</t>
  </si>
  <si>
    <t>85+</t>
  </si>
  <si>
    <t>Anno 2022</t>
  </si>
  <si>
    <t>MASCHI</t>
  </si>
  <si>
    <t>FEMMINE</t>
  </si>
  <si>
    <t>Altro 
parente</t>
  </si>
  <si>
    <t xml:space="preserve">Altro 
conoscente </t>
  </si>
  <si>
    <t>Tavola A.2</t>
  </si>
  <si>
    <r>
      <t xml:space="preserve">Omicidi volontari consumati per sesso della vittima, relazione con l'autore ed età - </t>
    </r>
    <r>
      <rPr>
        <sz val="9"/>
        <rFont val="Arial"/>
        <family val="2"/>
      </rPr>
      <t>valori assoluti e per 100.000 abitanti con le stesse caratteristiche (a).</t>
    </r>
  </si>
  <si>
    <r>
      <t>CLASSI DI ET</t>
    </r>
    <r>
      <rPr>
        <sz val="8"/>
        <rFont val="Calibri"/>
        <family val="2"/>
      </rPr>
      <t>À</t>
    </r>
  </si>
  <si>
    <t xml:space="preserve">Partner  o ex  partner </t>
  </si>
  <si>
    <t>Non indicata</t>
  </si>
  <si>
    <t>VALORI PER 100.000 ABITANTI (b)</t>
  </si>
  <si>
    <t>(b) I tassi non sono stati calcolati per la classe aperta 95 e più anni; nel tasso relativo al totale sono considerate tutte le classi di età, incluso 1 omicidio di cui non si conosce l'età della vittima.</t>
  </si>
  <si>
    <t>85 e più</t>
  </si>
  <si>
    <t>Anno 2024</t>
  </si>
  <si>
    <r>
      <t xml:space="preserve">Omicidi volontari consumati per sesso della vittima, relazione con l'autore e regione - </t>
    </r>
    <r>
      <rPr>
        <sz val="9"/>
        <rFont val="Arial"/>
        <family val="2"/>
      </rPr>
      <t>valori assoluti e per 100.000 abitanti con le stesse caratteristiche (a).</t>
    </r>
  </si>
  <si>
    <t>REGIONI
RIPARTIZIONI GEOGRAFICHE</t>
  </si>
  <si>
    <t>Partner  o ex  partner 
(b)</t>
  </si>
  <si>
    <t xml:space="preserve">Piemonte </t>
  </si>
  <si>
    <t>Valle d'Aosta/
Vallée d'Aoste</t>
  </si>
  <si>
    <t>Liguria</t>
  </si>
  <si>
    <t>Lombardia</t>
  </si>
  <si>
    <t>Trentino-Alto Adige/Südtirol</t>
  </si>
  <si>
    <t>Bolzano/Bozen</t>
  </si>
  <si>
    <t>Trento</t>
  </si>
  <si>
    <t>Veneto</t>
  </si>
  <si>
    <t xml:space="preserve">Friuli-Venezia Giulia 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</si>
  <si>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</si>
  <si>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</si>
  <si>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</si>
  <si>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</si>
  <si>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</si>
  <si>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</si>
  <si>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</si>
  <si>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</si>
  <si>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</si>
  <si>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</si>
  <si>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</si>
  <si>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</si>
  <si>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</si>
  <si>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</si>
  <si>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 xml:space="preserve">   Nord-ovest</t>
  </si>
  <si>
    <t xml:space="preserve">   Nord-est</t>
  </si>
  <si>
    <t>Centro</t>
  </si>
  <si>
    <t>Mezzogiorno</t>
  </si>
  <si>
    <t xml:space="preserve">   Sud</t>
  </si>
  <si>
    <t xml:space="preserve">   Isole</t>
  </si>
  <si>
    <t xml:space="preserve">Fonte: Ministero dell'Interno, Direzione centrale della Polizia criminale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</si>
</sst>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General_)"/>
    <numFmt numFmtId="167" formatCode="_-* #,##0;\-* #,##0;_-* &quot;-&quot;;_-@"/>
    <numFmt numFmtId="168" formatCode="_-* #,##0.0;\-* #,##0.0;_-* &quot;-&quot;;_-@"/>
    <numFmt numFmtId="169" formatCode="_-* #,##0.00;\-* #,##0.00;_-* &quot;-&quot;;_-@"/>
    <numFmt numFmtId="170" formatCode="#,##0.0_ ;\-#,##0.0\ 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2"/>
      <name val="Helv"/>
    </font>
    <font>
      <i/>
      <sz val="7"/>
      <name val="Arial"/>
      <family val="2"/>
    </font>
    <font>
      <sz val="10"/>
      <name val="Arial"/>
    </font>
    <font>
      <sz val="8"/>
      <name val="Arial"/>
      <family val="2"/>
    </font>
    <font>
      <sz val="8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8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sz val="8"/>
      <color rgb="FF000000"/>
      <name val="Courier New"/>
      <family val="3"/>
    </font>
    <font>
      <sz val="9.5"/>
      <color rgb="FF000000"/>
      <name val="Arial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166" fontId="7" fillId="0" borderId="0"/>
    <xf numFmtId="0" fontId="1" fillId="0" borderId="0"/>
    <xf numFmtId="0" fontId="9" fillId="0" borderId="0"/>
    <xf numFmtId="49" fontId="11" fillId="0" borderId="3">
      <alignment vertical="center" wrapText="1"/>
    </xf>
    <xf numFmtId="0" fontId="1" fillId="0" borderId="0"/>
    <xf numFmtId="49" fontId="14" fillId="3" borderId="5">
      <alignment horizontal="center" vertical="center" wrapText="1"/>
    </xf>
    <xf numFmtId="49" fontId="14" fillId="3" borderId="8">
      <alignment horizontal="center" vertical="center" wrapText="1"/>
    </xf>
    <xf numFmtId="0" fontId="19" fillId="0" borderId="0"/>
  </cellStyleXfs>
  <cellXfs count="192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right" vertical="center" wrapText="1"/>
    </xf>
    <xf numFmtId="0" fontId="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167" fontId="4" fillId="0" borderId="0" xfId="4" applyNumberFormat="1" applyFont="1" applyAlignment="1">
      <alignment horizontal="right" vertical="center"/>
    </xf>
    <xf numFmtId="0" fontId="4" fillId="0" borderId="0" xfId="1" applyFont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167" fontId="8" fillId="0" borderId="0" xfId="4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left" vertical="center"/>
    </xf>
    <xf numFmtId="167" fontId="5" fillId="0" borderId="0" xfId="4" applyNumberFormat="1" applyFont="1" applyAlignment="1">
      <alignment horizontal="right" vertical="center"/>
    </xf>
    <xf numFmtId="49" fontId="4" fillId="0" borderId="0" xfId="2" quotePrefix="1" applyNumberFormat="1" applyFont="1" applyAlignment="1">
      <alignment vertical="center"/>
    </xf>
    <xf numFmtId="0" fontId="4" fillId="0" borderId="0" xfId="2" applyFont="1" applyAlignment="1">
      <alignment horizontal="right"/>
    </xf>
    <xf numFmtId="168" fontId="4" fillId="0" borderId="0" xfId="4" applyNumberFormat="1" applyFont="1" applyAlignment="1">
      <alignment horizontal="right" vertical="center"/>
    </xf>
    <xf numFmtId="168" fontId="8" fillId="0" borderId="0" xfId="4" applyNumberFormat="1" applyFont="1" applyAlignment="1">
      <alignment horizontal="right" vertical="center"/>
    </xf>
    <xf numFmtId="168" fontId="5" fillId="0" borderId="0" xfId="4" applyNumberFormat="1" applyFont="1" applyAlignment="1">
      <alignment horizontal="right" vertical="center"/>
    </xf>
    <xf numFmtId="0" fontId="4" fillId="0" borderId="1" xfId="2" applyFont="1" applyBorder="1" applyAlignment="1">
      <alignment vertical="center"/>
    </xf>
    <xf numFmtId="3" fontId="4" fillId="0" borderId="1" xfId="2" applyNumberFormat="1" applyFont="1" applyBorder="1" applyAlignment="1">
      <alignment vertical="center"/>
    </xf>
    <xf numFmtId="0" fontId="4" fillId="0" borderId="0" xfId="2" quotePrefix="1" applyFont="1" applyAlignment="1">
      <alignment horizontal="left" vertical="center"/>
    </xf>
    <xf numFmtId="3" fontId="4" fillId="0" borderId="0" xfId="2" applyNumberFormat="1" applyFont="1" applyAlignment="1">
      <alignment vertical="center"/>
    </xf>
    <xf numFmtId="0" fontId="4" fillId="0" borderId="0" xfId="5" applyFont="1"/>
    <xf numFmtId="0" fontId="4" fillId="0" borderId="0" xfId="3" applyFont="1" applyAlignment="1">
      <alignment horizontal="center" vertical="center"/>
    </xf>
    <xf numFmtId="0" fontId="4" fillId="0" borderId="1" xfId="2" applyFont="1" applyBorder="1" applyAlignment="1">
      <alignment horizontal="right" vertical="center" wrapText="1"/>
    </xf>
    <xf numFmtId="49" fontId="10" fillId="0" borderId="2" xfId="7" applyFont="1" applyBorder="1" applyAlignment="1">
      <alignment horizontal="right" vertical="top" wrapText="1"/>
    </xf>
    <xf numFmtId="0" fontId="2" fillId="0" borderId="0" xfId="1" quotePrefix="1" applyFont="1" applyAlignment="1">
      <alignment horizontal="left" vertical="center"/>
    </xf>
    <xf numFmtId="169" fontId="4" fillId="0" borderId="0" xfId="4" applyNumberFormat="1" applyFont="1" applyAlignment="1">
      <alignment horizontal="right" vertical="center"/>
    </xf>
    <xf numFmtId="169" fontId="5" fillId="0" borderId="0" xfId="4" applyNumberFormat="1" applyFont="1" applyAlignment="1">
      <alignment horizontal="right" vertical="center"/>
    </xf>
    <xf numFmtId="0" fontId="4" fillId="0" borderId="0" xfId="5" quotePrefix="1" applyFont="1" applyAlignment="1">
      <alignment horizontal="left"/>
    </xf>
    <xf numFmtId="169" fontId="8" fillId="0" borderId="0" xfId="4" applyNumberFormat="1" applyFont="1" applyAlignment="1">
      <alignment horizontal="right" vertical="center"/>
    </xf>
    <xf numFmtId="0" fontId="5" fillId="0" borderId="0" xfId="2" applyFont="1" applyAlignment="1">
      <alignment vertical="center"/>
    </xf>
    <xf numFmtId="49" fontId="10" fillId="0" borderId="2" xfId="7" quotePrefix="1" applyFont="1" applyBorder="1" applyAlignment="1">
      <alignment horizontal="right" vertical="top" wrapText="1"/>
    </xf>
    <xf numFmtId="0" fontId="3" fillId="0" borderId="0" xfId="1" quotePrefix="1" applyFont="1" applyAlignment="1">
      <alignment horizontal="left" vertical="center"/>
    </xf>
    <xf numFmtId="0" fontId="4" fillId="0" borderId="0" xfId="2" quotePrefix="1" applyFont="1" applyAlignment="1">
      <alignment horizontal="left" vertical="center" wrapText="1"/>
    </xf>
    <xf numFmtId="0" fontId="1" fillId="2" borderId="0" xfId="3" applyFill="1"/>
    <xf numFmtId="0" fontId="13" fillId="2" borderId="0" xfId="3" applyFont="1" applyFill="1"/>
    <xf numFmtId="0" fontId="10" fillId="2" borderId="4" xfId="3" applyFont="1" applyFill="1" applyBorder="1" applyAlignment="1">
      <alignment vertical="center" wrapText="1"/>
    </xf>
    <xf numFmtId="0" fontId="10" fillId="2" borderId="0" xfId="3" applyFont="1" applyFill="1"/>
    <xf numFmtId="1" fontId="10" fillId="0" borderId="0" xfId="9" applyNumberFormat="1" applyFont="1" applyFill="1" applyBorder="1" applyAlignment="1">
      <alignment horizontal="right" vertical="center" wrapText="1"/>
    </xf>
    <xf numFmtId="0" fontId="1" fillId="0" borderId="0" xfId="3" applyAlignment="1">
      <alignment wrapText="1"/>
    </xf>
    <xf numFmtId="1" fontId="10" fillId="0" borderId="0" xfId="9" applyNumberFormat="1" applyFont="1" applyFill="1" applyBorder="1">
      <alignment horizontal="center" vertical="center" wrapText="1"/>
    </xf>
    <xf numFmtId="49" fontId="10" fillId="2" borderId="4" xfId="7" applyFont="1" applyFill="1" applyBorder="1">
      <alignment vertical="center" wrapText="1"/>
    </xf>
    <xf numFmtId="167" fontId="10" fillId="0" borderId="4" xfId="4" applyNumberFormat="1" applyFont="1" applyBorder="1" applyAlignment="1">
      <alignment horizontal="right" vertical="center"/>
    </xf>
    <xf numFmtId="49" fontId="10" fillId="2" borderId="4" xfId="8" applyNumberFormat="1" applyFont="1" applyFill="1" applyBorder="1" applyAlignment="1">
      <alignment vertical="center" wrapText="1"/>
    </xf>
    <xf numFmtId="49" fontId="15" fillId="2" borderId="4" xfId="7" applyFont="1" applyFill="1" applyBorder="1">
      <alignment vertical="center" wrapText="1"/>
    </xf>
    <xf numFmtId="167" fontId="15" fillId="0" borderId="4" xfId="4" applyNumberFormat="1" applyFont="1" applyBorder="1" applyAlignment="1">
      <alignment horizontal="right" vertical="center"/>
    </xf>
    <xf numFmtId="49" fontId="10" fillId="2" borderId="0" xfId="7" applyFont="1" applyFill="1" applyBorder="1">
      <alignment vertical="center" wrapText="1"/>
    </xf>
    <xf numFmtId="167" fontId="10" fillId="0" borderId="0" xfId="4" applyNumberFormat="1" applyFont="1" applyAlignment="1">
      <alignment horizontal="right" vertical="center"/>
    </xf>
    <xf numFmtId="169" fontId="10" fillId="0" borderId="4" xfId="4" applyNumberFormat="1" applyFont="1" applyBorder="1" applyAlignment="1">
      <alignment horizontal="right" vertical="center"/>
    </xf>
    <xf numFmtId="169" fontId="10" fillId="0" borderId="4" xfId="4" applyNumberFormat="1" applyFont="1" applyBorder="1" applyAlignment="1">
      <alignment horizontal="center" vertical="center"/>
    </xf>
    <xf numFmtId="2" fontId="10" fillId="0" borderId="0" xfId="3" applyNumberFormat="1" applyFont="1"/>
    <xf numFmtId="0" fontId="10" fillId="0" borderId="0" xfId="3" applyFont="1"/>
    <xf numFmtId="168" fontId="10" fillId="0" borderId="4" xfId="4" applyNumberFormat="1" applyFont="1" applyBorder="1" applyAlignment="1">
      <alignment horizontal="right" vertical="center"/>
    </xf>
    <xf numFmtId="168" fontId="10" fillId="0" borderId="4" xfId="4" applyNumberFormat="1" applyFont="1" applyBorder="1" applyAlignment="1">
      <alignment horizontal="center" vertical="center"/>
    </xf>
    <xf numFmtId="168" fontId="15" fillId="0" borderId="4" xfId="4" applyNumberFormat="1" applyFont="1" applyBorder="1" applyAlignment="1">
      <alignment horizontal="right" vertical="center"/>
    </xf>
    <xf numFmtId="168" fontId="15" fillId="0" borderId="4" xfId="4" applyNumberFormat="1" applyFont="1" applyBorder="1" applyAlignment="1">
      <alignment horizontal="center" vertical="center"/>
    </xf>
    <xf numFmtId="49" fontId="10" fillId="2" borderId="2" xfId="7" applyFont="1" applyFill="1" applyBorder="1">
      <alignment vertical="center" wrapText="1"/>
    </xf>
    <xf numFmtId="2" fontId="10" fillId="2" borderId="2" xfId="3" applyNumberFormat="1" applyFont="1" applyFill="1" applyBorder="1"/>
    <xf numFmtId="0" fontId="10" fillId="2" borderId="2" xfId="3" applyFont="1" applyFill="1" applyBorder="1"/>
    <xf numFmtId="0" fontId="4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0" fillId="0" borderId="4" xfId="3" applyFont="1" applyBorder="1" applyAlignment="1">
      <alignment vertical="center" wrapText="1"/>
    </xf>
    <xf numFmtId="1" fontId="10" fillId="0" borderId="0" xfId="9" quotePrefix="1" applyNumberFormat="1" applyFont="1" applyFill="1" applyBorder="1">
      <alignment horizontal="center" vertical="center" wrapText="1"/>
    </xf>
    <xf numFmtId="49" fontId="10" fillId="0" borderId="4" xfId="7" applyFont="1" applyBorder="1">
      <alignment vertical="center" wrapText="1"/>
    </xf>
    <xf numFmtId="167" fontId="10" fillId="0" borderId="4" xfId="4" applyNumberFormat="1" applyFont="1" applyBorder="1" applyAlignment="1">
      <alignment horizontal="right" wrapText="1"/>
    </xf>
    <xf numFmtId="49" fontId="10" fillId="0" borderId="4" xfId="8" applyNumberFormat="1" applyFont="1" applyBorder="1" applyAlignment="1">
      <alignment vertical="center" wrapText="1"/>
    </xf>
    <xf numFmtId="49" fontId="15" fillId="0" borderId="4" xfId="7" applyFont="1" applyBorder="1">
      <alignment vertical="center" wrapText="1"/>
    </xf>
    <xf numFmtId="169" fontId="15" fillId="0" borderId="4" xfId="4" applyNumberFormat="1" applyFont="1" applyBorder="1" applyAlignment="1">
      <alignment horizontal="right" vertical="center"/>
    </xf>
    <xf numFmtId="49" fontId="10" fillId="0" borderId="0" xfId="7" applyFont="1" applyBorder="1">
      <alignment vertical="center" wrapText="1"/>
    </xf>
    <xf numFmtId="170" fontId="10" fillId="0" borderId="4" xfId="4" applyNumberFormat="1" applyFont="1" applyBorder="1" applyAlignment="1">
      <alignment horizontal="right" vertical="center"/>
    </xf>
    <xf numFmtId="168" fontId="10" fillId="0" borderId="4" xfId="4" applyNumberFormat="1" applyFont="1" applyBorder="1" applyAlignment="1">
      <alignment horizontal="right" wrapText="1"/>
    </xf>
    <xf numFmtId="170" fontId="10" fillId="0" borderId="4" xfId="4" applyNumberFormat="1" applyFont="1" applyBorder="1" applyAlignment="1">
      <alignment horizontal="right" wrapText="1"/>
    </xf>
    <xf numFmtId="170" fontId="10" fillId="0" borderId="4" xfId="4" applyNumberFormat="1" applyFont="1" applyBorder="1" applyAlignment="1">
      <alignment horizontal="right"/>
    </xf>
    <xf numFmtId="170" fontId="15" fillId="0" borderId="4" xfId="4" applyNumberFormat="1" applyFont="1" applyBorder="1" applyAlignment="1">
      <alignment horizontal="right" vertical="center"/>
    </xf>
    <xf numFmtId="168" fontId="15" fillId="0" borderId="4" xfId="4" applyNumberFormat="1" applyFont="1" applyBorder="1" applyAlignment="1">
      <alignment horizontal="right" wrapText="1"/>
    </xf>
    <xf numFmtId="0" fontId="4" fillId="2" borderId="0" xfId="3" applyFont="1" applyFill="1"/>
    <xf numFmtId="169" fontId="15" fillId="0" borderId="4" xfId="4" applyNumberFormat="1" applyFont="1" applyBorder="1" applyAlignment="1">
      <alignment horizontal="center" vertical="center"/>
    </xf>
    <xf numFmtId="168" fontId="10" fillId="0" borderId="4" xfId="4" applyNumberFormat="1" applyFont="1" applyBorder="1" applyAlignment="1">
      <alignment horizontal="right"/>
    </xf>
    <xf numFmtId="0" fontId="3" fillId="2" borderId="0" xfId="3" applyFont="1" applyFill="1" applyAlignment="1">
      <alignment horizontal="left"/>
    </xf>
    <xf numFmtId="1" fontId="10" fillId="0" borderId="4" xfId="10" applyNumberFormat="1" applyFont="1" applyFill="1" applyBorder="1" applyAlignment="1">
      <alignment horizontal="right" vertical="center" wrapText="1"/>
    </xf>
    <xf numFmtId="1" fontId="10" fillId="0" borderId="4" xfId="10" quotePrefix="1" applyNumberFormat="1" applyFont="1" applyFill="1" applyBorder="1" applyAlignment="1">
      <alignment horizontal="right" vertical="center" wrapText="1"/>
    </xf>
    <xf numFmtId="1" fontId="10" fillId="0" borderId="0" xfId="10" applyNumberFormat="1" applyFont="1" applyFill="1" applyBorder="1" applyAlignment="1">
      <alignment horizontal="right" vertical="center" wrapText="1"/>
    </xf>
    <xf numFmtId="1" fontId="10" fillId="0" borderId="0" xfId="10" applyNumberFormat="1" applyFont="1" applyFill="1" applyBorder="1">
      <alignment horizontal="center" vertical="center" wrapText="1"/>
    </xf>
    <xf numFmtId="1" fontId="10" fillId="0" borderId="0" xfId="10" quotePrefix="1" applyNumberFormat="1" applyFont="1" applyFill="1" applyBorder="1">
      <alignment horizontal="center" vertical="center" wrapText="1"/>
    </xf>
    <xf numFmtId="0" fontId="10" fillId="2" borderId="0" xfId="3" applyFont="1" applyFill="1" applyAlignment="1">
      <alignment wrapText="1"/>
    </xf>
    <xf numFmtId="0" fontId="10" fillId="2" borderId="9" xfId="3" applyFont="1" applyFill="1" applyBorder="1" applyAlignment="1">
      <alignment vertical="center" wrapText="1"/>
    </xf>
    <xf numFmtId="1" fontId="10" fillId="0" borderId="9" xfId="9" applyNumberFormat="1" applyFont="1" applyFill="1" applyBorder="1" applyAlignment="1">
      <alignment horizontal="right" vertical="center" wrapText="1"/>
    </xf>
    <xf numFmtId="1" fontId="10" fillId="0" borderId="9" xfId="9" quotePrefix="1" applyNumberFormat="1" applyFont="1" applyFill="1" applyBorder="1" applyAlignment="1">
      <alignment horizontal="right" vertical="center" wrapText="1"/>
    </xf>
    <xf numFmtId="1" fontId="10" fillId="0" borderId="0" xfId="10" applyNumberFormat="1" applyFont="1" applyFill="1" applyBorder="1" applyAlignment="1">
      <alignment vertical="center" wrapText="1"/>
    </xf>
    <xf numFmtId="0" fontId="10" fillId="0" borderId="4" xfId="4" quotePrefix="1" applyNumberFormat="1" applyFont="1" applyBorder="1" applyAlignment="1">
      <alignment horizontal="right" vertical="center"/>
    </xf>
    <xf numFmtId="0" fontId="10" fillId="0" borderId="4" xfId="10" quotePrefix="1" applyNumberFormat="1" applyFont="1" applyFill="1" applyBorder="1" applyAlignment="1">
      <alignment horizontal="right" vertical="center" wrapText="1"/>
    </xf>
    <xf numFmtId="169" fontId="10" fillId="0" borderId="4" xfId="4" applyNumberFormat="1" applyFont="1" applyBorder="1" applyAlignment="1">
      <alignment horizontal="right" wrapText="1"/>
    </xf>
    <xf numFmtId="49" fontId="10" fillId="0" borderId="2" xfId="8" applyNumberFormat="1" applyFont="1" applyBorder="1" applyAlignment="1">
      <alignment horizontal="right" vertical="top" wrapText="1"/>
    </xf>
    <xf numFmtId="3" fontId="18" fillId="0" borderId="0" xfId="0" applyNumberFormat="1" applyFont="1"/>
    <xf numFmtId="2" fontId="6" fillId="0" borderId="0" xfId="3" applyNumberFormat="1" applyFont="1" applyAlignment="1">
      <alignment vertical="center"/>
    </xf>
    <xf numFmtId="164" fontId="10" fillId="0" borderId="4" xfId="4" quotePrefix="1" applyNumberFormat="1" applyFont="1" applyBorder="1" applyAlignment="1">
      <alignment horizontal="right" vertical="center"/>
    </xf>
    <xf numFmtId="0" fontId="10" fillId="2" borderId="4" xfId="10" quotePrefix="1" applyNumberFormat="1" applyFont="1" applyFill="1" applyBorder="1" applyAlignment="1">
      <alignment horizontal="right" vertical="center" wrapText="1"/>
    </xf>
    <xf numFmtId="167" fontId="10" fillId="2" borderId="4" xfId="4" applyNumberFormat="1" applyFont="1" applyFill="1" applyBorder="1" applyAlignment="1">
      <alignment horizontal="right" vertical="center"/>
    </xf>
    <xf numFmtId="167" fontId="15" fillId="2" borderId="4" xfId="4" applyNumberFormat="1" applyFont="1" applyFill="1" applyBorder="1" applyAlignment="1">
      <alignment horizontal="right" vertical="center"/>
    </xf>
    <xf numFmtId="169" fontId="10" fillId="2" borderId="4" xfId="4" applyNumberFormat="1" applyFont="1" applyFill="1" applyBorder="1" applyAlignment="1">
      <alignment horizontal="right" vertical="center"/>
    </xf>
    <xf numFmtId="168" fontId="10" fillId="2" borderId="4" xfId="4" applyNumberFormat="1" applyFont="1" applyFill="1" applyBorder="1" applyAlignment="1">
      <alignment horizontal="right" vertical="center"/>
    </xf>
    <xf numFmtId="168" fontId="15" fillId="2" borderId="4" xfId="4" applyNumberFormat="1" applyFont="1" applyFill="1" applyBorder="1" applyAlignment="1">
      <alignment horizontal="right" vertical="center"/>
    </xf>
    <xf numFmtId="167" fontId="10" fillId="2" borderId="4" xfId="4" applyNumberFormat="1" applyFont="1" applyFill="1" applyBorder="1" applyAlignment="1">
      <alignment horizontal="right" wrapText="1"/>
    </xf>
    <xf numFmtId="169" fontId="15" fillId="2" borderId="4" xfId="4" applyNumberFormat="1" applyFont="1" applyFill="1" applyBorder="1" applyAlignment="1">
      <alignment horizontal="right" vertical="center"/>
    </xf>
    <xf numFmtId="1" fontId="10" fillId="2" borderId="0" xfId="10" applyNumberFormat="1" applyFont="1" applyFill="1" applyBorder="1" applyAlignment="1">
      <alignment vertical="center" wrapText="1"/>
    </xf>
    <xf numFmtId="168" fontId="15" fillId="2" borderId="4" xfId="4" applyNumberFormat="1" applyFont="1" applyFill="1" applyBorder="1" applyAlignment="1">
      <alignment horizontal="right" wrapText="1"/>
    </xf>
    <xf numFmtId="167" fontId="10" fillId="2" borderId="4" xfId="4" quotePrefix="1" applyNumberFormat="1" applyFont="1" applyFill="1" applyBorder="1" applyAlignment="1">
      <alignment horizontal="right" vertical="center"/>
    </xf>
    <xf numFmtId="169" fontId="10" fillId="2" borderId="4" xfId="4" applyNumberFormat="1" applyFont="1" applyFill="1" applyBorder="1" applyAlignment="1">
      <alignment horizontal="center" vertical="center"/>
    </xf>
    <xf numFmtId="0" fontId="2" fillId="2" borderId="0" xfId="1" quotePrefix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3" fillId="2" borderId="0" xfId="1" quotePrefix="1" applyFont="1" applyFill="1" applyAlignment="1">
      <alignment horizontal="left" vertical="center"/>
    </xf>
    <xf numFmtId="0" fontId="1" fillId="2" borderId="0" xfId="1" applyFill="1"/>
    <xf numFmtId="0" fontId="4" fillId="2" borderId="1" xfId="2" applyFont="1" applyFill="1" applyBorder="1" applyAlignment="1">
      <alignment horizontal="right" vertical="center" wrapText="1"/>
    </xf>
    <xf numFmtId="0" fontId="4" fillId="2" borderId="0" xfId="2" applyFont="1" applyFill="1" applyAlignment="1">
      <alignment vertical="center"/>
    </xf>
    <xf numFmtId="49" fontId="10" fillId="2" borderId="0" xfId="7" applyFont="1" applyFill="1" applyBorder="1" applyAlignment="1">
      <alignment horizontal="right" vertical="top" wrapText="1"/>
    </xf>
    <xf numFmtId="49" fontId="10" fillId="2" borderId="0" xfId="8" applyNumberFormat="1" applyFont="1" applyFill="1" applyAlignment="1">
      <alignment horizontal="right" vertical="top" wrapText="1"/>
    </xf>
    <xf numFmtId="0" fontId="4" fillId="2" borderId="14" xfId="3" applyFont="1" applyFill="1" applyBorder="1" applyAlignment="1">
      <alignment vertical="center" wrapText="1"/>
    </xf>
    <xf numFmtId="0" fontId="4" fillId="2" borderId="14" xfId="3" applyFont="1" applyFill="1" applyBorder="1" applyAlignment="1">
      <alignment horizontal="right" vertical="center" wrapText="1"/>
    </xf>
    <xf numFmtId="0" fontId="6" fillId="2" borderId="0" xfId="3" applyFont="1" applyFill="1" applyAlignment="1">
      <alignment vertical="center"/>
    </xf>
    <xf numFmtId="0" fontId="4" fillId="2" borderId="0" xfId="3" applyFont="1" applyFill="1" applyAlignment="1">
      <alignment horizontal="center" vertical="center"/>
    </xf>
    <xf numFmtId="0" fontId="4" fillId="2" borderId="15" xfId="3" applyFont="1" applyFill="1" applyBorder="1" applyAlignment="1">
      <alignment vertical="center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right" vertical="center" wrapText="1"/>
    </xf>
    <xf numFmtId="167" fontId="4" fillId="2" borderId="0" xfId="4" applyNumberFormat="1" applyFont="1" applyFill="1" applyAlignment="1">
      <alignment horizontal="right" vertical="center"/>
    </xf>
    <xf numFmtId="0" fontId="4" fillId="2" borderId="0" xfId="1" applyFont="1" applyFill="1" applyAlignment="1">
      <alignment horizontal="left" vertical="center" wrapText="1"/>
    </xf>
    <xf numFmtId="167" fontId="4" fillId="2" borderId="0" xfId="4" quotePrefix="1" applyNumberFormat="1" applyFont="1" applyFill="1" applyAlignment="1">
      <alignment horizontal="right" vertical="center"/>
    </xf>
    <xf numFmtId="0" fontId="4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/>
    </xf>
    <xf numFmtId="167" fontId="8" fillId="2" borderId="0" xfId="4" applyNumberFormat="1" applyFont="1" applyFill="1" applyAlignment="1">
      <alignment horizontal="right" vertical="center"/>
    </xf>
    <xf numFmtId="0" fontId="5" fillId="2" borderId="0" xfId="1" quotePrefix="1" applyFont="1" applyFill="1" applyAlignment="1">
      <alignment horizontal="left" vertical="center"/>
    </xf>
    <xf numFmtId="3" fontId="5" fillId="2" borderId="0" xfId="2" applyNumberFormat="1" applyFont="1" applyFill="1" applyAlignment="1">
      <alignment horizontal="right" vertical="center"/>
    </xf>
    <xf numFmtId="3" fontId="5" fillId="2" borderId="0" xfId="2" quotePrefix="1" applyNumberFormat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9" fontId="5" fillId="2" borderId="0" xfId="2" applyNumberFormat="1" applyFont="1" applyFill="1" applyAlignment="1">
      <alignment horizontal="left" vertical="center"/>
    </xf>
    <xf numFmtId="167" fontId="5" fillId="2" borderId="0" xfId="4" applyNumberFormat="1" applyFont="1" applyFill="1" applyAlignment="1">
      <alignment horizontal="right" vertical="center"/>
    </xf>
    <xf numFmtId="49" fontId="4" fillId="2" borderId="16" xfId="2" quotePrefix="1" applyNumberFormat="1" applyFont="1" applyFill="1" applyBorder="1" applyAlignment="1">
      <alignment vertical="center"/>
    </xf>
    <xf numFmtId="0" fontId="4" fillId="2" borderId="0" xfId="2" applyFont="1" applyFill="1" applyAlignment="1">
      <alignment horizontal="right"/>
    </xf>
    <xf numFmtId="169" fontId="4" fillId="2" borderId="0" xfId="4" applyNumberFormat="1" applyFont="1" applyFill="1" applyAlignment="1">
      <alignment horizontal="right" vertical="center"/>
    </xf>
    <xf numFmtId="168" fontId="4" fillId="2" borderId="0" xfId="4" applyNumberFormat="1" applyFont="1" applyFill="1" applyAlignment="1">
      <alignment horizontal="right" vertical="center"/>
    </xf>
    <xf numFmtId="168" fontId="8" fillId="2" borderId="0" xfId="4" applyNumberFormat="1" applyFont="1" applyFill="1" applyAlignment="1">
      <alignment horizontal="right" vertical="center"/>
    </xf>
    <xf numFmtId="168" fontId="5" fillId="2" borderId="0" xfId="4" applyNumberFormat="1" applyFont="1" applyFill="1" applyAlignment="1">
      <alignment horizontal="right" vertical="center"/>
    </xf>
    <xf numFmtId="169" fontId="4" fillId="2" borderId="0" xfId="4" quotePrefix="1" applyNumberFormat="1" applyFont="1" applyFill="1" applyAlignment="1">
      <alignment horizontal="right" vertical="center"/>
    </xf>
    <xf numFmtId="0" fontId="4" fillId="2" borderId="17" xfId="2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2" fontId="10" fillId="2" borderId="0" xfId="3" applyNumberFormat="1" applyFont="1" applyFill="1"/>
    <xf numFmtId="0" fontId="20" fillId="2" borderId="0" xfId="3" applyFont="1" applyFill="1"/>
    <xf numFmtId="0" fontId="4" fillId="2" borderId="0" xfId="5" applyFont="1" applyFill="1"/>
    <xf numFmtId="165" fontId="1" fillId="2" borderId="0" xfId="3" applyNumberFormat="1" applyFill="1"/>
    <xf numFmtId="0" fontId="4" fillId="2" borderId="0" xfId="3" quotePrefix="1" applyFont="1" applyFill="1" applyAlignment="1">
      <alignment horizontal="left" vertical="center" wrapText="1"/>
    </xf>
    <xf numFmtId="0" fontId="10" fillId="2" borderId="1" xfId="3" applyFont="1" applyFill="1" applyBorder="1" applyAlignment="1">
      <alignment horizontal="left" vertical="center" wrapText="1"/>
    </xf>
    <xf numFmtId="0" fontId="10" fillId="2" borderId="0" xfId="3" applyFont="1" applyFill="1" applyAlignment="1">
      <alignment horizontal="left" vertical="center" wrapText="1"/>
    </xf>
    <xf numFmtId="0" fontId="10" fillId="2" borderId="13" xfId="3" quotePrefix="1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center" vertical="center" wrapText="1"/>
    </xf>
    <xf numFmtId="49" fontId="4" fillId="2" borderId="15" xfId="2" quotePrefix="1" applyNumberFormat="1" applyFont="1" applyFill="1" applyBorder="1" applyAlignment="1">
      <alignment horizontal="center" vertical="center"/>
    </xf>
    <xf numFmtId="49" fontId="4" fillId="2" borderId="16" xfId="2" quotePrefix="1" applyNumberFormat="1" applyFont="1" applyFill="1" applyBorder="1" applyAlignment="1">
      <alignment horizontal="center" vertical="center"/>
    </xf>
    <xf numFmtId="49" fontId="4" fillId="0" borderId="0" xfId="2" quotePrefix="1" applyNumberFormat="1" applyFont="1" applyAlignment="1">
      <alignment horizontal="center" vertical="center"/>
    </xf>
    <xf numFmtId="0" fontId="10" fillId="0" borderId="1" xfId="3" quotePrefix="1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vertical="center" wrapText="1"/>
    </xf>
    <xf numFmtId="0" fontId="10" fillId="0" borderId="12" xfId="3" quotePrefix="1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11" xfId="3" quotePrefix="1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168" fontId="10" fillId="0" borderId="7" xfId="4" applyNumberFormat="1" applyFont="1" applyBorder="1" applyAlignment="1">
      <alignment horizontal="center" vertical="center"/>
    </xf>
    <xf numFmtId="168" fontId="10" fillId="0" borderId="6" xfId="4" applyNumberFormat="1" applyFont="1" applyBorder="1" applyAlignment="1">
      <alignment horizontal="center" vertical="center"/>
    </xf>
    <xf numFmtId="0" fontId="4" fillId="2" borderId="0" xfId="3" quotePrefix="1" applyFont="1" applyFill="1" applyAlignment="1">
      <alignment horizontal="justify" vertical="center" wrapText="1"/>
    </xf>
    <xf numFmtId="0" fontId="4" fillId="2" borderId="0" xfId="3" applyFont="1" applyFill="1" applyAlignment="1">
      <alignment horizontal="justify" vertical="center" wrapText="1"/>
    </xf>
    <xf numFmtId="0" fontId="16" fillId="2" borderId="0" xfId="3" quotePrefix="1" applyFont="1" applyFill="1" applyAlignment="1">
      <alignment horizontal="left" vertical="center" wrapText="1"/>
    </xf>
    <xf numFmtId="1" fontId="10" fillId="0" borderId="0" xfId="10" applyNumberFormat="1" applyFont="1" applyFill="1" applyBorder="1">
      <alignment horizontal="center" vertical="center" wrapText="1"/>
    </xf>
    <xf numFmtId="167" fontId="10" fillId="0" borderId="4" xfId="4" applyNumberFormat="1" applyFont="1" applyBorder="1" applyAlignment="1">
      <alignment horizontal="right" vertical="center"/>
    </xf>
    <xf numFmtId="1" fontId="10" fillId="0" borderId="0" xfId="10" quotePrefix="1" applyNumberFormat="1" applyFont="1" applyFill="1" applyBorder="1">
      <alignment horizontal="center" vertical="center" wrapText="1"/>
    </xf>
    <xf numFmtId="169" fontId="10" fillId="0" borderId="4" xfId="4" applyNumberFormat="1" applyFont="1" applyBorder="1" applyAlignment="1">
      <alignment horizontal="right" vertical="center"/>
    </xf>
    <xf numFmtId="0" fontId="4" fillId="2" borderId="0" xfId="3" quotePrefix="1" applyFont="1" applyFill="1" applyAlignment="1">
      <alignment horizontal="left" wrapText="1"/>
    </xf>
    <xf numFmtId="0" fontId="4" fillId="2" borderId="0" xfId="3" applyFont="1" applyFill="1" applyAlignment="1">
      <alignment horizontal="left" wrapText="1"/>
    </xf>
    <xf numFmtId="167" fontId="10" fillId="0" borderId="7" xfId="4" applyNumberFormat="1" applyFont="1" applyBorder="1" applyAlignment="1">
      <alignment horizontal="center" vertical="center"/>
    </xf>
    <xf numFmtId="167" fontId="10" fillId="0" borderId="6" xfId="4" applyNumberFormat="1" applyFont="1" applyBorder="1" applyAlignment="1">
      <alignment horizontal="center" vertical="center"/>
    </xf>
    <xf numFmtId="169" fontId="10" fillId="0" borderId="7" xfId="4" applyNumberFormat="1" applyFont="1" applyBorder="1" applyAlignment="1">
      <alignment horizontal="center" vertical="center"/>
    </xf>
    <xf numFmtId="169" fontId="10" fillId="0" borderId="6" xfId="4" applyNumberFormat="1" applyFont="1" applyBorder="1" applyAlignment="1">
      <alignment horizontal="center" vertical="center"/>
    </xf>
    <xf numFmtId="168" fontId="10" fillId="0" borderId="10" xfId="4" applyNumberFormat="1" applyFont="1" applyBorder="1" applyAlignment="1">
      <alignment horizontal="center" vertical="center"/>
    </xf>
    <xf numFmtId="0" fontId="4" fillId="2" borderId="0" xfId="3" applyFont="1" applyFill="1" applyAlignment="1">
      <alignment horizontal="left" vertical="center" wrapText="1"/>
    </xf>
    <xf numFmtId="1" fontId="10" fillId="0" borderId="0" xfId="9" quotePrefix="1" applyNumberFormat="1" applyFont="1" applyFill="1" applyBorder="1">
      <alignment horizontal="center" vertical="center" wrapText="1"/>
    </xf>
    <xf numFmtId="1" fontId="10" fillId="0" borderId="0" xfId="9" applyNumberFormat="1" applyFont="1" applyFill="1" applyBorder="1">
      <alignment horizontal="center" vertical="center" wrapText="1"/>
    </xf>
    <xf numFmtId="167" fontId="10" fillId="0" borderId="10" xfId="4" applyNumberFormat="1" applyFont="1" applyBorder="1" applyAlignment="1">
      <alignment horizontal="center" vertical="center"/>
    </xf>
    <xf numFmtId="169" fontId="10" fillId="0" borderId="10" xfId="4" applyNumberFormat="1" applyFont="1" applyBorder="1" applyAlignment="1">
      <alignment horizontal="center" vertical="center"/>
    </xf>
  </cellXfs>
  <cellStyles count="12">
    <cellStyle name="Normale" xfId="0" builtinId="0"/>
    <cellStyle name="Normale 2" xfId="6" xr:uid="{00000000-0005-0000-0000-000001000000}"/>
    <cellStyle name="Normale 2 2" xfId="3" xr:uid="{00000000-0005-0000-0000-000002000000}"/>
    <cellStyle name="Normale 3" xfId="11" xr:uid="{C1F9E4BA-4E7B-4C4A-B0ED-35D3838B57C9}"/>
    <cellStyle name="Normale 3 2" xfId="1" xr:uid="{00000000-0005-0000-0000-000003000000}"/>
    <cellStyle name="Normale_1.5 2" xfId="2" xr:uid="{00000000-0005-0000-0000-000004000000}"/>
    <cellStyle name="Normale_3.1" xfId="5" xr:uid="{00000000-0005-0000-0000-000005000000}"/>
    <cellStyle name="Normale_Mortalità circolatorie - Totale" xfId="8" xr:uid="{00000000-0005-0000-0000-000006000000}"/>
    <cellStyle name="Normale_PER6-18" xfId="4" xr:uid="{00000000-0005-0000-0000-000007000000}"/>
    <cellStyle name="T_fiancata" xfId="7" xr:uid="{00000000-0005-0000-0000-000008000000}"/>
    <cellStyle name="T_intestazione bassa" xfId="9" xr:uid="{00000000-0005-0000-0000-000009000000}"/>
    <cellStyle name="T_intestazione bassa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155486</xdr:colOff>
      <xdr:row>0</xdr:row>
      <xdr:rowOff>381788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F8CA767-A6B6-444C-892B-DFC40CF1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911" cy="381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melapintus\Desktop\C:\Users\pamelapintus\Desktop\Formstat\Statistica\TEMP\Serie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Users\pamelapintus\Desktop\C:\Users\pamelapintus\Desktop\Formstat\Statistica\TEMP\Serie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stat\statistica\CAPIENZE_PRESENZE\2002\Luglio_2001\FINALE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4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4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e"/>
      <sheetName val="posizioni giuridiche host"/>
      <sheetName val="grafico"/>
      <sheetName val="STOR_PG"/>
    </sheetNames>
    <sheetDataSet>
      <sheetData sheetId="0"/>
      <sheetData sheetId="1">
        <row r="2">
          <cell r="B2" t="str">
            <v xml:space="preserve">                       RIPARTIZIONE POSIZIONI GIURIDICHE</v>
          </cell>
        </row>
        <row r="4">
          <cell r="D4" t="str">
            <v>MAG_01</v>
          </cell>
        </row>
        <row r="6">
          <cell r="B6" t="str">
            <v>ATT.I  GIUD</v>
          </cell>
          <cell r="C6" t="str">
            <v>APP.</v>
          </cell>
          <cell r="D6" t="str">
            <v>RIC</v>
          </cell>
          <cell r="E6" t="str">
            <v>TOT. IMP</v>
          </cell>
        </row>
        <row r="9">
          <cell r="A9" t="str">
            <v>A</v>
          </cell>
          <cell r="B9">
            <v>12599</v>
          </cell>
          <cell r="C9">
            <v>8043</v>
          </cell>
          <cell r="D9">
            <v>3192</v>
          </cell>
          <cell r="E9">
            <v>23834</v>
          </cell>
          <cell r="F9" t="str">
            <v>DELL'HOST</v>
          </cell>
        </row>
        <row r="11">
          <cell r="A11" t="str">
            <v>B</v>
          </cell>
          <cell r="B11">
            <v>52.861458420743475</v>
          </cell>
          <cell r="C11">
            <v>33.745909205336915</v>
          </cell>
          <cell r="D11">
            <v>13.392632373919611</v>
          </cell>
          <cell r="E11">
            <v>100</v>
          </cell>
        </row>
        <row r="13">
          <cell r="A13" t="str">
            <v>C</v>
          </cell>
          <cell r="B13">
            <v>13016</v>
          </cell>
          <cell r="C13">
            <v>8309</v>
          </cell>
          <cell r="D13">
            <v>3298</v>
          </cell>
          <cell r="E13">
            <v>24623</v>
          </cell>
          <cell r="F13" t="str">
            <v xml:space="preserve">SI INSERISCONO AUTOMATICAMENTE I DATI DEGLI IMPUTATI  C'è UN RIFERIMENTO DI CELLA </v>
          </cell>
        </row>
        <row r="15">
          <cell r="E15">
            <v>24623</v>
          </cell>
        </row>
      </sheetData>
      <sheetData sheetId="2"/>
      <sheetData sheetId="3">
        <row r="2">
          <cell r="A2" t="str">
            <v xml:space="preserve">MINISTERO DELLA GIUSTIZIA </v>
          </cell>
        </row>
        <row r="3">
          <cell r="A3" t="str">
            <v>DIPARTIMENTO DELL'AMMINISTRAZIONE PENITENZIARIA</v>
          </cell>
        </row>
        <row r="4">
          <cell r="A4" t="str">
            <v>Servizio per l'Informatica e la Statistica -  Sezione Statistica</v>
          </cell>
        </row>
        <row r="7">
          <cell r="B7" t="str">
            <v>31/07/2000 - 31/07/2001</v>
          </cell>
          <cell r="C7" t="str">
            <v xml:space="preserve">                   Popolazione penitenziaria secondo le posizioni giuridiche</v>
          </cell>
        </row>
        <row r="11">
          <cell r="B11" t="str">
            <v>IMPUTATI</v>
          </cell>
          <cell r="F11" t="str">
            <v xml:space="preserve"> CONDANNATI</v>
          </cell>
          <cell r="G11" t="str">
            <v>INTERNATI</v>
          </cell>
          <cell r="H11" t="str">
            <v>TOTALE</v>
          </cell>
        </row>
        <row r="12">
          <cell r="B12" t="str">
            <v>Giudicabili</v>
          </cell>
          <cell r="C12" t="str">
            <v>Appellanti</v>
          </cell>
          <cell r="D12" t="str">
            <v>Ricorrenti</v>
          </cell>
          <cell r="E12" t="str">
            <v>Totale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9E4E-970A-40F8-8234-D120C61426C3}">
  <sheetPr>
    <pageSetUpPr fitToPage="1"/>
  </sheetPr>
  <dimension ref="A1:U78"/>
  <sheetViews>
    <sheetView zoomScaleNormal="100" workbookViewId="0">
      <selection activeCell="W6" sqref="W6"/>
    </sheetView>
  </sheetViews>
  <sheetFormatPr defaultColWidth="17.42578125" defaultRowHeight="9" x14ac:dyDescent="0.15"/>
  <cols>
    <col min="1" max="1" width="11" style="155" customWidth="1"/>
    <col min="2" max="6" width="7.140625" style="155" customWidth="1"/>
    <col min="7" max="7" width="11.5703125" style="155" customWidth="1"/>
    <col min="8" max="21" width="7.140625" style="155" customWidth="1"/>
    <col min="22" max="16384" width="17.42578125" style="155"/>
  </cols>
  <sheetData>
    <row r="1" spans="1:21" s="118" customFormat="1" ht="39.950000000000003" customHeight="1" x14ac:dyDescent="0.25">
      <c r="A1" s="117"/>
    </row>
    <row r="2" spans="1:21" s="118" customFormat="1" ht="12" customHeight="1" x14ac:dyDescent="0.25">
      <c r="A2" s="117" t="s">
        <v>66</v>
      </c>
    </row>
    <row r="3" spans="1:21" s="118" customFormat="1" ht="12" customHeight="1" x14ac:dyDescent="0.25">
      <c r="A3" s="119" t="s">
        <v>65</v>
      </c>
    </row>
    <row r="4" spans="1:21" s="120" customFormat="1" ht="6" customHeight="1" x14ac:dyDescent="0.2"/>
    <row r="5" spans="1:21" s="122" customFormat="1" ht="18" customHeight="1" x14ac:dyDescent="0.25">
      <c r="A5" s="158" t="s">
        <v>67</v>
      </c>
      <c r="B5" s="160" t="s">
        <v>53</v>
      </c>
      <c r="C5" s="161"/>
      <c r="D5" s="161"/>
      <c r="E5" s="161"/>
      <c r="F5" s="161"/>
      <c r="G5" s="161"/>
      <c r="H5" s="121"/>
      <c r="I5" s="160" t="s">
        <v>54</v>
      </c>
      <c r="J5" s="161"/>
      <c r="K5" s="161"/>
      <c r="L5" s="161"/>
      <c r="M5" s="161"/>
      <c r="N5" s="161"/>
      <c r="O5" s="121"/>
      <c r="P5" s="160" t="s">
        <v>6</v>
      </c>
      <c r="Q5" s="161"/>
      <c r="R5" s="161"/>
      <c r="S5" s="161"/>
      <c r="T5" s="161"/>
      <c r="U5" s="161"/>
    </row>
    <row r="6" spans="1:21" s="122" customFormat="1" ht="56.45" customHeight="1" x14ac:dyDescent="0.25">
      <c r="A6" s="159"/>
      <c r="B6" s="123" t="s">
        <v>68</v>
      </c>
      <c r="C6" s="123" t="s">
        <v>55</v>
      </c>
      <c r="D6" s="123" t="s">
        <v>56</v>
      </c>
      <c r="E6" s="124" t="s">
        <v>3</v>
      </c>
      <c r="F6" s="123" t="s">
        <v>4</v>
      </c>
      <c r="G6" s="123" t="s">
        <v>0</v>
      </c>
      <c r="H6" s="123"/>
      <c r="I6" s="123" t="s">
        <v>68</v>
      </c>
      <c r="J6" s="123" t="s">
        <v>55</v>
      </c>
      <c r="K6" s="123" t="s">
        <v>56</v>
      </c>
      <c r="L6" s="124" t="s">
        <v>3</v>
      </c>
      <c r="M6" s="123" t="s">
        <v>4</v>
      </c>
      <c r="N6" s="123" t="s">
        <v>0</v>
      </c>
      <c r="O6" s="123"/>
      <c r="P6" s="123" t="s">
        <v>68</v>
      </c>
      <c r="Q6" s="123" t="s">
        <v>55</v>
      </c>
      <c r="R6" s="123" t="s">
        <v>56</v>
      </c>
      <c r="S6" s="124" t="s">
        <v>3</v>
      </c>
      <c r="T6" s="123" t="s">
        <v>4</v>
      </c>
      <c r="U6" s="123" t="s">
        <v>0</v>
      </c>
    </row>
    <row r="7" spans="1:21" s="127" customFormat="1" ht="3" customHeight="1" x14ac:dyDescent="0.25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</row>
    <row r="8" spans="1:21" s="127" customFormat="1" ht="3" customHeight="1" x14ac:dyDescent="0.25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</row>
    <row r="9" spans="1:21" s="127" customFormat="1" ht="15.6" customHeight="1" x14ac:dyDescent="0.25">
      <c r="A9" s="129"/>
      <c r="B9" s="162" t="s">
        <v>1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</row>
    <row r="10" spans="1:21" s="127" customFormat="1" ht="5.45" customHeight="1" x14ac:dyDescent="0.25">
      <c r="A10" s="130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</row>
    <row r="11" spans="1:21" s="127" customFormat="1" ht="9" customHeight="1" x14ac:dyDescent="0.25">
      <c r="A11" s="122" t="s">
        <v>69</v>
      </c>
      <c r="B11" s="132">
        <v>2</v>
      </c>
      <c r="C11" s="132">
        <v>3</v>
      </c>
      <c r="D11" s="132"/>
      <c r="E11" s="132">
        <v>3</v>
      </c>
      <c r="F11" s="132">
        <v>1</v>
      </c>
      <c r="G11" s="132">
        <f>B11+C11+D11+E11+F11</f>
        <v>9</v>
      </c>
      <c r="H11" s="132"/>
      <c r="I11" s="132">
        <v>8</v>
      </c>
      <c r="J11" s="132">
        <v>1</v>
      </c>
      <c r="K11" s="132"/>
      <c r="L11" s="132"/>
      <c r="M11" s="132"/>
      <c r="N11" s="132">
        <f>I11+J11+K11+L11+M11</f>
        <v>9</v>
      </c>
      <c r="O11" s="132"/>
      <c r="P11" s="132">
        <f>B11+I11</f>
        <v>10</v>
      </c>
      <c r="Q11" s="132">
        <f t="shared" ref="Q11:U26" si="0">C11+J11</f>
        <v>4</v>
      </c>
      <c r="R11" s="132">
        <f t="shared" si="0"/>
        <v>0</v>
      </c>
      <c r="S11" s="132">
        <f t="shared" si="0"/>
        <v>3</v>
      </c>
      <c r="T11" s="132">
        <f t="shared" si="0"/>
        <v>1</v>
      </c>
      <c r="U11" s="132">
        <f t="shared" si="0"/>
        <v>18</v>
      </c>
    </row>
    <row r="12" spans="1:21" s="127" customFormat="1" ht="18" customHeight="1" x14ac:dyDescent="0.25">
      <c r="A12" s="133" t="s">
        <v>70</v>
      </c>
      <c r="B12" s="132"/>
      <c r="C12" s="132"/>
      <c r="D12" s="132"/>
      <c r="E12" s="132"/>
      <c r="F12" s="132"/>
      <c r="G12" s="134" t="s">
        <v>30</v>
      </c>
      <c r="H12" s="132"/>
      <c r="I12" s="132">
        <v>1</v>
      </c>
      <c r="J12" s="132"/>
      <c r="K12" s="132"/>
      <c r="L12" s="132"/>
      <c r="M12" s="132"/>
      <c r="N12" s="132">
        <f>I12+J12+K12+L12+M12</f>
        <v>1</v>
      </c>
      <c r="O12" s="132"/>
      <c r="P12" s="132">
        <f t="shared" ref="P12:U32" si="1">B12+I12</f>
        <v>1</v>
      </c>
      <c r="Q12" s="132">
        <f t="shared" si="0"/>
        <v>0</v>
      </c>
      <c r="R12" s="132">
        <f t="shared" si="0"/>
        <v>0</v>
      </c>
      <c r="S12" s="132">
        <f t="shared" si="0"/>
        <v>0</v>
      </c>
      <c r="T12" s="132">
        <f t="shared" si="0"/>
        <v>0</v>
      </c>
      <c r="U12" s="132">
        <f>N12</f>
        <v>1</v>
      </c>
    </row>
    <row r="13" spans="1:21" s="127" customFormat="1" ht="9" customHeight="1" x14ac:dyDescent="0.25">
      <c r="A13" s="122" t="s">
        <v>71</v>
      </c>
      <c r="B13" s="132"/>
      <c r="C13" s="132"/>
      <c r="D13" s="132"/>
      <c r="E13" s="132"/>
      <c r="F13" s="132"/>
      <c r="G13" s="134" t="s">
        <v>30</v>
      </c>
      <c r="H13" s="132"/>
      <c r="I13" s="132">
        <v>3</v>
      </c>
      <c r="J13" s="132">
        <v>1</v>
      </c>
      <c r="K13" s="132"/>
      <c r="L13" s="132"/>
      <c r="M13" s="132"/>
      <c r="N13" s="132">
        <f t="shared" ref="N13:N32" si="2">I13+J13+K13+L13+M13</f>
        <v>4</v>
      </c>
      <c r="O13" s="132"/>
      <c r="P13" s="132">
        <f t="shared" si="1"/>
        <v>3</v>
      </c>
      <c r="Q13" s="132">
        <f t="shared" si="0"/>
        <v>1</v>
      </c>
      <c r="R13" s="132">
        <f t="shared" si="0"/>
        <v>0</v>
      </c>
      <c r="S13" s="132">
        <f t="shared" si="0"/>
        <v>0</v>
      </c>
      <c r="T13" s="132">
        <f t="shared" si="0"/>
        <v>0</v>
      </c>
      <c r="U13" s="132">
        <f>N13</f>
        <v>4</v>
      </c>
    </row>
    <row r="14" spans="1:21" s="127" customFormat="1" ht="9" customHeight="1" x14ac:dyDescent="0.25">
      <c r="A14" s="122" t="s">
        <v>72</v>
      </c>
      <c r="B14" s="132">
        <v>2</v>
      </c>
      <c r="C14" s="132">
        <v>8</v>
      </c>
      <c r="D14" s="132">
        <v>8</v>
      </c>
      <c r="E14" s="132">
        <v>12</v>
      </c>
      <c r="F14" s="132">
        <v>1</v>
      </c>
      <c r="G14" s="132">
        <f t="shared" ref="G14:G32" si="3">B14+C14+D14+E14+F14</f>
        <v>31</v>
      </c>
      <c r="H14" s="132"/>
      <c r="I14" s="132">
        <v>5</v>
      </c>
      <c r="J14" s="132">
        <v>5</v>
      </c>
      <c r="K14" s="132">
        <v>2</v>
      </c>
      <c r="L14" s="132">
        <v>2</v>
      </c>
      <c r="M14" s="132"/>
      <c r="N14" s="132">
        <f t="shared" si="2"/>
        <v>14</v>
      </c>
      <c r="O14" s="132"/>
      <c r="P14" s="132">
        <f t="shared" si="1"/>
        <v>7</v>
      </c>
      <c r="Q14" s="132">
        <f t="shared" si="0"/>
        <v>13</v>
      </c>
      <c r="R14" s="132">
        <f t="shared" si="0"/>
        <v>10</v>
      </c>
      <c r="S14" s="132">
        <f t="shared" si="0"/>
        <v>14</v>
      </c>
      <c r="T14" s="132">
        <f t="shared" si="0"/>
        <v>1</v>
      </c>
      <c r="U14" s="132">
        <f t="shared" si="0"/>
        <v>45</v>
      </c>
    </row>
    <row r="15" spans="1:21" s="127" customFormat="1" ht="18" customHeight="1" x14ac:dyDescent="0.25">
      <c r="A15" s="135" t="s">
        <v>73</v>
      </c>
      <c r="B15" s="132"/>
      <c r="C15" s="132">
        <v>2</v>
      </c>
      <c r="D15" s="132"/>
      <c r="E15" s="132"/>
      <c r="F15" s="132"/>
      <c r="G15" s="132">
        <f t="shared" si="3"/>
        <v>2</v>
      </c>
      <c r="H15" s="132"/>
      <c r="I15" s="132">
        <v>1</v>
      </c>
      <c r="J15" s="132"/>
      <c r="K15" s="132">
        <v>1</v>
      </c>
      <c r="L15" s="132"/>
      <c r="M15" s="132"/>
      <c r="N15" s="132">
        <f t="shared" si="2"/>
        <v>2</v>
      </c>
      <c r="O15" s="132"/>
      <c r="P15" s="132">
        <f t="shared" si="1"/>
        <v>1</v>
      </c>
      <c r="Q15" s="132">
        <f t="shared" si="0"/>
        <v>2</v>
      </c>
      <c r="R15" s="132">
        <f t="shared" si="0"/>
        <v>1</v>
      </c>
      <c r="S15" s="132">
        <f t="shared" si="0"/>
        <v>0</v>
      </c>
      <c r="T15" s="132">
        <f t="shared" si="0"/>
        <v>0</v>
      </c>
      <c r="U15" s="132">
        <f t="shared" si="0"/>
        <v>4</v>
      </c>
    </row>
    <row r="16" spans="1:21" s="122" customFormat="1" ht="9" customHeight="1" x14ac:dyDescent="0.25">
      <c r="A16" s="136" t="s">
        <v>74</v>
      </c>
      <c r="B16" s="132"/>
      <c r="C16" s="132">
        <v>2</v>
      </c>
      <c r="D16" s="132"/>
      <c r="E16" s="132"/>
      <c r="F16" s="132"/>
      <c r="G16" s="132">
        <v>2</v>
      </c>
      <c r="H16" s="137"/>
      <c r="I16" s="137"/>
      <c r="J16" s="137"/>
      <c r="K16" s="137">
        <v>1</v>
      </c>
      <c r="L16" s="137"/>
      <c r="M16" s="137"/>
      <c r="N16" s="132">
        <f t="shared" si="2"/>
        <v>1</v>
      </c>
      <c r="O16" s="137"/>
      <c r="P16" s="132">
        <f t="shared" si="1"/>
        <v>0</v>
      </c>
      <c r="Q16" s="132">
        <f t="shared" si="0"/>
        <v>2</v>
      </c>
      <c r="R16" s="132">
        <f t="shared" si="0"/>
        <v>1</v>
      </c>
      <c r="S16" s="132">
        <f t="shared" si="0"/>
        <v>0</v>
      </c>
      <c r="T16" s="132">
        <f t="shared" si="0"/>
        <v>0</v>
      </c>
      <c r="U16" s="132">
        <f t="shared" si="0"/>
        <v>3</v>
      </c>
    </row>
    <row r="17" spans="1:21" s="122" customFormat="1" ht="9" customHeight="1" x14ac:dyDescent="0.25">
      <c r="A17" s="136" t="s">
        <v>75</v>
      </c>
      <c r="B17" s="137"/>
      <c r="C17" s="137"/>
      <c r="D17" s="137"/>
      <c r="E17" s="137"/>
      <c r="F17" s="137"/>
      <c r="G17" s="134" t="s">
        <v>30</v>
      </c>
      <c r="H17" s="137"/>
      <c r="I17" s="137">
        <v>1</v>
      </c>
      <c r="J17" s="137"/>
      <c r="K17" s="137"/>
      <c r="L17" s="137"/>
      <c r="M17" s="137"/>
      <c r="N17" s="132">
        <f t="shared" si="2"/>
        <v>1</v>
      </c>
      <c r="O17" s="137"/>
      <c r="P17" s="132">
        <f t="shared" si="1"/>
        <v>1</v>
      </c>
      <c r="Q17" s="132">
        <f t="shared" si="0"/>
        <v>0</v>
      </c>
      <c r="R17" s="132">
        <f t="shared" si="0"/>
        <v>0</v>
      </c>
      <c r="S17" s="132">
        <f t="shared" si="0"/>
        <v>0</v>
      </c>
      <c r="T17" s="132">
        <f t="shared" si="0"/>
        <v>0</v>
      </c>
      <c r="U17" s="132">
        <f>N17</f>
        <v>1</v>
      </c>
    </row>
    <row r="18" spans="1:21" s="136" customFormat="1" ht="9" customHeight="1" x14ac:dyDescent="0.25">
      <c r="A18" s="122" t="s">
        <v>76</v>
      </c>
      <c r="B18" s="137"/>
      <c r="C18" s="132">
        <v>2</v>
      </c>
      <c r="D18" s="132">
        <v>1</v>
      </c>
      <c r="E18" s="132">
        <v>8</v>
      </c>
      <c r="F18" s="132">
        <v>2</v>
      </c>
      <c r="G18" s="132">
        <f t="shared" si="3"/>
        <v>13</v>
      </c>
      <c r="H18" s="132"/>
      <c r="I18" s="132">
        <v>3</v>
      </c>
      <c r="J18" s="132">
        <v>2</v>
      </c>
      <c r="K18" s="132"/>
      <c r="L18" s="132">
        <v>2</v>
      </c>
      <c r="M18" s="132"/>
      <c r="N18" s="132">
        <f t="shared" si="2"/>
        <v>7</v>
      </c>
      <c r="O18" s="132"/>
      <c r="P18" s="132">
        <f t="shared" si="1"/>
        <v>3</v>
      </c>
      <c r="Q18" s="132">
        <f t="shared" si="0"/>
        <v>4</v>
      </c>
      <c r="R18" s="132">
        <f t="shared" si="0"/>
        <v>1</v>
      </c>
      <c r="S18" s="132">
        <f t="shared" si="0"/>
        <v>10</v>
      </c>
      <c r="T18" s="132">
        <f t="shared" si="0"/>
        <v>2</v>
      </c>
      <c r="U18" s="132">
        <f t="shared" si="0"/>
        <v>20</v>
      </c>
    </row>
    <row r="19" spans="1:21" s="136" customFormat="1" ht="9" customHeight="1" x14ac:dyDescent="0.25">
      <c r="A19" s="122" t="s">
        <v>77</v>
      </c>
      <c r="B19" s="132"/>
      <c r="C19" s="132"/>
      <c r="D19" s="132">
        <v>1</v>
      </c>
      <c r="E19" s="132">
        <v>1</v>
      </c>
      <c r="F19" s="132">
        <v>1</v>
      </c>
      <c r="G19" s="132">
        <f t="shared" si="3"/>
        <v>3</v>
      </c>
      <c r="H19" s="132"/>
      <c r="I19" s="132"/>
      <c r="J19" s="132"/>
      <c r="K19" s="132"/>
      <c r="L19" s="132"/>
      <c r="M19" s="132"/>
      <c r="N19" s="132">
        <f t="shared" si="2"/>
        <v>0</v>
      </c>
      <c r="O19" s="132"/>
      <c r="P19" s="132">
        <f t="shared" si="1"/>
        <v>0</v>
      </c>
      <c r="Q19" s="132">
        <f t="shared" si="0"/>
        <v>0</v>
      </c>
      <c r="R19" s="132">
        <f t="shared" si="0"/>
        <v>1</v>
      </c>
      <c r="S19" s="132">
        <f t="shared" si="0"/>
        <v>1</v>
      </c>
      <c r="T19" s="132">
        <f t="shared" si="0"/>
        <v>1</v>
      </c>
      <c r="U19" s="132">
        <f t="shared" si="0"/>
        <v>3</v>
      </c>
    </row>
    <row r="20" spans="1:21" s="122" customFormat="1" ht="9" customHeight="1" x14ac:dyDescent="0.25">
      <c r="A20" s="122" t="s">
        <v>78</v>
      </c>
      <c r="B20" s="132">
        <v>1</v>
      </c>
      <c r="C20" s="132">
        <v>2</v>
      </c>
      <c r="D20" s="132">
        <v>4</v>
      </c>
      <c r="E20" s="132">
        <v>6</v>
      </c>
      <c r="F20" s="132">
        <v>1</v>
      </c>
      <c r="G20" s="132">
        <f t="shared" si="3"/>
        <v>14</v>
      </c>
      <c r="H20" s="132"/>
      <c r="I20" s="132">
        <v>7</v>
      </c>
      <c r="J20" s="132">
        <v>3</v>
      </c>
      <c r="K20" s="132">
        <v>1</v>
      </c>
      <c r="L20" s="132"/>
      <c r="M20" s="132"/>
      <c r="N20" s="132">
        <f t="shared" si="2"/>
        <v>11</v>
      </c>
      <c r="O20" s="132"/>
      <c r="P20" s="132">
        <f t="shared" si="1"/>
        <v>8</v>
      </c>
      <c r="Q20" s="132">
        <f t="shared" si="0"/>
        <v>5</v>
      </c>
      <c r="R20" s="132">
        <f t="shared" si="0"/>
        <v>5</v>
      </c>
      <c r="S20" s="132">
        <f t="shared" si="0"/>
        <v>6</v>
      </c>
      <c r="T20" s="132">
        <f t="shared" si="0"/>
        <v>1</v>
      </c>
      <c r="U20" s="132">
        <f t="shared" si="0"/>
        <v>25</v>
      </c>
    </row>
    <row r="21" spans="1:21" s="122" customFormat="1" ht="9" customHeight="1" x14ac:dyDescent="0.25">
      <c r="A21" s="122" t="s">
        <v>79</v>
      </c>
      <c r="B21" s="132">
        <v>1</v>
      </c>
      <c r="C21" s="132">
        <v>1</v>
      </c>
      <c r="D21" s="132"/>
      <c r="E21" s="132">
        <v>9</v>
      </c>
      <c r="F21" s="132">
        <v>1</v>
      </c>
      <c r="G21" s="132">
        <f t="shared" si="3"/>
        <v>12</v>
      </c>
      <c r="H21" s="132"/>
      <c r="I21" s="132">
        <v>3</v>
      </c>
      <c r="J21" s="132">
        <v>4</v>
      </c>
      <c r="K21" s="132">
        <v>2</v>
      </c>
      <c r="L21" s="132"/>
      <c r="M21" s="132"/>
      <c r="N21" s="132">
        <f t="shared" si="2"/>
        <v>9</v>
      </c>
      <c r="O21" s="132"/>
      <c r="P21" s="132">
        <f t="shared" si="1"/>
        <v>4</v>
      </c>
      <c r="Q21" s="132">
        <f t="shared" si="0"/>
        <v>5</v>
      </c>
      <c r="R21" s="132">
        <f t="shared" si="0"/>
        <v>2</v>
      </c>
      <c r="S21" s="132">
        <f t="shared" si="0"/>
        <v>9</v>
      </c>
      <c r="T21" s="132">
        <f t="shared" si="0"/>
        <v>1</v>
      </c>
      <c r="U21" s="132">
        <f t="shared" si="0"/>
        <v>21</v>
      </c>
    </row>
    <row r="22" spans="1:21" s="122" customFormat="1" ht="9" customHeight="1" x14ac:dyDescent="0.25">
      <c r="A22" s="122" t="s">
        <v>80</v>
      </c>
      <c r="B22" s="132"/>
      <c r="C22" s="132"/>
      <c r="D22" s="132">
        <v>1</v>
      </c>
      <c r="E22" s="132">
        <v>2</v>
      </c>
      <c r="F22" s="132"/>
      <c r="G22" s="132">
        <f t="shared" si="3"/>
        <v>3</v>
      </c>
      <c r="H22" s="132"/>
      <c r="I22" s="132">
        <v>1</v>
      </c>
      <c r="J22" s="132">
        <v>1</v>
      </c>
      <c r="K22" s="132"/>
      <c r="L22" s="132"/>
      <c r="M22" s="132"/>
      <c r="N22" s="132">
        <f t="shared" si="2"/>
        <v>2</v>
      </c>
      <c r="O22" s="132"/>
      <c r="P22" s="132">
        <f t="shared" si="1"/>
        <v>1</v>
      </c>
      <c r="Q22" s="132">
        <f t="shared" si="0"/>
        <v>1</v>
      </c>
      <c r="R22" s="132">
        <f t="shared" si="0"/>
        <v>1</v>
      </c>
      <c r="S22" s="132">
        <f t="shared" si="0"/>
        <v>2</v>
      </c>
      <c r="T22" s="132">
        <f t="shared" si="0"/>
        <v>0</v>
      </c>
      <c r="U22" s="132">
        <f t="shared" si="0"/>
        <v>5</v>
      </c>
    </row>
    <row r="23" spans="1:21" s="122" customFormat="1" ht="9" customHeight="1" x14ac:dyDescent="0.25">
      <c r="A23" s="122" t="s">
        <v>81</v>
      </c>
      <c r="B23" s="132"/>
      <c r="C23" s="132">
        <v>2</v>
      </c>
      <c r="D23" s="132">
        <v>1</v>
      </c>
      <c r="E23" s="132">
        <v>1</v>
      </c>
      <c r="F23" s="132"/>
      <c r="G23" s="132">
        <f t="shared" si="3"/>
        <v>4</v>
      </c>
      <c r="H23" s="132"/>
      <c r="I23" s="132">
        <v>4</v>
      </c>
      <c r="J23" s="132">
        <v>3</v>
      </c>
      <c r="K23" s="132"/>
      <c r="L23" s="132"/>
      <c r="M23" s="132"/>
      <c r="N23" s="132">
        <f t="shared" si="2"/>
        <v>7</v>
      </c>
      <c r="O23" s="132"/>
      <c r="P23" s="132">
        <f t="shared" si="1"/>
        <v>4</v>
      </c>
      <c r="Q23" s="132">
        <f t="shared" si="0"/>
        <v>5</v>
      </c>
      <c r="R23" s="132">
        <f t="shared" si="0"/>
        <v>1</v>
      </c>
      <c r="S23" s="132">
        <f t="shared" si="0"/>
        <v>1</v>
      </c>
      <c r="T23" s="132">
        <f t="shared" si="0"/>
        <v>0</v>
      </c>
      <c r="U23" s="132">
        <f t="shared" si="0"/>
        <v>11</v>
      </c>
    </row>
    <row r="24" spans="1:21" s="122" customFormat="1" ht="9" customHeight="1" x14ac:dyDescent="0.25">
      <c r="A24" s="122" t="s">
        <v>82</v>
      </c>
      <c r="B24" s="132">
        <v>1</v>
      </c>
      <c r="C24" s="132">
        <v>4</v>
      </c>
      <c r="D24" s="132">
        <v>2</v>
      </c>
      <c r="E24" s="132">
        <v>10</v>
      </c>
      <c r="F24" s="132">
        <v>1</v>
      </c>
      <c r="G24" s="132">
        <f t="shared" si="3"/>
        <v>18</v>
      </c>
      <c r="H24" s="132"/>
      <c r="I24" s="132">
        <v>9</v>
      </c>
      <c r="J24" s="132">
        <v>4</v>
      </c>
      <c r="K24" s="132"/>
      <c r="L24" s="132">
        <v>1</v>
      </c>
      <c r="M24" s="132"/>
      <c r="N24" s="132">
        <f t="shared" si="2"/>
        <v>14</v>
      </c>
      <c r="O24" s="132"/>
      <c r="P24" s="132">
        <f t="shared" si="1"/>
        <v>10</v>
      </c>
      <c r="Q24" s="132">
        <f t="shared" si="0"/>
        <v>8</v>
      </c>
      <c r="R24" s="132">
        <f t="shared" si="0"/>
        <v>2</v>
      </c>
      <c r="S24" s="132">
        <f t="shared" si="0"/>
        <v>11</v>
      </c>
      <c r="T24" s="132">
        <f t="shared" si="0"/>
        <v>1</v>
      </c>
      <c r="U24" s="132">
        <f t="shared" si="0"/>
        <v>32</v>
      </c>
    </row>
    <row r="25" spans="1:21" s="122" customFormat="1" ht="9" customHeight="1" x14ac:dyDescent="0.25">
      <c r="A25" s="122" t="s">
        <v>83</v>
      </c>
      <c r="B25" s="132"/>
      <c r="C25" s="132"/>
      <c r="D25" s="132">
        <v>1</v>
      </c>
      <c r="E25" s="132">
        <v>1</v>
      </c>
      <c r="F25" s="132"/>
      <c r="G25" s="132">
        <f t="shared" si="3"/>
        <v>2</v>
      </c>
      <c r="H25" s="132"/>
      <c r="I25" s="132">
        <v>1</v>
      </c>
      <c r="J25" s="132"/>
      <c r="K25" s="132"/>
      <c r="L25" s="132"/>
      <c r="M25" s="132"/>
      <c r="N25" s="132">
        <f t="shared" si="2"/>
        <v>1</v>
      </c>
      <c r="O25" s="132"/>
      <c r="P25" s="132">
        <f t="shared" si="1"/>
        <v>1</v>
      </c>
      <c r="Q25" s="132">
        <f t="shared" si="0"/>
        <v>0</v>
      </c>
      <c r="R25" s="132">
        <f t="shared" si="0"/>
        <v>1</v>
      </c>
      <c r="S25" s="132">
        <f t="shared" si="0"/>
        <v>1</v>
      </c>
      <c r="T25" s="132">
        <f t="shared" si="0"/>
        <v>0</v>
      </c>
      <c r="U25" s="132">
        <f t="shared" si="0"/>
        <v>3</v>
      </c>
    </row>
    <row r="26" spans="1:21" s="122" customFormat="1" ht="9" customHeight="1" x14ac:dyDescent="0.25">
      <c r="A26" s="122" t="s">
        <v>84</v>
      </c>
      <c r="B26" s="132"/>
      <c r="C26" s="132"/>
      <c r="D26" s="132">
        <v>1</v>
      </c>
      <c r="E26" s="132">
        <v>1</v>
      </c>
      <c r="F26" s="132"/>
      <c r="G26" s="132">
        <f t="shared" si="3"/>
        <v>2</v>
      </c>
      <c r="H26" s="132"/>
      <c r="I26" s="132"/>
      <c r="J26" s="132"/>
      <c r="K26" s="132"/>
      <c r="L26" s="132"/>
      <c r="M26" s="132"/>
      <c r="N26" s="132">
        <f t="shared" si="2"/>
        <v>0</v>
      </c>
      <c r="O26" s="132"/>
      <c r="P26" s="132">
        <f t="shared" si="1"/>
        <v>0</v>
      </c>
      <c r="Q26" s="132">
        <f t="shared" si="0"/>
        <v>0</v>
      </c>
      <c r="R26" s="132">
        <f t="shared" si="0"/>
        <v>1</v>
      </c>
      <c r="S26" s="132">
        <f t="shared" si="0"/>
        <v>1</v>
      </c>
      <c r="T26" s="132">
        <f t="shared" si="0"/>
        <v>0</v>
      </c>
      <c r="U26" s="132">
        <f t="shared" si="0"/>
        <v>2</v>
      </c>
    </row>
    <row r="27" spans="1:21" s="122" customFormat="1" ht="9" customHeight="1" x14ac:dyDescent="0.25">
      <c r="A27" s="122" t="s">
        <v>85</v>
      </c>
      <c r="B27" s="132"/>
      <c r="C27" s="132">
        <v>7</v>
      </c>
      <c r="D27" s="132">
        <v>4</v>
      </c>
      <c r="E27" s="132">
        <v>24</v>
      </c>
      <c r="F27" s="132">
        <v>13</v>
      </c>
      <c r="G27" s="132">
        <f t="shared" si="3"/>
        <v>48</v>
      </c>
      <c r="H27" s="132"/>
      <c r="I27" s="132">
        <v>5</v>
      </c>
      <c r="J27" s="132">
        <v>1</v>
      </c>
      <c r="K27" s="132">
        <v>2</v>
      </c>
      <c r="L27" s="132"/>
      <c r="M27" s="132"/>
      <c r="N27" s="132">
        <f t="shared" si="2"/>
        <v>8</v>
      </c>
      <c r="O27" s="132"/>
      <c r="P27" s="132">
        <f t="shared" si="1"/>
        <v>5</v>
      </c>
      <c r="Q27" s="132">
        <f t="shared" si="1"/>
        <v>8</v>
      </c>
      <c r="R27" s="132">
        <f t="shared" si="1"/>
        <v>6</v>
      </c>
      <c r="S27" s="132">
        <f t="shared" si="1"/>
        <v>24</v>
      </c>
      <c r="T27" s="132">
        <f t="shared" si="1"/>
        <v>13</v>
      </c>
      <c r="U27" s="132">
        <f t="shared" si="1"/>
        <v>56</v>
      </c>
    </row>
    <row r="28" spans="1:21" s="122" customFormat="1" ht="9" customHeight="1" x14ac:dyDescent="0.25">
      <c r="A28" s="122" t="s">
        <v>86</v>
      </c>
      <c r="B28" s="132">
        <v>1</v>
      </c>
      <c r="C28" s="132">
        <v>2</v>
      </c>
      <c r="D28" s="132">
        <v>2</v>
      </c>
      <c r="E28" s="132">
        <v>6</v>
      </c>
      <c r="F28" s="132">
        <v>4</v>
      </c>
      <c r="G28" s="132">
        <f t="shared" si="3"/>
        <v>15</v>
      </c>
      <c r="H28" s="132"/>
      <c r="I28" s="122">
        <v>5</v>
      </c>
      <c r="J28" s="122">
        <v>2</v>
      </c>
      <c r="L28" s="122">
        <v>2</v>
      </c>
      <c r="N28" s="132">
        <f t="shared" si="2"/>
        <v>9</v>
      </c>
      <c r="O28" s="132"/>
      <c r="P28" s="132">
        <f t="shared" si="1"/>
        <v>6</v>
      </c>
      <c r="Q28" s="132">
        <f t="shared" si="1"/>
        <v>4</v>
      </c>
      <c r="R28" s="132">
        <f t="shared" si="1"/>
        <v>2</v>
      </c>
      <c r="S28" s="132">
        <f t="shared" si="1"/>
        <v>8</v>
      </c>
      <c r="T28" s="132">
        <f t="shared" si="1"/>
        <v>4</v>
      </c>
      <c r="U28" s="132">
        <f t="shared" si="1"/>
        <v>24</v>
      </c>
    </row>
    <row r="29" spans="1:21" s="122" customFormat="1" ht="9" customHeight="1" x14ac:dyDescent="0.25">
      <c r="A29" s="122" t="s">
        <v>87</v>
      </c>
      <c r="B29" s="132"/>
      <c r="C29" s="132">
        <v>1</v>
      </c>
      <c r="D29" s="132"/>
      <c r="E29" s="132">
        <v>1</v>
      </c>
      <c r="F29" s="132"/>
      <c r="G29" s="132">
        <f t="shared" si="3"/>
        <v>2</v>
      </c>
      <c r="H29" s="132"/>
      <c r="I29" s="132">
        <v>2</v>
      </c>
      <c r="J29" s="132"/>
      <c r="K29" s="132"/>
      <c r="L29" s="132"/>
      <c r="M29" s="132"/>
      <c r="N29" s="132">
        <f t="shared" si="2"/>
        <v>2</v>
      </c>
      <c r="O29" s="132"/>
      <c r="P29" s="132">
        <f t="shared" si="1"/>
        <v>2</v>
      </c>
      <c r="Q29" s="132">
        <f t="shared" si="1"/>
        <v>1</v>
      </c>
      <c r="R29" s="132">
        <f t="shared" si="1"/>
        <v>0</v>
      </c>
      <c r="S29" s="132">
        <f t="shared" si="1"/>
        <v>1</v>
      </c>
      <c r="T29" s="132">
        <f t="shared" si="1"/>
        <v>0</v>
      </c>
      <c r="U29" s="132">
        <f t="shared" si="1"/>
        <v>4</v>
      </c>
    </row>
    <row r="30" spans="1:21" s="122" customFormat="1" ht="9" customHeight="1" x14ac:dyDescent="0.25">
      <c r="A30" s="122" t="s">
        <v>88</v>
      </c>
      <c r="B30" s="132"/>
      <c r="C30" s="132">
        <v>2</v>
      </c>
      <c r="D30" s="132"/>
      <c r="E30" s="132">
        <v>3</v>
      </c>
      <c r="F30" s="132">
        <v>2</v>
      </c>
      <c r="G30" s="132">
        <f t="shared" si="3"/>
        <v>7</v>
      </c>
      <c r="H30" s="132"/>
      <c r="I30" s="132"/>
      <c r="J30" s="132"/>
      <c r="K30" s="132"/>
      <c r="L30" s="132"/>
      <c r="M30" s="132"/>
      <c r="N30" s="132">
        <f t="shared" si="2"/>
        <v>0</v>
      </c>
      <c r="O30" s="132"/>
      <c r="P30" s="132">
        <f t="shared" si="1"/>
        <v>0</v>
      </c>
      <c r="Q30" s="132">
        <f t="shared" si="1"/>
        <v>2</v>
      </c>
      <c r="R30" s="132">
        <f t="shared" si="1"/>
        <v>0</v>
      </c>
      <c r="S30" s="132">
        <f t="shared" si="1"/>
        <v>3</v>
      </c>
      <c r="T30" s="132">
        <f t="shared" si="1"/>
        <v>2</v>
      </c>
      <c r="U30" s="132">
        <f t="shared" si="1"/>
        <v>7</v>
      </c>
    </row>
    <row r="31" spans="1:21" s="122" customFormat="1" ht="9" customHeight="1" x14ac:dyDescent="0.25">
      <c r="A31" s="122" t="s">
        <v>89</v>
      </c>
      <c r="B31" s="132">
        <v>2</v>
      </c>
      <c r="C31" s="132">
        <v>5</v>
      </c>
      <c r="D31" s="132">
        <v>2</v>
      </c>
      <c r="E31" s="132">
        <v>7</v>
      </c>
      <c r="F31" s="132">
        <v>2</v>
      </c>
      <c r="G31" s="132">
        <f t="shared" si="3"/>
        <v>18</v>
      </c>
      <c r="H31" s="132"/>
      <c r="I31" s="132">
        <v>1</v>
      </c>
      <c r="J31" s="132">
        <v>5</v>
      </c>
      <c r="K31" s="132"/>
      <c r="L31" s="132">
        <v>2</v>
      </c>
      <c r="M31" s="132"/>
      <c r="N31" s="132">
        <f t="shared" si="2"/>
        <v>8</v>
      </c>
      <c r="O31" s="132"/>
      <c r="P31" s="132">
        <f t="shared" si="1"/>
        <v>3</v>
      </c>
      <c r="Q31" s="132">
        <f t="shared" si="1"/>
        <v>10</v>
      </c>
      <c r="R31" s="132">
        <f t="shared" si="1"/>
        <v>2</v>
      </c>
      <c r="S31" s="132">
        <f t="shared" si="1"/>
        <v>9</v>
      </c>
      <c r="T31" s="132">
        <f t="shared" si="1"/>
        <v>2</v>
      </c>
      <c r="U31" s="132">
        <f t="shared" si="1"/>
        <v>26</v>
      </c>
    </row>
    <row r="32" spans="1:21" s="122" customFormat="1" ht="9" customHeight="1" x14ac:dyDescent="0.25">
      <c r="A32" s="122" t="s">
        <v>90</v>
      </c>
      <c r="B32" s="132"/>
      <c r="C32" s="132">
        <v>2</v>
      </c>
      <c r="D32" s="132">
        <v>3</v>
      </c>
      <c r="E32" s="132">
        <v>3</v>
      </c>
      <c r="F32" s="132"/>
      <c r="G32" s="132">
        <f t="shared" si="3"/>
        <v>8</v>
      </c>
      <c r="H32" s="132"/>
      <c r="I32" s="132">
        <v>3</v>
      </c>
      <c r="J32" s="132">
        <v>5</v>
      </c>
      <c r="K32" s="132"/>
      <c r="L32" s="132"/>
      <c r="M32" s="132"/>
      <c r="N32" s="132">
        <f t="shared" si="2"/>
        <v>8</v>
      </c>
      <c r="O32" s="132"/>
      <c r="P32" s="132">
        <f t="shared" si="1"/>
        <v>3</v>
      </c>
      <c r="Q32" s="132">
        <f t="shared" si="1"/>
        <v>7</v>
      </c>
      <c r="R32" s="132">
        <f t="shared" si="1"/>
        <v>3</v>
      </c>
      <c r="S32" s="132">
        <f t="shared" si="1"/>
        <v>3</v>
      </c>
      <c r="T32" s="132">
        <f t="shared" si="1"/>
        <v>0</v>
      </c>
      <c r="U32" s="132">
        <f t="shared" si="1"/>
        <v>16</v>
      </c>
    </row>
    <row r="33" spans="1:21" s="122" customFormat="1" ht="9" customHeight="1" x14ac:dyDescent="0.25">
      <c r="A33" s="138" t="s">
        <v>91</v>
      </c>
      <c r="B33" s="139">
        <v>5</v>
      </c>
      <c r="C33" s="139">
        <v>17</v>
      </c>
      <c r="D33" s="139">
        <v>14</v>
      </c>
      <c r="E33" s="139">
        <v>30</v>
      </c>
      <c r="F33" s="139">
        <v>6</v>
      </c>
      <c r="G33" s="139">
        <f>B33+C33+D33+E33+F33</f>
        <v>72</v>
      </c>
      <c r="H33" s="139"/>
      <c r="I33" s="139">
        <v>28</v>
      </c>
      <c r="J33" s="139">
        <v>12</v>
      </c>
      <c r="K33" s="139">
        <v>4</v>
      </c>
      <c r="L33" s="139">
        <v>4</v>
      </c>
      <c r="M33" s="139" t="s">
        <v>30</v>
      </c>
      <c r="N33" s="139">
        <f>I33+J33+K33+L33</f>
        <v>48</v>
      </c>
      <c r="O33" s="139"/>
      <c r="P33" s="139">
        <v>33</v>
      </c>
      <c r="Q33" s="139">
        <v>29</v>
      </c>
      <c r="R33" s="139">
        <v>18</v>
      </c>
      <c r="S33" s="139">
        <v>34</v>
      </c>
      <c r="T33" s="139">
        <v>6</v>
      </c>
      <c r="U33" s="139">
        <v>120</v>
      </c>
    </row>
    <row r="34" spans="1:21" s="122" customFormat="1" ht="9" customHeight="1" x14ac:dyDescent="0.25">
      <c r="A34" s="138" t="s">
        <v>92</v>
      </c>
      <c r="B34" s="139">
        <v>4</v>
      </c>
      <c r="C34" s="139">
        <v>11</v>
      </c>
      <c r="D34" s="139">
        <v>8</v>
      </c>
      <c r="E34" s="139">
        <v>15</v>
      </c>
      <c r="F34" s="139">
        <v>2</v>
      </c>
      <c r="G34" s="139">
        <f t="shared" ref="G34:G40" si="4">B34+C34+D34+E34+F34</f>
        <v>40</v>
      </c>
      <c r="H34" s="139"/>
      <c r="I34" s="139">
        <v>17</v>
      </c>
      <c r="J34" s="139">
        <v>7</v>
      </c>
      <c r="K34" s="139">
        <v>2</v>
      </c>
      <c r="L34" s="139">
        <v>2</v>
      </c>
      <c r="M34" s="139" t="s">
        <v>30</v>
      </c>
      <c r="N34" s="139">
        <f t="shared" ref="N34:N40" si="5">I34+J34+K34+L34</f>
        <v>28</v>
      </c>
      <c r="O34" s="139"/>
      <c r="P34" s="139">
        <v>21</v>
      </c>
      <c r="Q34" s="139">
        <v>18</v>
      </c>
      <c r="R34" s="139">
        <v>10</v>
      </c>
      <c r="S34" s="139">
        <v>17</v>
      </c>
      <c r="T34" s="139">
        <v>2</v>
      </c>
      <c r="U34" s="139">
        <v>68</v>
      </c>
    </row>
    <row r="35" spans="1:21" s="122" customFormat="1" ht="9" customHeight="1" x14ac:dyDescent="0.25">
      <c r="A35" s="138" t="s">
        <v>93</v>
      </c>
      <c r="B35" s="140">
        <v>1</v>
      </c>
      <c r="C35" s="139">
        <v>6</v>
      </c>
      <c r="D35" s="139">
        <v>6</v>
      </c>
      <c r="E35" s="139">
        <v>15</v>
      </c>
      <c r="F35" s="139">
        <v>4</v>
      </c>
      <c r="G35" s="139">
        <f t="shared" si="4"/>
        <v>32</v>
      </c>
      <c r="H35" s="139"/>
      <c r="I35" s="139">
        <v>11</v>
      </c>
      <c r="J35" s="139">
        <v>5</v>
      </c>
      <c r="K35" s="139">
        <v>2</v>
      </c>
      <c r="L35" s="139">
        <v>2</v>
      </c>
      <c r="M35" s="139" t="s">
        <v>30</v>
      </c>
      <c r="N35" s="139">
        <f t="shared" si="5"/>
        <v>20</v>
      </c>
      <c r="O35" s="139"/>
      <c r="P35" s="139">
        <v>12</v>
      </c>
      <c r="Q35" s="139">
        <v>11</v>
      </c>
      <c r="R35" s="139">
        <v>8</v>
      </c>
      <c r="S35" s="139">
        <v>17</v>
      </c>
      <c r="T35" s="139">
        <v>4</v>
      </c>
      <c r="U35" s="139">
        <v>52</v>
      </c>
    </row>
    <row r="36" spans="1:21" s="122" customFormat="1" ht="9" customHeight="1" x14ac:dyDescent="0.25">
      <c r="A36" s="141" t="s">
        <v>94</v>
      </c>
      <c r="B36" s="139">
        <v>2</v>
      </c>
      <c r="C36" s="139">
        <v>7</v>
      </c>
      <c r="D36" s="139">
        <v>4</v>
      </c>
      <c r="E36" s="139">
        <v>22</v>
      </c>
      <c r="F36" s="139">
        <v>2</v>
      </c>
      <c r="G36" s="139">
        <f t="shared" si="4"/>
        <v>37</v>
      </c>
      <c r="H36" s="139"/>
      <c r="I36" s="139">
        <v>17</v>
      </c>
      <c r="J36" s="139">
        <v>12</v>
      </c>
      <c r="K36" s="139">
        <v>2</v>
      </c>
      <c r="L36" s="139">
        <v>1</v>
      </c>
      <c r="M36" s="139" t="s">
        <v>30</v>
      </c>
      <c r="N36" s="139">
        <f t="shared" si="5"/>
        <v>32</v>
      </c>
      <c r="O36" s="139"/>
      <c r="P36" s="139">
        <v>19</v>
      </c>
      <c r="Q36" s="139">
        <v>19</v>
      </c>
      <c r="R36" s="139">
        <v>6</v>
      </c>
      <c r="S36" s="139">
        <v>23</v>
      </c>
      <c r="T36" s="139">
        <v>2</v>
      </c>
      <c r="U36" s="139">
        <v>69</v>
      </c>
    </row>
    <row r="37" spans="1:21" s="122" customFormat="1" ht="9" customHeight="1" x14ac:dyDescent="0.25">
      <c r="A37" s="141" t="s">
        <v>95</v>
      </c>
      <c r="B37" s="140">
        <v>3</v>
      </c>
      <c r="C37" s="139">
        <v>19</v>
      </c>
      <c r="D37" s="139">
        <v>13</v>
      </c>
      <c r="E37" s="139">
        <v>46</v>
      </c>
      <c r="F37" s="139">
        <v>21</v>
      </c>
      <c r="G37" s="139">
        <f t="shared" si="4"/>
        <v>102</v>
      </c>
      <c r="H37" s="139"/>
      <c r="I37" s="139">
        <v>17</v>
      </c>
      <c r="J37" s="139">
        <v>13</v>
      </c>
      <c r="K37" s="139">
        <v>2</v>
      </c>
      <c r="L37" s="139">
        <v>4</v>
      </c>
      <c r="M37" s="139" t="s">
        <v>30</v>
      </c>
      <c r="N37" s="139">
        <f t="shared" si="5"/>
        <v>36</v>
      </c>
      <c r="O37" s="139"/>
      <c r="P37" s="139">
        <v>20</v>
      </c>
      <c r="Q37" s="139">
        <v>32</v>
      </c>
      <c r="R37" s="139">
        <v>15</v>
      </c>
      <c r="S37" s="139">
        <v>50</v>
      </c>
      <c r="T37" s="139">
        <v>21</v>
      </c>
      <c r="U37" s="139">
        <v>138</v>
      </c>
    </row>
    <row r="38" spans="1:21" s="122" customFormat="1" ht="9" customHeight="1" x14ac:dyDescent="0.25">
      <c r="A38" s="138" t="s">
        <v>96</v>
      </c>
      <c r="B38" s="140">
        <v>1</v>
      </c>
      <c r="C38" s="139">
        <v>12</v>
      </c>
      <c r="D38" s="139">
        <v>8</v>
      </c>
      <c r="E38" s="139">
        <v>36</v>
      </c>
      <c r="F38" s="139">
        <v>19</v>
      </c>
      <c r="G38" s="139">
        <f t="shared" si="4"/>
        <v>76</v>
      </c>
      <c r="H38" s="139"/>
      <c r="I38" s="139">
        <v>13</v>
      </c>
      <c r="J38" s="139">
        <v>3</v>
      </c>
      <c r="K38" s="139">
        <v>2</v>
      </c>
      <c r="L38" s="139">
        <v>2</v>
      </c>
      <c r="M38" s="139" t="s">
        <v>30</v>
      </c>
      <c r="N38" s="139">
        <f t="shared" si="5"/>
        <v>20</v>
      </c>
      <c r="O38" s="139"/>
      <c r="P38" s="139">
        <v>14</v>
      </c>
      <c r="Q38" s="139">
        <v>15</v>
      </c>
      <c r="R38" s="139">
        <v>10</v>
      </c>
      <c r="S38" s="139">
        <v>38</v>
      </c>
      <c r="T38" s="139">
        <v>19</v>
      </c>
      <c r="U38" s="139">
        <v>96</v>
      </c>
    </row>
    <row r="39" spans="1:21" s="122" customFormat="1" ht="9" customHeight="1" x14ac:dyDescent="0.25">
      <c r="A39" s="138" t="s">
        <v>97</v>
      </c>
      <c r="B39" s="140">
        <v>2</v>
      </c>
      <c r="C39" s="139">
        <v>7</v>
      </c>
      <c r="D39" s="139">
        <v>5</v>
      </c>
      <c r="E39" s="139">
        <v>10</v>
      </c>
      <c r="F39" s="139">
        <v>2</v>
      </c>
      <c r="G39" s="139">
        <f t="shared" si="4"/>
        <v>26</v>
      </c>
      <c r="H39" s="139"/>
      <c r="I39" s="139">
        <v>4</v>
      </c>
      <c r="J39" s="139">
        <v>10</v>
      </c>
      <c r="K39" s="140" t="s">
        <v>30</v>
      </c>
      <c r="L39" s="139">
        <v>2</v>
      </c>
      <c r="M39" s="139" t="s">
        <v>30</v>
      </c>
      <c r="N39" s="139" t="s">
        <v>30</v>
      </c>
      <c r="O39" s="139"/>
      <c r="P39" s="139">
        <v>6</v>
      </c>
      <c r="Q39" s="139">
        <v>17</v>
      </c>
      <c r="R39" s="139">
        <v>5</v>
      </c>
      <c r="S39" s="139">
        <v>12</v>
      </c>
      <c r="T39" s="139">
        <v>2</v>
      </c>
      <c r="U39" s="139">
        <v>26</v>
      </c>
    </row>
    <row r="40" spans="1:21" s="122" customFormat="1" ht="9" customHeight="1" x14ac:dyDescent="0.25">
      <c r="A40" s="142" t="s">
        <v>2</v>
      </c>
      <c r="B40" s="139">
        <v>10</v>
      </c>
      <c r="C40" s="139">
        <v>43</v>
      </c>
      <c r="D40" s="139">
        <v>31</v>
      </c>
      <c r="E40" s="139">
        <v>98</v>
      </c>
      <c r="F40" s="139">
        <v>29</v>
      </c>
      <c r="G40" s="139">
        <f t="shared" si="4"/>
        <v>211</v>
      </c>
      <c r="H40" s="139"/>
      <c r="I40" s="139">
        <v>62</v>
      </c>
      <c r="J40" s="139">
        <v>37</v>
      </c>
      <c r="K40" s="139">
        <v>8</v>
      </c>
      <c r="L40" s="139">
        <v>9</v>
      </c>
      <c r="M40" s="139" t="s">
        <v>30</v>
      </c>
      <c r="N40" s="139">
        <f t="shared" si="5"/>
        <v>116</v>
      </c>
      <c r="O40" s="139"/>
      <c r="P40" s="139">
        <v>72</v>
      </c>
      <c r="Q40" s="139">
        <v>80</v>
      </c>
      <c r="R40" s="139">
        <v>39</v>
      </c>
      <c r="S40" s="139">
        <v>107</v>
      </c>
      <c r="T40" s="139">
        <v>29</v>
      </c>
      <c r="U40" s="139">
        <v>327</v>
      </c>
    </row>
    <row r="41" spans="1:21" s="122" customFormat="1" ht="3" customHeight="1" x14ac:dyDescent="0.25">
      <c r="A41" s="142"/>
      <c r="B41" s="143"/>
      <c r="C41" s="139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</row>
    <row r="42" spans="1:21" s="122" customFormat="1" ht="21.6" customHeight="1" x14ac:dyDescent="0.25">
      <c r="A42" s="144"/>
      <c r="B42" s="163" t="s">
        <v>5</v>
      </c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</row>
    <row r="43" spans="1:21" s="122" customFormat="1" ht="3" customHeight="1" x14ac:dyDescent="0.15"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</row>
    <row r="44" spans="1:21" s="122" customFormat="1" ht="9" customHeight="1" x14ac:dyDescent="0.25">
      <c r="A44" s="122" t="s">
        <v>69</v>
      </c>
      <c r="B44" s="146">
        <v>9.6383846741972964E-2</v>
      </c>
      <c r="C44" s="146">
        <v>0.14457577011295944</v>
      </c>
      <c r="D44" s="146">
        <v>0</v>
      </c>
      <c r="E44" s="146">
        <v>0.14457577011295944</v>
      </c>
      <c r="F44" s="146">
        <v>4.8191923370986482E-2</v>
      </c>
      <c r="G44" s="146">
        <v>0.43372731033887835</v>
      </c>
      <c r="H44" s="147"/>
      <c r="I44" s="146">
        <v>0.36757096014818624</v>
      </c>
      <c r="J44" s="146">
        <v>4.594637001852328E-2</v>
      </c>
      <c r="K44" s="146">
        <v>0</v>
      </c>
      <c r="L44" s="146">
        <v>0</v>
      </c>
      <c r="M44" s="146">
        <v>0</v>
      </c>
      <c r="N44" s="146">
        <v>0.41351733016670955</v>
      </c>
      <c r="O44" s="147"/>
      <c r="P44" s="146">
        <v>0.2352118211816242</v>
      </c>
      <c r="Q44" s="146">
        <v>9.408472847264969E-2</v>
      </c>
      <c r="R44" s="146">
        <v>0</v>
      </c>
      <c r="S44" s="146">
        <v>7.0563546354487264E-2</v>
      </c>
      <c r="T44" s="146">
        <v>2.3521182118162422E-2</v>
      </c>
      <c r="U44" s="146">
        <v>0.42338127812692361</v>
      </c>
    </row>
    <row r="45" spans="1:21" s="122" customFormat="1" ht="18" customHeight="1" x14ac:dyDescent="0.25">
      <c r="A45" s="133" t="s">
        <v>70</v>
      </c>
      <c r="B45" s="146">
        <v>0</v>
      </c>
      <c r="C45" s="146">
        <v>0</v>
      </c>
      <c r="D45" s="146">
        <v>0</v>
      </c>
      <c r="E45" s="146">
        <v>0</v>
      </c>
      <c r="F45" s="146">
        <v>0</v>
      </c>
      <c r="G45" s="134" t="s">
        <v>30</v>
      </c>
      <c r="H45" s="147"/>
      <c r="I45" s="146">
        <v>1.5956979981968611</v>
      </c>
      <c r="J45" s="146">
        <v>0</v>
      </c>
      <c r="K45" s="146">
        <v>0</v>
      </c>
      <c r="L45" s="146">
        <v>0</v>
      </c>
      <c r="M45" s="146">
        <v>0</v>
      </c>
      <c r="N45" s="146">
        <v>1.5956979981968611</v>
      </c>
      <c r="O45" s="147"/>
      <c r="P45" s="146">
        <v>0.81298499636189214</v>
      </c>
      <c r="Q45" s="146">
        <v>0</v>
      </c>
      <c r="R45" s="146">
        <v>0</v>
      </c>
      <c r="S45" s="146">
        <v>0</v>
      </c>
      <c r="T45" s="146">
        <v>0</v>
      </c>
      <c r="U45" s="146">
        <v>0.81298499636189214</v>
      </c>
    </row>
    <row r="46" spans="1:21" s="122" customFormat="1" ht="9" customHeight="1" x14ac:dyDescent="0.25">
      <c r="A46" s="122" t="s">
        <v>71</v>
      </c>
      <c r="B46" s="146">
        <v>0</v>
      </c>
      <c r="C46" s="146">
        <v>0</v>
      </c>
      <c r="D46" s="146">
        <v>0</v>
      </c>
      <c r="E46" s="146">
        <v>0</v>
      </c>
      <c r="F46" s="146">
        <v>0</v>
      </c>
      <c r="G46" s="134" t="s">
        <v>30</v>
      </c>
      <c r="H46" s="147"/>
      <c r="I46" s="146">
        <v>0.38433550952639617</v>
      </c>
      <c r="J46" s="146">
        <v>0.1281118365087987</v>
      </c>
      <c r="K46" s="146">
        <v>0</v>
      </c>
      <c r="L46" s="146">
        <v>0</v>
      </c>
      <c r="M46" s="146">
        <v>0</v>
      </c>
      <c r="N46" s="146">
        <v>0.51244734603519482</v>
      </c>
      <c r="O46" s="147"/>
      <c r="P46" s="146">
        <v>0.19888781931439389</v>
      </c>
      <c r="Q46" s="146">
        <v>6.629593977146464E-2</v>
      </c>
      <c r="R46" s="146">
        <v>0</v>
      </c>
      <c r="S46" s="146">
        <v>0</v>
      </c>
      <c r="T46" s="146">
        <v>0</v>
      </c>
      <c r="U46" s="146">
        <v>0.26518375908585856</v>
      </c>
    </row>
    <row r="47" spans="1:21" s="122" customFormat="1" ht="9" customHeight="1" x14ac:dyDescent="0.25">
      <c r="A47" s="122" t="s">
        <v>72</v>
      </c>
      <c r="B47" s="146">
        <v>4.0702016164195186E-2</v>
      </c>
      <c r="C47" s="146">
        <v>0.16280806465678074</v>
      </c>
      <c r="D47" s="146">
        <v>0.16280806465678074</v>
      </c>
      <c r="E47" s="146">
        <v>0.24421209698517116</v>
      </c>
      <c r="F47" s="146">
        <v>2.0351008082097593E-2</v>
      </c>
      <c r="G47" s="146">
        <v>0.63088125054502542</v>
      </c>
      <c r="H47" s="147"/>
      <c r="I47" s="146">
        <v>9.8415122861439386E-2</v>
      </c>
      <c r="J47" s="146">
        <v>9.8415122861439386E-2</v>
      </c>
      <c r="K47" s="146">
        <v>3.9366049144575754E-2</v>
      </c>
      <c r="L47" s="146">
        <v>3.9366049144575754E-2</v>
      </c>
      <c r="M47" s="146">
        <v>0</v>
      </c>
      <c r="N47" s="146">
        <v>0.27556234401203028</v>
      </c>
      <c r="O47" s="147"/>
      <c r="P47" s="146">
        <v>7.0040052403967198E-2</v>
      </c>
      <c r="Q47" s="146">
        <v>0.1300743830359391</v>
      </c>
      <c r="R47" s="146">
        <v>0.10005721771995316</v>
      </c>
      <c r="S47" s="146">
        <v>0.1400801048079344</v>
      </c>
      <c r="T47" s="146">
        <v>1.0005721771995315E-2</v>
      </c>
      <c r="U47" s="146">
        <v>0.45025747973978919</v>
      </c>
    </row>
    <row r="48" spans="1:21" s="122" customFormat="1" ht="18" customHeight="1" x14ac:dyDescent="0.25">
      <c r="A48" s="135" t="s">
        <v>73</v>
      </c>
      <c r="B48" s="146">
        <v>0</v>
      </c>
      <c r="C48" s="146">
        <v>0.3744154438882295</v>
      </c>
      <c r="D48" s="146">
        <v>0</v>
      </c>
      <c r="E48" s="146">
        <v>0</v>
      </c>
      <c r="F48" s="146">
        <v>0</v>
      </c>
      <c r="G48" s="146">
        <v>0.3744154438882295</v>
      </c>
      <c r="H48" s="147"/>
      <c r="I48" s="146">
        <v>0.18323189920779689</v>
      </c>
      <c r="J48" s="146">
        <v>0</v>
      </c>
      <c r="K48" s="146">
        <v>0.18323189920779689</v>
      </c>
      <c r="L48" s="146">
        <v>0</v>
      </c>
      <c r="M48" s="146">
        <v>0</v>
      </c>
      <c r="N48" s="146">
        <v>0.36646379841559379</v>
      </c>
      <c r="O48" s="147"/>
      <c r="P48" s="146">
        <v>9.2599237445279634E-2</v>
      </c>
      <c r="Q48" s="146">
        <v>0.18519847489055927</v>
      </c>
      <c r="R48" s="146">
        <v>9.2599237445279634E-2</v>
      </c>
      <c r="S48" s="146">
        <v>0</v>
      </c>
      <c r="T48" s="146">
        <v>0</v>
      </c>
      <c r="U48" s="146">
        <v>0.37039694978111853</v>
      </c>
    </row>
    <row r="49" spans="1:21" s="122" customFormat="1" ht="9" customHeight="1" x14ac:dyDescent="0.25">
      <c r="A49" s="136" t="s">
        <v>74</v>
      </c>
      <c r="B49" s="146">
        <v>0</v>
      </c>
      <c r="C49" s="146">
        <v>0.75276547215332335</v>
      </c>
      <c r="D49" s="146">
        <v>0</v>
      </c>
      <c r="E49" s="146">
        <v>0</v>
      </c>
      <c r="F49" s="146">
        <v>0</v>
      </c>
      <c r="G49" s="146">
        <v>0.75276547215332335</v>
      </c>
      <c r="H49" s="148"/>
      <c r="I49" s="146">
        <v>0</v>
      </c>
      <c r="J49" s="146">
        <v>0</v>
      </c>
      <c r="K49" s="146">
        <v>0.37016061268984612</v>
      </c>
      <c r="L49" s="146">
        <v>0</v>
      </c>
      <c r="M49" s="146">
        <v>0</v>
      </c>
      <c r="N49" s="146">
        <v>0.37016061268984612</v>
      </c>
      <c r="O49" s="148"/>
      <c r="P49" s="146">
        <v>0</v>
      </c>
      <c r="Q49" s="146">
        <v>0.37324574499850699</v>
      </c>
      <c r="R49" s="146">
        <v>0.18662287249925349</v>
      </c>
      <c r="S49" s="146">
        <v>0</v>
      </c>
      <c r="T49" s="146">
        <v>0</v>
      </c>
      <c r="U49" s="146">
        <v>0.55986861749776051</v>
      </c>
    </row>
    <row r="50" spans="1:21" s="122" customFormat="1" ht="9" customHeight="1" x14ac:dyDescent="0.25">
      <c r="A50" s="136" t="s">
        <v>75</v>
      </c>
      <c r="B50" s="146">
        <v>0</v>
      </c>
      <c r="C50" s="146">
        <v>0</v>
      </c>
      <c r="D50" s="146">
        <v>0</v>
      </c>
      <c r="E50" s="146">
        <v>0</v>
      </c>
      <c r="F50" s="146">
        <v>0</v>
      </c>
      <c r="G50" s="134" t="s">
        <v>30</v>
      </c>
      <c r="H50" s="148"/>
      <c r="I50" s="146">
        <v>0.36284009455612865</v>
      </c>
      <c r="J50" s="146">
        <v>0</v>
      </c>
      <c r="K50" s="146">
        <v>0</v>
      </c>
      <c r="L50" s="146">
        <v>0</v>
      </c>
      <c r="M50" s="146">
        <v>0</v>
      </c>
      <c r="N50" s="146">
        <v>0.36284009455612865</v>
      </c>
      <c r="O50" s="148"/>
      <c r="P50" s="146">
        <v>0.18379565598967068</v>
      </c>
      <c r="Q50" s="146">
        <v>0</v>
      </c>
      <c r="R50" s="146">
        <v>0</v>
      </c>
      <c r="S50" s="146">
        <v>0</v>
      </c>
      <c r="T50" s="146">
        <v>0</v>
      </c>
      <c r="U50" s="146">
        <v>0.18379565598967068</v>
      </c>
    </row>
    <row r="51" spans="1:21" s="122" customFormat="1" ht="9" customHeight="1" x14ac:dyDescent="0.25">
      <c r="A51" s="122" t="s">
        <v>76</v>
      </c>
      <c r="B51" s="146">
        <v>0</v>
      </c>
      <c r="C51" s="146">
        <v>8.3839584692233265E-2</v>
      </c>
      <c r="D51" s="146">
        <v>4.1919792346116633E-2</v>
      </c>
      <c r="E51" s="146">
        <v>0.33535833876893306</v>
      </c>
      <c r="F51" s="146">
        <v>8.3839584692233265E-2</v>
      </c>
      <c r="G51" s="146">
        <v>0.54495730049951618</v>
      </c>
      <c r="H51" s="147"/>
      <c r="I51" s="146">
        <v>0.12168526794994598</v>
      </c>
      <c r="J51" s="146">
        <v>8.112351196663066E-2</v>
      </c>
      <c r="K51" s="146">
        <v>0</v>
      </c>
      <c r="L51" s="146">
        <v>8.112351196663066E-2</v>
      </c>
      <c r="M51" s="146">
        <v>0</v>
      </c>
      <c r="N51" s="146">
        <v>0.28393229188320729</v>
      </c>
      <c r="O51" s="147"/>
      <c r="P51" s="146">
        <v>6.1844391471287341E-2</v>
      </c>
      <c r="Q51" s="146">
        <v>8.245918862838314E-2</v>
      </c>
      <c r="R51" s="146">
        <v>2.0614797157095785E-2</v>
      </c>
      <c r="S51" s="146">
        <v>0.20614797157095785</v>
      </c>
      <c r="T51" s="146">
        <v>4.122959431419157E-2</v>
      </c>
      <c r="U51" s="146">
        <v>0.4122959431419157</v>
      </c>
    </row>
    <row r="52" spans="1:21" s="122" customFormat="1" ht="9" customHeight="1" x14ac:dyDescent="0.25">
      <c r="A52" s="122" t="s">
        <v>77</v>
      </c>
      <c r="B52" s="146">
        <v>0</v>
      </c>
      <c r="C52" s="146">
        <v>0</v>
      </c>
      <c r="D52" s="146">
        <v>0.17141911888858702</v>
      </c>
      <c r="E52" s="146">
        <v>0.17141911888858702</v>
      </c>
      <c r="F52" s="146">
        <v>0.17141911888858702</v>
      </c>
      <c r="G52" s="146">
        <v>0.514257356665761</v>
      </c>
      <c r="H52" s="147"/>
      <c r="I52" s="146">
        <v>0</v>
      </c>
      <c r="J52" s="146">
        <v>0</v>
      </c>
      <c r="K52" s="146">
        <v>0</v>
      </c>
      <c r="L52" s="146">
        <v>0</v>
      </c>
      <c r="M52" s="146">
        <v>0</v>
      </c>
      <c r="N52" s="146">
        <v>0</v>
      </c>
      <c r="O52" s="147"/>
      <c r="P52" s="146">
        <v>0</v>
      </c>
      <c r="Q52" s="146">
        <v>0</v>
      </c>
      <c r="R52" s="146">
        <v>8.3721802496919046E-2</v>
      </c>
      <c r="S52" s="146">
        <v>8.3721802496919046E-2</v>
      </c>
      <c r="T52" s="146">
        <v>8.3721802496919046E-2</v>
      </c>
      <c r="U52" s="146">
        <v>0.25116540749075711</v>
      </c>
    </row>
    <row r="53" spans="1:21" s="122" customFormat="1" ht="9" customHeight="1" x14ac:dyDescent="0.25">
      <c r="A53" s="122" t="s">
        <v>78</v>
      </c>
      <c r="B53" s="146">
        <v>4.5937030437416995E-2</v>
      </c>
      <c r="C53" s="146">
        <v>9.187406087483399E-2</v>
      </c>
      <c r="D53" s="146">
        <v>0.18374812174966798</v>
      </c>
      <c r="E53" s="146">
        <v>0.27562218262450194</v>
      </c>
      <c r="F53" s="146">
        <v>4.5937030437416995E-2</v>
      </c>
      <c r="G53" s="146">
        <v>0.64311842612383796</v>
      </c>
      <c r="H53" s="147"/>
      <c r="I53" s="146">
        <v>0.3086603479484008</v>
      </c>
      <c r="J53" s="146">
        <v>0.13228300626360034</v>
      </c>
      <c r="K53" s="146">
        <v>4.4094335421200115E-2</v>
      </c>
      <c r="L53" s="146">
        <v>0</v>
      </c>
      <c r="M53" s="146">
        <v>0</v>
      </c>
      <c r="N53" s="146">
        <v>0.48503768963320126</v>
      </c>
      <c r="O53" s="147"/>
      <c r="P53" s="146">
        <v>0.17998730189585124</v>
      </c>
      <c r="Q53" s="146">
        <v>0.11249206368490704</v>
      </c>
      <c r="R53" s="146">
        <v>0.11249206368490704</v>
      </c>
      <c r="S53" s="146">
        <v>0.13499047642188844</v>
      </c>
      <c r="T53" s="146">
        <v>2.2498412736981405E-2</v>
      </c>
      <c r="U53" s="146">
        <v>0.56246031842453514</v>
      </c>
    </row>
    <row r="54" spans="1:21" s="122" customFormat="1" ht="9" customHeight="1" x14ac:dyDescent="0.25">
      <c r="A54" s="122" t="s">
        <v>79</v>
      </c>
      <c r="B54" s="146">
        <v>5.6230256151308868E-2</v>
      </c>
      <c r="C54" s="146">
        <v>5.6230256151308868E-2</v>
      </c>
      <c r="D54" s="146">
        <v>0</v>
      </c>
      <c r="E54" s="146">
        <v>0.50607230536177983</v>
      </c>
      <c r="F54" s="146">
        <v>5.6230256151308868E-2</v>
      </c>
      <c r="G54" s="146">
        <v>0.67476307381570644</v>
      </c>
      <c r="H54" s="147"/>
      <c r="I54" s="146">
        <v>0.15933262996829015</v>
      </c>
      <c r="J54" s="146">
        <v>0.21244350662438688</v>
      </c>
      <c r="K54" s="146">
        <v>0.10622175331219344</v>
      </c>
      <c r="L54" s="146">
        <v>0</v>
      </c>
      <c r="M54" s="146">
        <v>0</v>
      </c>
      <c r="N54" s="146">
        <v>0.47799788990487041</v>
      </c>
      <c r="O54" s="147"/>
      <c r="P54" s="146">
        <v>0.1092521404201373</v>
      </c>
      <c r="Q54" s="146">
        <v>0.13656517552517164</v>
      </c>
      <c r="R54" s="146">
        <v>5.4626070210068649E-2</v>
      </c>
      <c r="S54" s="146">
        <v>0.24581731594530892</v>
      </c>
      <c r="T54" s="146">
        <v>2.7313035105034324E-2</v>
      </c>
      <c r="U54" s="146">
        <v>0.5735737372057208</v>
      </c>
    </row>
    <row r="55" spans="1:21" s="122" customFormat="1" ht="9" customHeight="1" x14ac:dyDescent="0.25">
      <c r="A55" s="122" t="s">
        <v>80</v>
      </c>
      <c r="B55" s="146">
        <v>0</v>
      </c>
      <c r="C55" s="146">
        <v>0</v>
      </c>
      <c r="D55" s="146">
        <v>0.24166526702199517</v>
      </c>
      <c r="E55" s="146">
        <v>0.48333053404399035</v>
      </c>
      <c r="F55" s="146">
        <v>0</v>
      </c>
      <c r="G55" s="146">
        <v>0.72499580106598549</v>
      </c>
      <c r="H55" s="147"/>
      <c r="I55" s="146">
        <v>0.2267871965020343</v>
      </c>
      <c r="J55" s="146">
        <v>0.2267871965020343</v>
      </c>
      <c r="K55" s="146">
        <v>0</v>
      </c>
      <c r="L55" s="146">
        <v>0</v>
      </c>
      <c r="M55" s="146">
        <v>0</v>
      </c>
      <c r="N55" s="146">
        <v>0.4535743930040686</v>
      </c>
      <c r="O55" s="147"/>
      <c r="P55" s="146">
        <v>0.11699498384006785</v>
      </c>
      <c r="Q55" s="146">
        <v>0.11699498384006785</v>
      </c>
      <c r="R55" s="146">
        <v>0.11699498384006785</v>
      </c>
      <c r="S55" s="146">
        <v>0.23398996768013569</v>
      </c>
      <c r="T55" s="146">
        <v>0</v>
      </c>
      <c r="U55" s="146">
        <v>0.58497491920033928</v>
      </c>
    </row>
    <row r="56" spans="1:21" s="122" customFormat="1" ht="9" customHeight="1" x14ac:dyDescent="0.25">
      <c r="A56" s="122" t="s">
        <v>81</v>
      </c>
      <c r="B56" s="146">
        <v>0</v>
      </c>
      <c r="C56" s="146">
        <v>0.27570615238279039</v>
      </c>
      <c r="D56" s="146">
        <v>0.1378530761913952</v>
      </c>
      <c r="E56" s="146">
        <v>0.1378530761913952</v>
      </c>
      <c r="F56" s="146">
        <v>0</v>
      </c>
      <c r="G56" s="146">
        <v>0.55141230476558079</v>
      </c>
      <c r="H56" s="147"/>
      <c r="I56" s="146">
        <v>0.52762652484065686</v>
      </c>
      <c r="J56" s="146">
        <v>0.39571989363049265</v>
      </c>
      <c r="K56" s="146">
        <v>0</v>
      </c>
      <c r="L56" s="146">
        <v>0</v>
      </c>
      <c r="M56" s="146">
        <v>0</v>
      </c>
      <c r="N56" s="146">
        <v>0.9233464184711494</v>
      </c>
      <c r="O56" s="147"/>
      <c r="P56" s="146">
        <v>0.26962862701058699</v>
      </c>
      <c r="Q56" s="146">
        <v>0.33703578376323368</v>
      </c>
      <c r="R56" s="146">
        <v>6.7407156752646746E-2</v>
      </c>
      <c r="S56" s="146">
        <v>6.7407156752646746E-2</v>
      </c>
      <c r="T56" s="146">
        <v>0</v>
      </c>
      <c r="U56" s="146">
        <v>0.7414787242791141</v>
      </c>
    </row>
    <row r="57" spans="1:21" s="122" customFormat="1" ht="9" customHeight="1" x14ac:dyDescent="0.25">
      <c r="A57" s="122" t="s">
        <v>82</v>
      </c>
      <c r="B57" s="146">
        <v>3.6089695886568643E-2</v>
      </c>
      <c r="C57" s="146">
        <v>0.14435878354627457</v>
      </c>
      <c r="D57" s="146">
        <v>7.2179391773137286E-2</v>
      </c>
      <c r="E57" s="146">
        <v>0.3608969588656864</v>
      </c>
      <c r="F57" s="146">
        <v>3.6089695886568643E-2</v>
      </c>
      <c r="G57" s="146">
        <v>0.64961452595823554</v>
      </c>
      <c r="H57" s="147"/>
      <c r="I57" s="146">
        <v>0.30541951661253103</v>
      </c>
      <c r="J57" s="146">
        <v>0.13574200738334713</v>
      </c>
      <c r="K57" s="146">
        <v>0</v>
      </c>
      <c r="L57" s="146">
        <v>3.3935501845836782E-2</v>
      </c>
      <c r="M57" s="146">
        <v>0</v>
      </c>
      <c r="N57" s="146">
        <v>0.47509702584171498</v>
      </c>
      <c r="O57" s="147"/>
      <c r="P57" s="146">
        <v>0.17489731996966232</v>
      </c>
      <c r="Q57" s="146">
        <v>0.13991785597572984</v>
      </c>
      <c r="R57" s="146">
        <v>3.4979463993932459E-2</v>
      </c>
      <c r="S57" s="146">
        <v>0.19238705196662853</v>
      </c>
      <c r="T57" s="146">
        <v>1.748973199696623E-2</v>
      </c>
      <c r="U57" s="146">
        <v>0.55967142390291935</v>
      </c>
    </row>
    <row r="58" spans="1:21" s="122" customFormat="1" ht="9" customHeight="1" x14ac:dyDescent="0.25">
      <c r="A58" s="122" t="s">
        <v>83</v>
      </c>
      <c r="B58" s="146">
        <v>0</v>
      </c>
      <c r="C58" s="146">
        <v>0</v>
      </c>
      <c r="D58" s="146">
        <v>0.16068283778746159</v>
      </c>
      <c r="E58" s="146">
        <v>0.16068283778746159</v>
      </c>
      <c r="F58" s="146">
        <v>0</v>
      </c>
      <c r="G58" s="146">
        <v>0.32136567557492318</v>
      </c>
      <c r="H58" s="147"/>
      <c r="I58" s="146">
        <v>0.15414139390062506</v>
      </c>
      <c r="J58" s="146">
        <v>0</v>
      </c>
      <c r="K58" s="146">
        <v>0</v>
      </c>
      <c r="L58" s="146">
        <v>0</v>
      </c>
      <c r="M58" s="146">
        <v>0</v>
      </c>
      <c r="N58" s="146">
        <v>0.15414139390062506</v>
      </c>
      <c r="O58" s="147"/>
      <c r="P58" s="146">
        <v>7.867207825668969E-2</v>
      </c>
      <c r="Q58" s="146">
        <v>0</v>
      </c>
      <c r="R58" s="146">
        <v>7.867207825668969E-2</v>
      </c>
      <c r="S58" s="146">
        <v>7.867207825668969E-2</v>
      </c>
      <c r="T58" s="146">
        <v>0</v>
      </c>
      <c r="U58" s="146">
        <v>0.23601623477006903</v>
      </c>
    </row>
    <row r="59" spans="1:21" s="122" customFormat="1" ht="9" customHeight="1" x14ac:dyDescent="0.25">
      <c r="A59" s="122" t="s">
        <v>84</v>
      </c>
      <c r="B59" s="146">
        <v>0</v>
      </c>
      <c r="C59" s="146">
        <v>0</v>
      </c>
      <c r="D59" s="146">
        <v>0.69721636366805528</v>
      </c>
      <c r="E59" s="146">
        <v>0.69721636366805528</v>
      </c>
      <c r="F59" s="146">
        <v>0</v>
      </c>
      <c r="G59" s="146">
        <v>1.3944327273361106</v>
      </c>
      <c r="H59" s="147"/>
      <c r="I59" s="146">
        <v>0</v>
      </c>
      <c r="J59" s="146">
        <v>0</v>
      </c>
      <c r="K59" s="146">
        <v>0</v>
      </c>
      <c r="L59" s="146">
        <v>0</v>
      </c>
      <c r="M59" s="146">
        <v>0</v>
      </c>
      <c r="N59" s="146">
        <v>0</v>
      </c>
      <c r="O59" s="147"/>
      <c r="P59" s="146">
        <v>0</v>
      </c>
      <c r="Q59" s="146">
        <v>0</v>
      </c>
      <c r="R59" s="146">
        <v>0.34491084054771842</v>
      </c>
      <c r="S59" s="146">
        <v>0.34491084054771842</v>
      </c>
      <c r="T59" s="146">
        <v>0</v>
      </c>
      <c r="U59" s="146">
        <v>0.68982168109543684</v>
      </c>
    </row>
    <row r="60" spans="1:21" s="122" customFormat="1" ht="9" customHeight="1" x14ac:dyDescent="0.25">
      <c r="A60" s="122" t="s">
        <v>85</v>
      </c>
      <c r="B60" s="146">
        <v>0</v>
      </c>
      <c r="C60" s="146">
        <v>0.25581672412797557</v>
      </c>
      <c r="D60" s="146">
        <v>0.14618098521598605</v>
      </c>
      <c r="E60" s="146">
        <v>0.8770859112959164</v>
      </c>
      <c r="F60" s="146">
        <v>0.47508820195195467</v>
      </c>
      <c r="G60" s="146">
        <v>1.7541718225918328</v>
      </c>
      <c r="H60" s="147"/>
      <c r="I60" s="146">
        <v>0.17449649907673903</v>
      </c>
      <c r="J60" s="146">
        <v>3.4899299815347805E-2</v>
      </c>
      <c r="K60" s="146">
        <v>6.979859963069561E-2</v>
      </c>
      <c r="L60" s="146">
        <v>0</v>
      </c>
      <c r="M60" s="146">
        <v>0</v>
      </c>
      <c r="N60" s="146">
        <v>0.27919439852278244</v>
      </c>
      <c r="O60" s="147"/>
      <c r="P60" s="146">
        <v>8.9258283302577901E-2</v>
      </c>
      <c r="Q60" s="146">
        <v>0.14281325328412464</v>
      </c>
      <c r="R60" s="146">
        <v>0.10710993996309348</v>
      </c>
      <c r="S60" s="146">
        <v>0.42843975985237392</v>
      </c>
      <c r="T60" s="146">
        <v>0.23207153658670257</v>
      </c>
      <c r="U60" s="146">
        <v>0.9996927729888726</v>
      </c>
    </row>
    <row r="61" spans="1:21" s="122" customFormat="1" ht="9" customHeight="1" x14ac:dyDescent="0.25">
      <c r="A61" s="122" t="s">
        <v>86</v>
      </c>
      <c r="B61" s="146">
        <v>5.2603574465488509E-2</v>
      </c>
      <c r="C61" s="146">
        <v>0.10520714893097702</v>
      </c>
      <c r="D61" s="146">
        <v>0.10520714893097702</v>
      </c>
      <c r="E61" s="146">
        <v>0.31562144679293103</v>
      </c>
      <c r="F61" s="146">
        <v>0.21041429786195404</v>
      </c>
      <c r="G61" s="146">
        <v>0.78905361698232757</v>
      </c>
      <c r="H61" s="147"/>
      <c r="I61" s="146">
        <v>0.25023014917970804</v>
      </c>
      <c r="J61" s="146">
        <v>0.10009205967188321</v>
      </c>
      <c r="K61" s="146">
        <v>0</v>
      </c>
      <c r="L61" s="146">
        <v>0.10009205967188321</v>
      </c>
      <c r="M61" s="146">
        <v>0</v>
      </c>
      <c r="N61" s="146">
        <v>0.45041426852347444</v>
      </c>
      <c r="O61" s="147"/>
      <c r="P61" s="146">
        <v>0.15387882350406704</v>
      </c>
      <c r="Q61" s="146">
        <v>0.10258588233604468</v>
      </c>
      <c r="R61" s="146">
        <v>5.1292941168022341E-2</v>
      </c>
      <c r="S61" s="146">
        <v>0.20517176467208936</v>
      </c>
      <c r="T61" s="146">
        <v>0.10258588233604468</v>
      </c>
      <c r="U61" s="146">
        <v>0.61551529401626814</v>
      </c>
    </row>
    <row r="62" spans="1:21" s="122" customFormat="1" ht="9" customHeight="1" x14ac:dyDescent="0.25">
      <c r="A62" s="122" t="s">
        <v>87</v>
      </c>
      <c r="B62" s="146">
        <v>0</v>
      </c>
      <c r="C62" s="146">
        <v>0.37824844492608078</v>
      </c>
      <c r="D62" s="146">
        <v>0</v>
      </c>
      <c r="E62" s="146">
        <v>0.37824844492608078</v>
      </c>
      <c r="F62" s="146">
        <v>0</v>
      </c>
      <c r="G62" s="146">
        <v>0.75649688985216157</v>
      </c>
      <c r="H62" s="147"/>
      <c r="I62" s="146">
        <v>0.7379297749129704</v>
      </c>
      <c r="J62" s="146">
        <v>0</v>
      </c>
      <c r="K62" s="146">
        <v>0</v>
      </c>
      <c r="L62" s="146">
        <v>0</v>
      </c>
      <c r="M62" s="146">
        <v>0</v>
      </c>
      <c r="N62" s="146">
        <v>0.7379297749129704</v>
      </c>
      <c r="O62" s="147"/>
      <c r="P62" s="146">
        <v>0.37354899562013805</v>
      </c>
      <c r="Q62" s="146">
        <v>0.18677449781006902</v>
      </c>
      <c r="R62" s="146">
        <v>0</v>
      </c>
      <c r="S62" s="146">
        <v>0.18677449781006902</v>
      </c>
      <c r="T62" s="146">
        <v>0</v>
      </c>
      <c r="U62" s="146">
        <v>0.74709799124027609</v>
      </c>
    </row>
    <row r="63" spans="1:21" s="122" customFormat="1" ht="9" customHeight="1" x14ac:dyDescent="0.25">
      <c r="A63" s="122" t="s">
        <v>88</v>
      </c>
      <c r="B63" s="146">
        <v>0</v>
      </c>
      <c r="C63" s="146">
        <v>0.22155153648759948</v>
      </c>
      <c r="D63" s="146">
        <v>0</v>
      </c>
      <c r="E63" s="146">
        <v>0.33232730473139921</v>
      </c>
      <c r="F63" s="146">
        <v>0.22155153648759948</v>
      </c>
      <c r="G63" s="146">
        <v>0.77543037770659817</v>
      </c>
      <c r="H63" s="147"/>
      <c r="I63" s="146">
        <v>0</v>
      </c>
      <c r="J63" s="146">
        <v>0</v>
      </c>
      <c r="K63" s="146">
        <v>0</v>
      </c>
      <c r="L63" s="146">
        <v>0</v>
      </c>
      <c r="M63" s="146">
        <v>0</v>
      </c>
      <c r="N63" s="146">
        <v>0</v>
      </c>
      <c r="O63" s="147"/>
      <c r="P63" s="146">
        <v>0</v>
      </c>
      <c r="Q63" s="146">
        <v>0.10854292519927124</v>
      </c>
      <c r="R63" s="146">
        <v>0</v>
      </c>
      <c r="S63" s="146">
        <v>0.16281438779890686</v>
      </c>
      <c r="T63" s="146">
        <v>0.10854292519927124</v>
      </c>
      <c r="U63" s="146">
        <v>0.37990023819744939</v>
      </c>
    </row>
    <row r="64" spans="1:21" s="122" customFormat="1" ht="9" customHeight="1" x14ac:dyDescent="0.25">
      <c r="A64" s="122" t="s">
        <v>89</v>
      </c>
      <c r="B64" s="146">
        <v>8.5381365474294549E-2</v>
      </c>
      <c r="C64" s="146">
        <v>0.21345341368573639</v>
      </c>
      <c r="D64" s="146">
        <v>8.5381365474294549E-2</v>
      </c>
      <c r="E64" s="146">
        <v>0.29883477916003093</v>
      </c>
      <c r="F64" s="146">
        <v>8.5381365474294549E-2</v>
      </c>
      <c r="G64" s="146">
        <v>0.76843228926865093</v>
      </c>
      <c r="H64" s="147"/>
      <c r="I64" s="146">
        <v>4.0596673670946097E-2</v>
      </c>
      <c r="J64" s="146">
        <v>0.20298336835473046</v>
      </c>
      <c r="K64" s="146">
        <v>0</v>
      </c>
      <c r="L64" s="146">
        <v>8.1193347341892194E-2</v>
      </c>
      <c r="M64" s="146">
        <v>0</v>
      </c>
      <c r="N64" s="146">
        <v>0.32477338936756878</v>
      </c>
      <c r="O64" s="147"/>
      <c r="P64" s="146">
        <v>6.242603165520022E-2</v>
      </c>
      <c r="Q64" s="146">
        <v>0.20808677218400071</v>
      </c>
      <c r="R64" s="146">
        <v>4.1617354436800147E-2</v>
      </c>
      <c r="S64" s="146">
        <v>0.18727809496560066</v>
      </c>
      <c r="T64" s="146">
        <v>4.1617354436800147E-2</v>
      </c>
      <c r="U64" s="146">
        <v>0.54102560767840191</v>
      </c>
    </row>
    <row r="65" spans="1:21" s="122" customFormat="1" ht="9" customHeight="1" x14ac:dyDescent="0.25">
      <c r="A65" s="122" t="s">
        <v>90</v>
      </c>
      <c r="B65" s="146">
        <v>0</v>
      </c>
      <c r="C65" s="146">
        <v>0.25881139572456513</v>
      </c>
      <c r="D65" s="146">
        <v>0.38821709358684775</v>
      </c>
      <c r="E65" s="146">
        <v>0.38821709358684775</v>
      </c>
      <c r="F65" s="146">
        <v>0</v>
      </c>
      <c r="G65" s="146">
        <v>1.0352455828982605</v>
      </c>
      <c r="H65" s="147"/>
      <c r="I65" s="146">
        <v>0.37428137975087827</v>
      </c>
      <c r="J65" s="146">
        <v>0.62380229958479727</v>
      </c>
      <c r="K65" s="146">
        <v>0</v>
      </c>
      <c r="L65" s="146">
        <v>0</v>
      </c>
      <c r="M65" s="146">
        <v>0</v>
      </c>
      <c r="N65" s="146">
        <v>0.99808367933567554</v>
      </c>
      <c r="O65" s="147"/>
      <c r="P65" s="146">
        <v>0.19056094472493956</v>
      </c>
      <c r="Q65" s="146">
        <v>0.44464220435819235</v>
      </c>
      <c r="R65" s="146">
        <v>0.19056094472493956</v>
      </c>
      <c r="S65" s="146">
        <v>0.19056094472493956</v>
      </c>
      <c r="T65" s="146">
        <v>0</v>
      </c>
      <c r="U65" s="146">
        <v>1.0163250385330111</v>
      </c>
    </row>
    <row r="66" spans="1:21" s="122" customFormat="1" ht="9" customHeight="1" x14ac:dyDescent="0.25">
      <c r="A66" s="138" t="s">
        <v>91</v>
      </c>
      <c r="B66" s="146">
        <v>3.7155699957467869E-2</v>
      </c>
      <c r="C66" s="146">
        <v>0.12632937985539078</v>
      </c>
      <c r="D66" s="146">
        <v>0.10403595988091002</v>
      </c>
      <c r="E66" s="146">
        <v>0.22293419974480722</v>
      </c>
      <c r="F66" s="146">
        <v>4.4586839948961447E-2</v>
      </c>
      <c r="G66" s="146">
        <v>0.53504207938753734</v>
      </c>
      <c r="H66" s="149"/>
      <c r="I66" s="146">
        <v>0.20013907521380125</v>
      </c>
      <c r="J66" s="146">
        <v>8.5773889377343399E-2</v>
      </c>
      <c r="K66" s="146">
        <v>2.859129645911446E-2</v>
      </c>
      <c r="L66" s="146">
        <v>2.859129645911446E-2</v>
      </c>
      <c r="M66" s="150" t="s">
        <v>30</v>
      </c>
      <c r="N66" s="146">
        <v>0.34309555750937359</v>
      </c>
      <c r="O66" s="149"/>
      <c r="P66" s="146">
        <v>0.12023103157824325</v>
      </c>
      <c r="Q66" s="146">
        <v>0.10565757320512284</v>
      </c>
      <c r="R66" s="146">
        <v>6.5580562679041776E-2</v>
      </c>
      <c r="S66" s="146">
        <v>0.12387439617152333</v>
      </c>
      <c r="T66" s="146">
        <v>2.186018755968059E-2</v>
      </c>
      <c r="U66" s="146">
        <v>0.43720375119361182</v>
      </c>
    </row>
    <row r="67" spans="1:21" s="122" customFormat="1" ht="9" customHeight="1" x14ac:dyDescent="0.25">
      <c r="A67" s="138" t="s">
        <v>92</v>
      </c>
      <c r="B67" s="146">
        <v>5.1434025639604614E-2</v>
      </c>
      <c r="C67" s="146">
        <v>0.14144357050891268</v>
      </c>
      <c r="D67" s="146">
        <v>0.10286805127920923</v>
      </c>
      <c r="E67" s="146">
        <v>0.19287759614851729</v>
      </c>
      <c r="F67" s="146">
        <v>2.5717012819802307E-2</v>
      </c>
      <c r="G67" s="146">
        <v>0.51434025639604619</v>
      </c>
      <c r="H67" s="149"/>
      <c r="I67" s="146">
        <v>0.20987117983528075</v>
      </c>
      <c r="J67" s="146">
        <v>8.6417544638056773E-2</v>
      </c>
      <c r="K67" s="146">
        <v>2.469072703944479E-2</v>
      </c>
      <c r="L67" s="146">
        <v>2.469072703944479E-2</v>
      </c>
      <c r="M67" s="150" t="s">
        <v>30</v>
      </c>
      <c r="N67" s="146">
        <v>0.34567017855222709</v>
      </c>
      <c r="O67" s="149"/>
      <c r="P67" s="146">
        <v>0.13226546813158022</v>
      </c>
      <c r="Q67" s="146">
        <v>0.11337040125564017</v>
      </c>
      <c r="R67" s="146">
        <v>6.2983556253133427E-2</v>
      </c>
      <c r="S67" s="146">
        <v>0.10707204563032684</v>
      </c>
      <c r="T67" s="146">
        <v>1.2596711250626686E-2</v>
      </c>
      <c r="U67" s="146">
        <v>0.42828818252130735</v>
      </c>
    </row>
    <row r="68" spans="1:21" s="122" customFormat="1" ht="9" customHeight="1" x14ac:dyDescent="0.25">
      <c r="A68" s="138" t="s">
        <v>93</v>
      </c>
      <c r="B68" s="146">
        <v>1.7605843027183862E-2</v>
      </c>
      <c r="C68" s="146">
        <v>0.10563505816310316</v>
      </c>
      <c r="D68" s="146">
        <v>0.10563505816310316</v>
      </c>
      <c r="E68" s="146">
        <v>0.26408764540775792</v>
      </c>
      <c r="F68" s="146">
        <v>7.0423372108735449E-2</v>
      </c>
      <c r="G68" s="146">
        <v>0.56338697686988359</v>
      </c>
      <c r="H68" s="149"/>
      <c r="I68" s="146">
        <v>0.18675517050789511</v>
      </c>
      <c r="J68" s="146">
        <v>8.4888713867225046E-2</v>
      </c>
      <c r="K68" s="146">
        <v>3.395548554689002E-2</v>
      </c>
      <c r="L68" s="146">
        <v>3.395548554689002E-2</v>
      </c>
      <c r="M68" s="150" t="s">
        <v>30</v>
      </c>
      <c r="N68" s="146">
        <v>0.33955485546890019</v>
      </c>
      <c r="O68" s="149"/>
      <c r="P68" s="146">
        <v>0.10371653510368239</v>
      </c>
      <c r="Q68" s="146">
        <v>9.5073490511708852E-2</v>
      </c>
      <c r="R68" s="146">
        <v>6.9144356735788268E-2</v>
      </c>
      <c r="S68" s="146">
        <v>0.14693175806355005</v>
      </c>
      <c r="T68" s="146">
        <v>3.4572178367894134E-2</v>
      </c>
      <c r="U68" s="146">
        <v>0.44943831878262375</v>
      </c>
    </row>
    <row r="69" spans="1:21" s="122" customFormat="1" ht="9" customHeight="1" x14ac:dyDescent="0.25">
      <c r="A69" s="141" t="s">
        <v>94</v>
      </c>
      <c r="B69" s="146">
        <v>3.515876776605497E-2</v>
      </c>
      <c r="C69" s="146">
        <v>0.12305568718119236</v>
      </c>
      <c r="D69" s="146">
        <v>7.031753553210994E-2</v>
      </c>
      <c r="E69" s="146">
        <v>0.38674644542660463</v>
      </c>
      <c r="F69" s="146">
        <v>3.515876776605497E-2</v>
      </c>
      <c r="G69" s="146">
        <v>0.65043720367201685</v>
      </c>
      <c r="H69" s="149"/>
      <c r="I69" s="146">
        <v>0.281985723560438</v>
      </c>
      <c r="J69" s="146">
        <v>0.19904874604266212</v>
      </c>
      <c r="K69" s="146">
        <v>3.3174791007110349E-2</v>
      </c>
      <c r="L69" s="146">
        <v>1.6587395503555175E-2</v>
      </c>
      <c r="M69" s="150" t="s">
        <v>30</v>
      </c>
      <c r="N69" s="146">
        <v>0.53079665611376559</v>
      </c>
      <c r="O69" s="149"/>
      <c r="P69" s="146">
        <v>0.16215539684524968</v>
      </c>
      <c r="Q69" s="146">
        <v>0.16215539684524968</v>
      </c>
      <c r="R69" s="146">
        <v>5.1206967424815689E-2</v>
      </c>
      <c r="S69" s="146">
        <v>0.19629337512846015</v>
      </c>
      <c r="T69" s="146">
        <v>1.7068989141605231E-2</v>
      </c>
      <c r="U69" s="146">
        <v>0.58888012538538048</v>
      </c>
    </row>
    <row r="70" spans="1:21" s="122" customFormat="1" ht="9" customHeight="1" x14ac:dyDescent="0.25">
      <c r="A70" s="141" t="s">
        <v>95</v>
      </c>
      <c r="B70" s="146">
        <v>3.0974414823611549E-2</v>
      </c>
      <c r="C70" s="146">
        <v>0.19617129388287313</v>
      </c>
      <c r="D70" s="146">
        <v>0.13422246423565004</v>
      </c>
      <c r="E70" s="146">
        <v>0.47494102729537707</v>
      </c>
      <c r="F70" s="146">
        <v>0.21682090376528082</v>
      </c>
      <c r="G70" s="146">
        <v>1.0531301040027927</v>
      </c>
      <c r="H70" s="149"/>
      <c r="I70" s="146">
        <v>0.16774401079876738</v>
      </c>
      <c r="J70" s="146">
        <v>0.12827483178729271</v>
      </c>
      <c r="K70" s="146">
        <v>1.9734589505737341E-2</v>
      </c>
      <c r="L70" s="146">
        <v>3.9469179011474682E-2</v>
      </c>
      <c r="M70" s="150" t="s">
        <v>30</v>
      </c>
      <c r="N70" s="146">
        <v>0.35522261110327208</v>
      </c>
      <c r="O70" s="149"/>
      <c r="P70" s="146">
        <v>0.10090866741376081</v>
      </c>
      <c r="Q70" s="146">
        <v>0.16145386786201729</v>
      </c>
      <c r="R70" s="146">
        <v>7.5681500560320608E-2</v>
      </c>
      <c r="S70" s="146">
        <v>0.25227166853440203</v>
      </c>
      <c r="T70" s="146">
        <v>0.10595410078444885</v>
      </c>
      <c r="U70" s="146">
        <v>0.69626980515494963</v>
      </c>
    </row>
    <row r="71" spans="1:21" s="122" customFormat="1" ht="9" customHeight="1" x14ac:dyDescent="0.25">
      <c r="A71" s="138" t="s">
        <v>96</v>
      </c>
      <c r="B71" s="146">
        <v>1.5220195128989632E-2</v>
      </c>
      <c r="C71" s="146">
        <v>0.18264234154787559</v>
      </c>
      <c r="D71" s="146">
        <v>0.12176156103191706</v>
      </c>
      <c r="E71" s="146">
        <v>0.54792702464362675</v>
      </c>
      <c r="F71" s="146">
        <v>0.28918370745080302</v>
      </c>
      <c r="G71" s="146">
        <v>1.1567348298032121</v>
      </c>
      <c r="H71" s="149"/>
      <c r="I71" s="146">
        <v>0.1892368485485097</v>
      </c>
      <c r="J71" s="146">
        <v>4.3670041972733005E-2</v>
      </c>
      <c r="K71" s="146">
        <v>2.9113361315155337E-2</v>
      </c>
      <c r="L71" s="146">
        <v>2.9113361315155337E-2</v>
      </c>
      <c r="M71" s="150" t="s">
        <v>30</v>
      </c>
      <c r="N71" s="146">
        <v>0.29113361315155339</v>
      </c>
      <c r="O71" s="149"/>
      <c r="P71" s="146">
        <v>0.10416731771240237</v>
      </c>
      <c r="Q71" s="146">
        <v>0.11160784040614539</v>
      </c>
      <c r="R71" s="146">
        <v>7.4405226937430263E-2</v>
      </c>
      <c r="S71" s="146">
        <v>0.28273986236223497</v>
      </c>
      <c r="T71" s="146">
        <v>0.14136993118111749</v>
      </c>
      <c r="U71" s="146">
        <v>0.71429017859933053</v>
      </c>
    </row>
    <row r="72" spans="1:21" s="122" customFormat="1" ht="9" customHeight="1" x14ac:dyDescent="0.25">
      <c r="A72" s="138" t="s">
        <v>97</v>
      </c>
      <c r="B72" s="146">
        <v>6.4201438433228106E-2</v>
      </c>
      <c r="C72" s="146">
        <v>0.22470503451629834</v>
      </c>
      <c r="D72" s="146">
        <v>0.16050359608307024</v>
      </c>
      <c r="E72" s="146">
        <v>0.32100719216614049</v>
      </c>
      <c r="F72" s="146">
        <v>6.4201438433228106E-2</v>
      </c>
      <c r="G72" s="146">
        <v>0.83461869963196533</v>
      </c>
      <c r="H72" s="149"/>
      <c r="I72" s="146">
        <v>0.12251929066231478</v>
      </c>
      <c r="J72" s="146">
        <v>0.30629822665578693</v>
      </c>
      <c r="K72" s="150" t="s">
        <v>30</v>
      </c>
      <c r="L72" s="146">
        <v>6.1259645331157388E-2</v>
      </c>
      <c r="M72" s="150" t="s">
        <v>30</v>
      </c>
      <c r="N72" s="150" t="s">
        <v>30</v>
      </c>
      <c r="O72" s="149"/>
      <c r="P72" s="146">
        <v>9.4044078773201256E-2</v>
      </c>
      <c r="Q72" s="146">
        <v>0.26645822319073692</v>
      </c>
      <c r="R72" s="146">
        <v>7.8370065644334394E-2</v>
      </c>
      <c r="S72" s="146">
        <v>0.18808815754640251</v>
      </c>
      <c r="T72" s="146">
        <v>3.1348026257733752E-2</v>
      </c>
      <c r="U72" s="146">
        <v>0.40752434135053883</v>
      </c>
    </row>
    <row r="73" spans="1:21" s="122" customFormat="1" ht="9" customHeight="1" x14ac:dyDescent="0.25">
      <c r="A73" s="142" t="s">
        <v>2</v>
      </c>
      <c r="B73" s="146">
        <v>3.4685152465524692E-2</v>
      </c>
      <c r="C73" s="146">
        <v>0.14914615560175618</v>
      </c>
      <c r="D73" s="146">
        <v>0.10752397264312656</v>
      </c>
      <c r="E73" s="146">
        <v>0.33991449416214198</v>
      </c>
      <c r="F73" s="146">
        <v>0.1005869421500216</v>
      </c>
      <c r="G73" s="146">
        <v>0.73185671702257105</v>
      </c>
      <c r="H73" s="149"/>
      <c r="I73" s="146">
        <v>0.20561504509162812</v>
      </c>
      <c r="J73" s="146">
        <v>0.12270575271597162</v>
      </c>
      <c r="K73" s="146">
        <v>2.6530973560210079E-2</v>
      </c>
      <c r="L73" s="146">
        <v>2.984734525523634E-2</v>
      </c>
      <c r="M73" s="150" t="s">
        <v>30</v>
      </c>
      <c r="N73" s="146">
        <v>0.38469911662304618</v>
      </c>
      <c r="O73" s="149"/>
      <c r="P73" s="146">
        <v>0.12206655524646251</v>
      </c>
      <c r="Q73" s="146">
        <v>0.13562950582940278</v>
      </c>
      <c r="R73" s="146">
        <v>6.6119384091833849E-2</v>
      </c>
      <c r="S73" s="146">
        <v>0.18140446404682622</v>
      </c>
      <c r="T73" s="146">
        <v>4.9165695863158505E-2</v>
      </c>
      <c r="U73" s="146">
        <v>0.55438560507768386</v>
      </c>
    </row>
    <row r="74" spans="1:21" s="122" customFormat="1" ht="3" customHeight="1" thickBot="1" x14ac:dyDescent="0.3">
      <c r="A74" s="151"/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</row>
    <row r="75" spans="1:21" s="122" customFormat="1" ht="9" customHeight="1" thickTop="1" x14ac:dyDescent="0.25"/>
    <row r="76" spans="1:21" ht="12.75" x14ac:dyDescent="0.2">
      <c r="A76" s="152" t="s">
        <v>98</v>
      </c>
      <c r="B76" s="153"/>
      <c r="C76" s="153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</row>
    <row r="77" spans="1:21" x14ac:dyDescent="0.15">
      <c r="A77" s="157" t="s">
        <v>38</v>
      </c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</row>
    <row r="78" spans="1:21" ht="12.75" x14ac:dyDescent="0.2">
      <c r="A78" s="152"/>
      <c r="B78" s="154"/>
      <c r="C78" s="154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</row>
  </sheetData>
  <mergeCells count="7">
    <mergeCell ref="A77:U77"/>
    <mergeCell ref="A5:A6"/>
    <mergeCell ref="B5:G5"/>
    <mergeCell ref="I5:N5"/>
    <mergeCell ref="P5:U5"/>
    <mergeCell ref="B9:U9"/>
    <mergeCell ref="B42:U42"/>
  </mergeCells>
  <pageMargins left="0.59055118110236227" right="0.59055118110236227" top="0.78740157480314965" bottom="0.78740157480314965" header="0" footer="0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41"/>
  <sheetViews>
    <sheetView topLeftCell="A4" zoomScale="110" zoomScaleNormal="110" workbookViewId="0">
      <selection activeCell="B33" sqref="B33"/>
    </sheetView>
  </sheetViews>
  <sheetFormatPr defaultColWidth="9.42578125" defaultRowHeight="9" x14ac:dyDescent="0.15"/>
  <cols>
    <col min="1" max="1" width="12.140625" style="30" customWidth="1"/>
    <col min="2" max="2" width="22.5703125" style="30" customWidth="1"/>
    <col min="3" max="3" width="12.5703125" style="30" customWidth="1"/>
    <col min="4" max="4" width="8.85546875" style="30" customWidth="1"/>
    <col min="5" max="5" width="8.5703125" style="30" customWidth="1"/>
    <col min="6" max="6" width="8.85546875" style="30" customWidth="1"/>
    <col min="7" max="7" width="19" style="30" customWidth="1"/>
    <col min="8" max="8" width="8.28515625" style="30" customWidth="1"/>
    <col min="9" max="9" width="14.85546875" style="30" customWidth="1"/>
    <col min="10" max="10" width="9.5703125" style="30" customWidth="1"/>
    <col min="11" max="11" width="14.140625" style="30" customWidth="1"/>
    <col min="12" max="12" width="12.140625" style="30" customWidth="1"/>
    <col min="13" max="13" width="11.7109375" style="30" customWidth="1"/>
    <col min="14" max="14" width="11.140625" style="30" customWidth="1"/>
    <col min="15" max="15" width="5.85546875" style="30" customWidth="1"/>
    <col min="16" max="16" width="7" style="30" customWidth="1"/>
    <col min="17" max="17" width="6.42578125" style="30" customWidth="1"/>
    <col min="18" max="18" width="8.85546875" style="30" customWidth="1"/>
    <col min="19" max="19" width="8.5703125" style="30" customWidth="1"/>
    <col min="20" max="20" width="8.85546875" style="30" customWidth="1"/>
    <col min="21" max="21" width="6.42578125" style="30" customWidth="1"/>
    <col min="22" max="16384" width="9.42578125" style="30"/>
  </cols>
  <sheetData>
    <row r="1" spans="1:21" s="4" customFormat="1" ht="12" customHeight="1" x14ac:dyDescent="0.25">
      <c r="A1" s="34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4" customFormat="1" ht="12" customHeight="1" x14ac:dyDescent="0.25">
      <c r="A2" s="34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" customFormat="1" ht="12" customHeight="1" x14ac:dyDescent="0.25">
      <c r="A3" s="41" t="s">
        <v>52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1" customFormat="1" ht="6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s="8" customFormat="1" ht="18" customHeight="1" x14ac:dyDescent="0.25">
      <c r="A5" s="165" t="s">
        <v>59</v>
      </c>
      <c r="B5" s="167" t="s">
        <v>53</v>
      </c>
      <c r="C5" s="168"/>
      <c r="D5" s="168"/>
      <c r="E5" s="168"/>
      <c r="F5" s="168"/>
      <c r="G5" s="168"/>
      <c r="H5" s="32"/>
      <c r="I5" s="167" t="s">
        <v>54</v>
      </c>
      <c r="J5" s="168"/>
      <c r="K5" s="168"/>
      <c r="L5" s="168"/>
      <c r="M5" s="168"/>
      <c r="N5" s="168"/>
      <c r="O5" s="32"/>
      <c r="P5" s="167" t="s">
        <v>6</v>
      </c>
      <c r="Q5" s="168"/>
      <c r="R5" s="168"/>
      <c r="S5" s="168"/>
      <c r="T5" s="168"/>
      <c r="U5" s="168"/>
    </row>
    <row r="6" spans="1:21" s="8" customFormat="1" ht="44.45" customHeight="1" x14ac:dyDescent="0.25">
      <c r="A6" s="166"/>
      <c r="B6" s="40" t="s">
        <v>60</v>
      </c>
      <c r="C6" s="33" t="s">
        <v>55</v>
      </c>
      <c r="D6" s="33" t="s">
        <v>56</v>
      </c>
      <c r="E6" s="101" t="s">
        <v>3</v>
      </c>
      <c r="F6" s="33" t="s">
        <v>4</v>
      </c>
      <c r="G6" s="33" t="s">
        <v>0</v>
      </c>
      <c r="H6" s="33"/>
      <c r="I6" s="40" t="s">
        <v>60</v>
      </c>
      <c r="J6" s="33" t="s">
        <v>55</v>
      </c>
      <c r="K6" s="33" t="s">
        <v>56</v>
      </c>
      <c r="L6" s="101" t="s">
        <v>3</v>
      </c>
      <c r="M6" s="33" t="s">
        <v>4</v>
      </c>
      <c r="N6" s="33" t="s">
        <v>0</v>
      </c>
      <c r="O6" s="33"/>
      <c r="P6" s="40" t="s">
        <v>60</v>
      </c>
      <c r="Q6" s="33" t="s">
        <v>55</v>
      </c>
      <c r="R6" s="33" t="s">
        <v>56</v>
      </c>
      <c r="S6" s="101" t="s">
        <v>3</v>
      </c>
      <c r="T6" s="33" t="s">
        <v>4</v>
      </c>
      <c r="U6" s="33" t="s">
        <v>0</v>
      </c>
    </row>
    <row r="7" spans="1:21" s="12" customFormat="1" ht="3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s="12" customFormat="1" ht="3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12" customFormat="1" ht="9.9499999999999993" customHeight="1" x14ac:dyDescent="0.25">
      <c r="A9" s="11"/>
      <c r="B9" s="164" t="s">
        <v>1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</row>
    <row r="10" spans="1:21" s="12" customFormat="1" ht="3" customHeight="1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s="12" customFormat="1" x14ac:dyDescent="0.25">
      <c r="A11" s="28" t="s">
        <v>18</v>
      </c>
      <c r="B11" s="13">
        <v>0</v>
      </c>
      <c r="C11" s="13">
        <v>8</v>
      </c>
      <c r="D11" s="13">
        <v>0</v>
      </c>
      <c r="E11" s="13">
        <v>0</v>
      </c>
      <c r="F11" s="13">
        <v>0</v>
      </c>
      <c r="G11" s="13">
        <v>8</v>
      </c>
      <c r="H11" s="13"/>
      <c r="I11" s="13">
        <v>1</v>
      </c>
      <c r="J11" s="13">
        <v>4</v>
      </c>
      <c r="K11" s="13">
        <v>0</v>
      </c>
      <c r="L11" s="13">
        <v>0</v>
      </c>
      <c r="M11" s="13">
        <v>0</v>
      </c>
      <c r="N11" s="13">
        <v>5</v>
      </c>
      <c r="O11" s="13"/>
      <c r="P11" s="13">
        <v>1</v>
      </c>
      <c r="Q11" s="13">
        <v>12</v>
      </c>
      <c r="R11" s="13">
        <v>0</v>
      </c>
      <c r="S11" s="13">
        <v>0</v>
      </c>
      <c r="T11" s="13">
        <v>0</v>
      </c>
      <c r="U11" s="13">
        <v>13</v>
      </c>
    </row>
    <row r="12" spans="1:21" s="12" customFormat="1" x14ac:dyDescent="0.25">
      <c r="A12" s="28" t="s">
        <v>21</v>
      </c>
      <c r="B12" s="13">
        <v>0</v>
      </c>
      <c r="C12" s="13">
        <v>2</v>
      </c>
      <c r="D12" s="13">
        <v>0</v>
      </c>
      <c r="E12" s="13">
        <v>5</v>
      </c>
      <c r="F12" s="13">
        <v>1</v>
      </c>
      <c r="G12" s="13">
        <v>8</v>
      </c>
      <c r="H12" s="13"/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/>
      <c r="P12" s="13">
        <v>0</v>
      </c>
      <c r="Q12" s="13">
        <v>2</v>
      </c>
      <c r="R12" s="13">
        <v>0</v>
      </c>
      <c r="S12" s="13">
        <v>5</v>
      </c>
      <c r="T12" s="13">
        <v>1</v>
      </c>
      <c r="U12" s="13">
        <v>8</v>
      </c>
    </row>
    <row r="13" spans="1:21" s="12" customFormat="1" x14ac:dyDescent="0.25">
      <c r="A13" s="28" t="s">
        <v>8</v>
      </c>
      <c r="B13" s="13">
        <v>0</v>
      </c>
      <c r="C13" s="13">
        <v>2</v>
      </c>
      <c r="D13" s="13">
        <v>1</v>
      </c>
      <c r="E13" s="13">
        <v>15</v>
      </c>
      <c r="F13" s="13">
        <v>3</v>
      </c>
      <c r="G13" s="13">
        <v>21</v>
      </c>
      <c r="H13" s="13"/>
      <c r="I13" s="13">
        <v>2</v>
      </c>
      <c r="J13" s="13">
        <v>1</v>
      </c>
      <c r="K13" s="13">
        <v>1</v>
      </c>
      <c r="L13" s="13">
        <v>2</v>
      </c>
      <c r="M13" s="13">
        <v>0</v>
      </c>
      <c r="N13" s="13">
        <v>6</v>
      </c>
      <c r="O13" s="13"/>
      <c r="P13" s="13">
        <v>2</v>
      </c>
      <c r="Q13" s="13">
        <v>3</v>
      </c>
      <c r="R13" s="13">
        <v>2</v>
      </c>
      <c r="S13" s="13">
        <v>17</v>
      </c>
      <c r="T13" s="13">
        <v>3</v>
      </c>
      <c r="U13" s="13">
        <v>27</v>
      </c>
    </row>
    <row r="14" spans="1:21" s="12" customFormat="1" x14ac:dyDescent="0.25">
      <c r="A14" s="28" t="s">
        <v>9</v>
      </c>
      <c r="B14" s="13">
        <v>1</v>
      </c>
      <c r="C14" s="13">
        <v>1</v>
      </c>
      <c r="D14" s="13">
        <v>4</v>
      </c>
      <c r="E14" s="13">
        <v>24</v>
      </c>
      <c r="F14" s="13">
        <v>7</v>
      </c>
      <c r="G14" s="13">
        <v>37</v>
      </c>
      <c r="H14" s="13"/>
      <c r="I14" s="13">
        <v>5</v>
      </c>
      <c r="J14" s="13">
        <v>3</v>
      </c>
      <c r="K14" s="13">
        <v>3</v>
      </c>
      <c r="L14" s="13">
        <v>1</v>
      </c>
      <c r="M14" s="13">
        <v>0</v>
      </c>
      <c r="N14" s="13">
        <v>12</v>
      </c>
      <c r="O14" s="13"/>
      <c r="P14" s="13">
        <v>6</v>
      </c>
      <c r="Q14" s="13">
        <v>4</v>
      </c>
      <c r="R14" s="13">
        <v>7</v>
      </c>
      <c r="S14" s="13">
        <v>25</v>
      </c>
      <c r="T14" s="13">
        <v>7</v>
      </c>
      <c r="U14" s="13">
        <v>49</v>
      </c>
    </row>
    <row r="15" spans="1:21" s="12" customFormat="1" x14ac:dyDescent="0.25">
      <c r="A15" s="28" t="s">
        <v>10</v>
      </c>
      <c r="B15" s="13">
        <v>2</v>
      </c>
      <c r="C15" s="13">
        <v>6</v>
      </c>
      <c r="D15" s="13">
        <v>7</v>
      </c>
      <c r="E15" s="13">
        <v>26</v>
      </c>
      <c r="F15" s="13">
        <v>7</v>
      </c>
      <c r="G15" s="13">
        <v>48</v>
      </c>
      <c r="H15" s="13"/>
      <c r="I15" s="13">
        <v>10</v>
      </c>
      <c r="J15" s="13">
        <v>2</v>
      </c>
      <c r="K15" s="13">
        <v>1</v>
      </c>
      <c r="L15" s="13">
        <v>0</v>
      </c>
      <c r="M15" s="13">
        <v>0</v>
      </c>
      <c r="N15" s="13">
        <v>13</v>
      </c>
      <c r="O15" s="13"/>
      <c r="P15" s="13">
        <v>12</v>
      </c>
      <c r="Q15" s="13">
        <v>8</v>
      </c>
      <c r="R15" s="13">
        <v>8</v>
      </c>
      <c r="S15" s="13">
        <v>26</v>
      </c>
      <c r="T15" s="13">
        <v>7</v>
      </c>
      <c r="U15" s="13">
        <v>61</v>
      </c>
    </row>
    <row r="16" spans="1:21" s="8" customFormat="1" x14ac:dyDescent="0.25">
      <c r="A16" s="28" t="s">
        <v>11</v>
      </c>
      <c r="B16" s="13">
        <v>1</v>
      </c>
      <c r="C16" s="13">
        <v>5</v>
      </c>
      <c r="D16" s="13">
        <v>5</v>
      </c>
      <c r="E16" s="13">
        <v>17</v>
      </c>
      <c r="F16" s="13">
        <v>5</v>
      </c>
      <c r="G16" s="13">
        <v>33</v>
      </c>
      <c r="H16" s="13"/>
      <c r="I16" s="13">
        <v>14</v>
      </c>
      <c r="J16" s="13">
        <v>5</v>
      </c>
      <c r="K16" s="13">
        <v>2</v>
      </c>
      <c r="L16" s="13">
        <v>2</v>
      </c>
      <c r="M16" s="13">
        <v>0</v>
      </c>
      <c r="N16" s="13">
        <v>23</v>
      </c>
      <c r="O16" s="13"/>
      <c r="P16" s="13">
        <v>15</v>
      </c>
      <c r="Q16" s="13">
        <v>10</v>
      </c>
      <c r="R16" s="13">
        <v>7</v>
      </c>
      <c r="S16" s="13">
        <v>19</v>
      </c>
      <c r="T16" s="13">
        <v>5</v>
      </c>
      <c r="U16" s="13">
        <v>56</v>
      </c>
    </row>
    <row r="17" spans="1:26" s="8" customFormat="1" x14ac:dyDescent="0.25">
      <c r="A17" s="28" t="s">
        <v>12</v>
      </c>
      <c r="B17" s="13">
        <v>3</v>
      </c>
      <c r="C17" s="13">
        <v>3</v>
      </c>
      <c r="D17" s="13">
        <v>5</v>
      </c>
      <c r="E17" s="13">
        <v>6</v>
      </c>
      <c r="F17" s="13">
        <v>3</v>
      </c>
      <c r="G17" s="13">
        <v>20</v>
      </c>
      <c r="H17" s="13"/>
      <c r="I17" s="13">
        <v>7</v>
      </c>
      <c r="J17" s="13">
        <v>3</v>
      </c>
      <c r="K17" s="13">
        <v>0</v>
      </c>
      <c r="L17" s="13">
        <v>1</v>
      </c>
      <c r="M17" s="13">
        <v>0</v>
      </c>
      <c r="N17" s="13">
        <v>11</v>
      </c>
      <c r="O17" s="13"/>
      <c r="P17" s="13">
        <v>10</v>
      </c>
      <c r="Q17" s="13">
        <v>6</v>
      </c>
      <c r="R17" s="13">
        <v>5</v>
      </c>
      <c r="S17" s="13">
        <v>7</v>
      </c>
      <c r="T17" s="13">
        <v>3</v>
      </c>
      <c r="U17" s="13">
        <v>31</v>
      </c>
      <c r="Y17" s="12"/>
    </row>
    <row r="18" spans="1:26" s="16" customFormat="1" x14ac:dyDescent="0.25">
      <c r="A18" s="28" t="s">
        <v>19</v>
      </c>
      <c r="B18" s="13">
        <v>1</v>
      </c>
      <c r="C18" s="13">
        <v>7</v>
      </c>
      <c r="D18" s="13">
        <v>2</v>
      </c>
      <c r="E18" s="13">
        <v>2</v>
      </c>
      <c r="F18" s="13">
        <v>2</v>
      </c>
      <c r="G18" s="13">
        <v>14</v>
      </c>
      <c r="H18" s="13"/>
      <c r="I18" s="13">
        <v>13</v>
      </c>
      <c r="J18" s="13">
        <v>6</v>
      </c>
      <c r="K18" s="13">
        <v>0</v>
      </c>
      <c r="L18" s="13">
        <v>0</v>
      </c>
      <c r="M18" s="13">
        <v>0</v>
      </c>
      <c r="N18" s="13">
        <v>19</v>
      </c>
      <c r="O18" s="13"/>
      <c r="P18" s="13">
        <v>14</v>
      </c>
      <c r="Q18" s="13">
        <v>13</v>
      </c>
      <c r="R18" s="13">
        <v>2</v>
      </c>
      <c r="S18" s="13">
        <v>2</v>
      </c>
      <c r="T18" s="13">
        <v>2</v>
      </c>
      <c r="U18" s="13">
        <v>33</v>
      </c>
      <c r="Y18" s="12"/>
    </row>
    <row r="19" spans="1:26" s="16" customFormat="1" x14ac:dyDescent="0.25">
      <c r="A19" s="28" t="s">
        <v>20</v>
      </c>
      <c r="B19" s="13">
        <v>1</v>
      </c>
      <c r="C19" s="13">
        <v>8</v>
      </c>
      <c r="D19" s="13">
        <v>5</v>
      </c>
      <c r="E19" s="13">
        <v>1</v>
      </c>
      <c r="F19" s="13">
        <v>1</v>
      </c>
      <c r="G19" s="13">
        <v>16</v>
      </c>
      <c r="H19" s="13"/>
      <c r="I19" s="13">
        <v>9</v>
      </c>
      <c r="J19" s="13">
        <v>11</v>
      </c>
      <c r="K19" s="13">
        <v>0</v>
      </c>
      <c r="L19" s="13">
        <v>3</v>
      </c>
      <c r="M19" s="13">
        <v>0</v>
      </c>
      <c r="N19" s="13">
        <v>23</v>
      </c>
      <c r="O19" s="13"/>
      <c r="P19" s="13">
        <v>10</v>
      </c>
      <c r="Q19" s="13">
        <v>19</v>
      </c>
      <c r="R19" s="13">
        <v>5</v>
      </c>
      <c r="S19" s="13">
        <v>4</v>
      </c>
      <c r="T19" s="13">
        <v>1</v>
      </c>
      <c r="U19" s="13">
        <v>39</v>
      </c>
      <c r="Y19" s="12"/>
    </row>
    <row r="20" spans="1:26" s="16" customFormat="1" ht="11.25" x14ac:dyDescent="0.2">
      <c r="A20" s="28" t="s">
        <v>64</v>
      </c>
      <c r="B20" s="13">
        <v>1</v>
      </c>
      <c r="C20" s="13">
        <v>1</v>
      </c>
      <c r="D20" s="13">
        <v>2</v>
      </c>
      <c r="E20" s="13">
        <v>2</v>
      </c>
      <c r="F20" s="13">
        <v>0</v>
      </c>
      <c r="G20" s="13">
        <v>6</v>
      </c>
      <c r="H20" s="13"/>
      <c r="I20" s="13">
        <v>1</v>
      </c>
      <c r="J20" s="13">
        <v>2</v>
      </c>
      <c r="K20" s="13">
        <v>1</v>
      </c>
      <c r="L20" s="13">
        <v>0</v>
      </c>
      <c r="M20" s="13">
        <v>0</v>
      </c>
      <c r="N20" s="13">
        <v>4</v>
      </c>
      <c r="O20" s="13"/>
      <c r="P20" s="13">
        <v>2</v>
      </c>
      <c r="Q20" s="13">
        <v>3</v>
      </c>
      <c r="R20" s="13">
        <v>3</v>
      </c>
      <c r="S20" s="13">
        <v>2</v>
      </c>
      <c r="T20" s="13">
        <v>0</v>
      </c>
      <c r="U20" s="13">
        <v>10</v>
      </c>
      <c r="W20" s="102"/>
      <c r="X20" s="102"/>
      <c r="Y20" s="12"/>
    </row>
    <row r="21" spans="1:26" s="16" customFormat="1" x14ac:dyDescent="0.25">
      <c r="A21" s="28" t="s">
        <v>61</v>
      </c>
      <c r="B21" s="13"/>
      <c r="C21" s="13"/>
      <c r="D21" s="13"/>
      <c r="E21" s="13"/>
      <c r="F21" s="13"/>
      <c r="G21" s="13"/>
      <c r="H21" s="13"/>
      <c r="O21" s="13"/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</row>
    <row r="22" spans="1:26" s="8" customFormat="1" x14ac:dyDescent="0.25">
      <c r="A22" s="39" t="s">
        <v>0</v>
      </c>
      <c r="B22" s="20">
        <v>10</v>
      </c>
      <c r="C22" s="20">
        <v>43</v>
      </c>
      <c r="D22" s="20">
        <v>31</v>
      </c>
      <c r="E22" s="20">
        <v>98</v>
      </c>
      <c r="F22" s="20">
        <v>29</v>
      </c>
      <c r="G22" s="20">
        <v>211</v>
      </c>
      <c r="H22" s="13"/>
      <c r="I22" s="20">
        <v>62</v>
      </c>
      <c r="J22" s="20">
        <v>37</v>
      </c>
      <c r="K22" s="20">
        <v>8</v>
      </c>
      <c r="L22" s="39">
        <v>9</v>
      </c>
      <c r="M22" s="20"/>
      <c r="N22" s="20">
        <v>116</v>
      </c>
      <c r="O22" s="13"/>
      <c r="P22" s="20">
        <v>72</v>
      </c>
      <c r="Q22" s="20">
        <v>80</v>
      </c>
      <c r="R22" s="20">
        <v>39</v>
      </c>
      <c r="S22" s="20">
        <v>107</v>
      </c>
      <c r="T22" s="20">
        <v>29</v>
      </c>
      <c r="U22" s="20">
        <v>327</v>
      </c>
      <c r="W22" s="16"/>
      <c r="Y22" s="12"/>
    </row>
    <row r="23" spans="1:26" s="8" customFormat="1" ht="3" customHeight="1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6" s="8" customFormat="1" ht="9" customHeight="1" x14ac:dyDescent="0.25">
      <c r="A24" s="21"/>
      <c r="B24" s="164" t="s">
        <v>62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</row>
    <row r="25" spans="1:26" s="8" customFormat="1" ht="3" customHeight="1" x14ac:dyDescent="0.1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6" s="12" customFormat="1" x14ac:dyDescent="0.25">
      <c r="A26" s="28" t="s">
        <v>18</v>
      </c>
      <c r="B26" s="35">
        <v>0</v>
      </c>
      <c r="C26" s="35">
        <v>0.23251133311099437</v>
      </c>
      <c r="D26" s="35">
        <v>0</v>
      </c>
      <c r="E26" s="35">
        <v>0</v>
      </c>
      <c r="F26" s="35">
        <v>0</v>
      </c>
      <c r="G26" s="35">
        <v>0.23251133311099437</v>
      </c>
      <c r="H26" s="13"/>
      <c r="I26" s="35">
        <v>3.0781709200575925E-2</v>
      </c>
      <c r="J26" s="35">
        <v>0.1231268368023037</v>
      </c>
      <c r="K26" s="35">
        <v>0</v>
      </c>
      <c r="L26" s="35">
        <v>0</v>
      </c>
      <c r="M26" s="35">
        <v>0</v>
      </c>
      <c r="N26" s="35">
        <v>0.15390854600287965</v>
      </c>
      <c r="O26" s="13"/>
      <c r="P26" s="35">
        <v>1.4949079697281136E-2</v>
      </c>
      <c r="Q26" s="35">
        <v>0.17938895636737365</v>
      </c>
      <c r="R26" s="35">
        <v>0</v>
      </c>
      <c r="S26" s="35">
        <v>0</v>
      </c>
      <c r="T26" s="35">
        <v>0</v>
      </c>
      <c r="U26" s="35">
        <v>0.19433803606465477</v>
      </c>
      <c r="W26" s="103"/>
      <c r="X26" s="103"/>
      <c r="Y26" s="103"/>
      <c r="Z26" s="103"/>
    </row>
    <row r="27" spans="1:26" s="12" customFormat="1" x14ac:dyDescent="0.25">
      <c r="A27" s="28" t="s">
        <v>21</v>
      </c>
      <c r="B27" s="35">
        <v>0</v>
      </c>
      <c r="C27" s="35">
        <v>0.16746814127947335</v>
      </c>
      <c r="D27" s="35">
        <v>0</v>
      </c>
      <c r="E27" s="35">
        <v>0.41867035319868334</v>
      </c>
      <c r="F27" s="35">
        <v>8.3734070639736674E-2</v>
      </c>
      <c r="G27" s="35">
        <v>0.66987256511789339</v>
      </c>
      <c r="H27" s="17"/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17"/>
      <c r="P27" s="35">
        <v>0</v>
      </c>
      <c r="Q27" s="35">
        <v>8.6440864399999914E-2</v>
      </c>
      <c r="R27" s="35">
        <v>0</v>
      </c>
      <c r="S27" s="35">
        <v>0.21610216099999979</v>
      </c>
      <c r="T27" s="35">
        <v>4.3220432199999957E-2</v>
      </c>
      <c r="U27" s="35">
        <v>0.34576345759999966</v>
      </c>
      <c r="W27" s="103"/>
      <c r="X27" s="103"/>
      <c r="Y27" s="103"/>
      <c r="Z27" s="103"/>
    </row>
    <row r="28" spans="1:26" s="12" customFormat="1" x14ac:dyDescent="0.25">
      <c r="A28" s="28" t="s">
        <v>8</v>
      </c>
      <c r="B28" s="35">
        <v>0</v>
      </c>
      <c r="C28" s="35">
        <v>9.2992373695433228E-2</v>
      </c>
      <c r="D28" s="35">
        <v>4.6496186847716614E-2</v>
      </c>
      <c r="E28" s="35">
        <v>0.69744280271574932</v>
      </c>
      <c r="F28" s="35">
        <v>0.13948856054314987</v>
      </c>
      <c r="G28" s="35">
        <v>0.97641992380204889</v>
      </c>
      <c r="H28" s="17"/>
      <c r="I28" s="35">
        <v>0.10183768651254042</v>
      </c>
      <c r="J28" s="35">
        <v>5.0918843256270212E-2</v>
      </c>
      <c r="K28" s="35">
        <v>5.0918843256270212E-2</v>
      </c>
      <c r="L28" s="35">
        <v>0.10183768651254042</v>
      </c>
      <c r="M28" s="35">
        <v>0</v>
      </c>
      <c r="N28" s="35">
        <v>0.30551305953762126</v>
      </c>
      <c r="O28" s="17"/>
      <c r="P28" s="35">
        <v>4.8607120432768637E-2</v>
      </c>
      <c r="Q28" s="35">
        <v>7.2910680649152959E-2</v>
      </c>
      <c r="R28" s="35">
        <v>4.8607120432768637E-2</v>
      </c>
      <c r="S28" s="35">
        <v>0.41316052367853334</v>
      </c>
      <c r="T28" s="35">
        <v>7.2910680649152959E-2</v>
      </c>
      <c r="U28" s="35">
        <v>0.65619612584237663</v>
      </c>
      <c r="W28" s="103"/>
      <c r="X28" s="103"/>
      <c r="Y28" s="103"/>
      <c r="Z28" s="103"/>
    </row>
    <row r="29" spans="1:26" s="12" customFormat="1" x14ac:dyDescent="0.25">
      <c r="A29" s="28" t="s">
        <v>9</v>
      </c>
      <c r="B29" s="35">
        <v>3.1153254541560385E-2</v>
      </c>
      <c r="C29" s="35">
        <v>3.1153254541560385E-2</v>
      </c>
      <c r="D29" s="35">
        <v>0.12461301816624154</v>
      </c>
      <c r="E29" s="35">
        <v>0.74767810899744935</v>
      </c>
      <c r="F29" s="35">
        <v>0.21807278179092274</v>
      </c>
      <c r="G29" s="35">
        <v>1.1526704180377343</v>
      </c>
      <c r="H29" s="13"/>
      <c r="I29" s="35">
        <v>0.16568728910079189</v>
      </c>
      <c r="J29" s="35">
        <v>9.9412373460475129E-2</v>
      </c>
      <c r="K29" s="35">
        <v>9.9412373460475129E-2</v>
      </c>
      <c r="L29" s="35">
        <v>3.3137457820158374E-2</v>
      </c>
      <c r="M29" s="35">
        <v>0</v>
      </c>
      <c r="N29" s="35">
        <v>0.39764949384190051</v>
      </c>
      <c r="O29" s="13"/>
      <c r="P29" s="35">
        <v>9.6344210889127799E-2</v>
      </c>
      <c r="Q29" s="35">
        <v>6.4229473926085204E-2</v>
      </c>
      <c r="R29" s="35">
        <v>0.11240157937064911</v>
      </c>
      <c r="S29" s="35">
        <v>0.40143421203803253</v>
      </c>
      <c r="T29" s="35">
        <v>0.11240157937064911</v>
      </c>
      <c r="U29" s="35">
        <v>0.78681105559454378</v>
      </c>
      <c r="W29" s="103"/>
      <c r="X29" s="103"/>
      <c r="Y29" s="103"/>
      <c r="Z29" s="103"/>
    </row>
    <row r="30" spans="1:26" s="12" customFormat="1" x14ac:dyDescent="0.25">
      <c r="A30" s="28" t="s">
        <v>10</v>
      </c>
      <c r="B30" s="35">
        <v>5.6162287669696109E-2</v>
      </c>
      <c r="C30" s="35">
        <v>0.1684868630090883</v>
      </c>
      <c r="D30" s="35">
        <v>0.19656800684393638</v>
      </c>
      <c r="E30" s="35">
        <v>0.73010973970604942</v>
      </c>
      <c r="F30" s="35">
        <v>0.19656800684393638</v>
      </c>
      <c r="G30" s="35">
        <v>1.3478949040727064</v>
      </c>
      <c r="H30" s="13"/>
      <c r="I30" s="35">
        <v>0.28344815818221297</v>
      </c>
      <c r="J30" s="35">
        <v>5.668963163644259E-2</v>
      </c>
      <c r="K30" s="35">
        <v>2.8344815818221295E-2</v>
      </c>
      <c r="L30" s="35">
        <v>0</v>
      </c>
      <c r="M30" s="35">
        <v>0</v>
      </c>
      <c r="N30" s="35">
        <v>0.36848260563687685</v>
      </c>
      <c r="O30" s="13"/>
      <c r="P30" s="35">
        <v>0.16927418263316008</v>
      </c>
      <c r="Q30" s="35">
        <v>0.11284945508877338</v>
      </c>
      <c r="R30" s="35">
        <v>0.11284945508877338</v>
      </c>
      <c r="S30" s="35">
        <v>0.36676072903851348</v>
      </c>
      <c r="T30" s="35">
        <v>9.8743273202676715E-2</v>
      </c>
      <c r="U30" s="35">
        <v>0.86047709505189696</v>
      </c>
      <c r="W30" s="103"/>
      <c r="X30" s="103"/>
      <c r="Y30" s="103"/>
      <c r="Z30" s="103"/>
    </row>
    <row r="31" spans="1:26" s="12" customFormat="1" x14ac:dyDescent="0.25">
      <c r="A31" s="28" t="s">
        <v>11</v>
      </c>
      <c r="B31" s="35">
        <v>2.1871589057337791E-2</v>
      </c>
      <c r="C31" s="35">
        <v>0.10935794528668895</v>
      </c>
      <c r="D31" s="35">
        <v>0.10935794528668895</v>
      </c>
      <c r="E31" s="35">
        <v>0.37181701397474248</v>
      </c>
      <c r="F31" s="35">
        <v>0.10935794528668895</v>
      </c>
      <c r="G31" s="35">
        <v>0.72176243889214708</v>
      </c>
      <c r="H31" s="13"/>
      <c r="I31" s="35">
        <v>0.30099338567034989</v>
      </c>
      <c r="J31" s="35">
        <v>0.10749763773941066</v>
      </c>
      <c r="K31" s="35">
        <v>4.2999055095764273E-2</v>
      </c>
      <c r="L31" s="35">
        <v>4.2999055095764273E-2</v>
      </c>
      <c r="M31" s="35">
        <v>0</v>
      </c>
      <c r="N31" s="35">
        <v>0.4944891336012891</v>
      </c>
      <c r="O31" s="13"/>
      <c r="P31" s="35">
        <v>0.16262971820660838</v>
      </c>
      <c r="Q31" s="35">
        <v>0.10841981213773892</v>
      </c>
      <c r="R31" s="35">
        <v>7.5893868496417244E-2</v>
      </c>
      <c r="S31" s="35">
        <v>0.20599764306170393</v>
      </c>
      <c r="T31" s="35">
        <v>5.4209906068869461E-2</v>
      </c>
      <c r="U31" s="35">
        <v>0.60715094797133795</v>
      </c>
      <c r="W31" s="103"/>
      <c r="X31" s="103"/>
      <c r="Y31" s="103"/>
      <c r="Z31" s="103"/>
    </row>
    <row r="32" spans="1:26" s="12" customFormat="1" x14ac:dyDescent="0.25">
      <c r="A32" s="28" t="s">
        <v>12</v>
      </c>
      <c r="B32" s="35">
        <v>6.790970860962682E-2</v>
      </c>
      <c r="C32" s="35">
        <v>6.790970860962682E-2</v>
      </c>
      <c r="D32" s="35">
        <v>0.11318284768271136</v>
      </c>
      <c r="E32" s="35">
        <v>0.13581941721925364</v>
      </c>
      <c r="F32" s="35">
        <v>6.790970860962682E-2</v>
      </c>
      <c r="G32" s="35">
        <v>0.45273139073084545</v>
      </c>
      <c r="H32" s="13"/>
      <c r="I32" s="35">
        <v>0.15087240892802567</v>
      </c>
      <c r="J32" s="35">
        <v>6.4659603826296722E-2</v>
      </c>
      <c r="K32" s="35">
        <v>0</v>
      </c>
      <c r="L32" s="35">
        <v>2.1553201275432237E-2</v>
      </c>
      <c r="M32" s="35">
        <v>0</v>
      </c>
      <c r="N32" s="35">
        <v>0.23708521402975463</v>
      </c>
      <c r="O32" s="13"/>
      <c r="P32" s="35">
        <v>0.11040802666353844</v>
      </c>
      <c r="Q32" s="35">
        <v>6.6244815998123055E-2</v>
      </c>
      <c r="R32" s="35">
        <v>5.5204013331769219E-2</v>
      </c>
      <c r="S32" s="35">
        <v>7.7285618664476904E-2</v>
      </c>
      <c r="T32" s="35">
        <v>3.3122407999061527E-2</v>
      </c>
      <c r="U32" s="35">
        <v>0.34226488265696914</v>
      </c>
      <c r="W32" s="103"/>
      <c r="X32" s="103"/>
      <c r="Y32" s="103"/>
      <c r="Z32" s="103"/>
    </row>
    <row r="33" spans="1:26" s="12" customFormat="1" x14ac:dyDescent="0.25">
      <c r="A33" s="28" t="s">
        <v>19</v>
      </c>
      <c r="B33" s="35">
        <v>3.0566980813717483E-2</v>
      </c>
      <c r="C33" s="35">
        <v>0.21396886569602236</v>
      </c>
      <c r="D33" s="35">
        <v>6.1133961627434966E-2</v>
      </c>
      <c r="E33" s="35">
        <v>6.1133961627434966E-2</v>
      </c>
      <c r="F33" s="35">
        <v>6.1133961627434966E-2</v>
      </c>
      <c r="G33" s="35">
        <v>0.42793773139204472</v>
      </c>
      <c r="H33" s="13"/>
      <c r="I33" s="35">
        <v>0.35631545155103433</v>
      </c>
      <c r="J33" s="35">
        <v>0.16445328533124659</v>
      </c>
      <c r="K33" s="35">
        <v>0</v>
      </c>
      <c r="L33" s="35">
        <v>0</v>
      </c>
      <c r="M33" s="35">
        <v>0</v>
      </c>
      <c r="N33" s="35">
        <v>0.52076873688228087</v>
      </c>
      <c r="O33" s="13"/>
      <c r="P33" s="35">
        <v>0.20231341049614979</v>
      </c>
      <c r="Q33" s="35">
        <v>0.18786245260356768</v>
      </c>
      <c r="R33" s="35">
        <v>2.8901915785164253E-2</v>
      </c>
      <c r="S33" s="35">
        <v>2.8901915785164253E-2</v>
      </c>
      <c r="T33" s="35">
        <v>2.8901915785164253E-2</v>
      </c>
      <c r="U33" s="35">
        <v>0.47688161045521021</v>
      </c>
      <c r="W33" s="103"/>
      <c r="X33" s="103"/>
      <c r="Y33" s="103"/>
      <c r="Z33" s="103"/>
    </row>
    <row r="34" spans="1:26" s="12" customFormat="1" x14ac:dyDescent="0.25">
      <c r="A34" s="28" t="s">
        <v>20</v>
      </c>
      <c r="B34" s="35">
        <v>4.4966283156732005E-2</v>
      </c>
      <c r="C34" s="35">
        <v>0.35973026525385604</v>
      </c>
      <c r="D34" s="35">
        <v>0.22483141578366003</v>
      </c>
      <c r="E34" s="35">
        <v>4.4966283156732005E-2</v>
      </c>
      <c r="F34" s="35">
        <v>4.4966283156732005E-2</v>
      </c>
      <c r="G34" s="35">
        <v>0.71946053050771208</v>
      </c>
      <c r="H34" s="13"/>
      <c r="I34" s="35">
        <v>0.31650521969858153</v>
      </c>
      <c r="J34" s="35">
        <v>0.38683971296493297</v>
      </c>
      <c r="K34" s="35">
        <v>0</v>
      </c>
      <c r="L34" s="35">
        <v>0.10550173989952719</v>
      </c>
      <c r="M34" s="35">
        <v>0</v>
      </c>
      <c r="N34" s="35">
        <v>0.80884667256304166</v>
      </c>
      <c r="O34" s="13"/>
      <c r="P34" s="35">
        <v>0.19733816469784024</v>
      </c>
      <c r="Q34" s="35">
        <v>0.37494251292589648</v>
      </c>
      <c r="R34" s="35">
        <v>9.866908234892012E-2</v>
      </c>
      <c r="S34" s="35">
        <v>7.8935265879136102E-2</v>
      </c>
      <c r="T34" s="35">
        <v>1.9733816469784025E-2</v>
      </c>
      <c r="U34" s="35">
        <v>0.76961884232157696</v>
      </c>
      <c r="W34" s="103"/>
      <c r="X34" s="103"/>
      <c r="Y34" s="103"/>
      <c r="Z34" s="103"/>
    </row>
    <row r="35" spans="1:26" s="12" customFormat="1" x14ac:dyDescent="0.25">
      <c r="A35" s="28" t="s">
        <v>64</v>
      </c>
      <c r="B35" s="35">
        <v>0.12675781398544314</v>
      </c>
      <c r="C35" s="35">
        <v>0.12675781398544314</v>
      </c>
      <c r="D35" s="35">
        <v>0.25351562797088628</v>
      </c>
      <c r="E35" s="35">
        <v>0.25351562797088628</v>
      </c>
      <c r="F35" s="35">
        <v>0</v>
      </c>
      <c r="G35" s="35">
        <v>0.76054688391265879</v>
      </c>
      <c r="H35" s="13"/>
      <c r="I35" s="35">
        <v>6.6992226556991455E-2</v>
      </c>
      <c r="J35" s="35">
        <v>0.13398445311398291</v>
      </c>
      <c r="K35" s="35">
        <v>6.6992226556991455E-2</v>
      </c>
      <c r="L35" s="35">
        <v>0</v>
      </c>
      <c r="M35" s="35">
        <v>0</v>
      </c>
      <c r="N35" s="35">
        <v>0.26796890622796582</v>
      </c>
      <c r="O35" s="13"/>
      <c r="P35" s="35">
        <v>8.7657150095118971E-2</v>
      </c>
      <c r="Q35" s="35">
        <v>0.13148572514267845</v>
      </c>
      <c r="R35" s="35">
        <v>0.13148572514267845</v>
      </c>
      <c r="S35" s="35">
        <v>8.7657150095118971E-2</v>
      </c>
      <c r="T35" s="35">
        <v>0</v>
      </c>
      <c r="U35" s="35">
        <v>0.43828575047559482</v>
      </c>
      <c r="W35" s="103"/>
      <c r="X35" s="103"/>
      <c r="Y35" s="103"/>
      <c r="Z35" s="103"/>
    </row>
    <row r="36" spans="1:26" s="8" customFormat="1" x14ac:dyDescent="0.25">
      <c r="A36" s="39" t="s">
        <v>0</v>
      </c>
      <c r="B36" s="36">
        <v>3.4685152465524692E-2</v>
      </c>
      <c r="C36" s="36">
        <v>0.14914615560175618</v>
      </c>
      <c r="D36" s="36">
        <v>0.10752397264312656</v>
      </c>
      <c r="E36" s="36">
        <v>0.33991449416214198</v>
      </c>
      <c r="F36" s="36">
        <v>0.1005869421500216</v>
      </c>
      <c r="G36" s="36">
        <v>0.73185671702257105</v>
      </c>
      <c r="H36" s="20"/>
      <c r="I36" s="36">
        <v>0.20561504509162812</v>
      </c>
      <c r="J36" s="36">
        <v>0.12270575271597162</v>
      </c>
      <c r="K36" s="36">
        <v>2.6530973560210079E-2</v>
      </c>
      <c r="L36" s="36">
        <v>2.984734525523634E-2</v>
      </c>
      <c r="M36" s="36">
        <v>0</v>
      </c>
      <c r="N36" s="36">
        <v>0.38469911662304618</v>
      </c>
      <c r="O36" s="20"/>
      <c r="P36" s="36">
        <v>0.12206655524646251</v>
      </c>
      <c r="Q36" s="36">
        <v>0.13562950582940278</v>
      </c>
      <c r="R36" s="36">
        <v>6.6119384091833849E-2</v>
      </c>
      <c r="S36" s="36">
        <v>0.18140446404682622</v>
      </c>
      <c r="T36" s="36">
        <v>4.9165695863158505E-2</v>
      </c>
      <c r="U36" s="36">
        <v>0.55438560507768386</v>
      </c>
      <c r="W36" s="103"/>
      <c r="X36" s="103"/>
      <c r="Y36" s="103"/>
      <c r="Z36" s="103"/>
    </row>
    <row r="37" spans="1:26" s="8" customFormat="1" ht="3.6" customHeight="1" x14ac:dyDescent="0.25">
      <c r="A37" s="19"/>
      <c r="B37" s="36"/>
      <c r="C37" s="36"/>
      <c r="D37" s="36"/>
      <c r="E37" s="36"/>
      <c r="F37" s="36"/>
      <c r="G37" s="36"/>
      <c r="H37" s="25"/>
      <c r="I37" s="36"/>
      <c r="J37" s="36"/>
      <c r="K37" s="36"/>
      <c r="L37" s="36"/>
      <c r="M37" s="36"/>
      <c r="N37" s="36"/>
      <c r="O37" s="25"/>
      <c r="P37" s="36"/>
      <c r="Q37" s="36"/>
      <c r="R37" s="36"/>
      <c r="S37" s="36"/>
      <c r="T37" s="36"/>
      <c r="U37" s="36"/>
    </row>
    <row r="38" spans="1:26" s="8" customFormat="1" ht="3" customHeight="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1:26" s="8" customFormat="1" ht="9" customHeight="1" x14ac:dyDescent="0.25">
      <c r="A39" s="28" t="s">
        <v>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6" x14ac:dyDescent="0.15">
      <c r="A40" s="37" t="s">
        <v>13</v>
      </c>
    </row>
    <row r="41" spans="1:26" x14ac:dyDescent="0.15">
      <c r="A41" s="37" t="s">
        <v>63</v>
      </c>
    </row>
  </sheetData>
  <mergeCells count="6">
    <mergeCell ref="B24:U24"/>
    <mergeCell ref="A5:A6"/>
    <mergeCell ref="B5:G5"/>
    <mergeCell ref="I5:N5"/>
    <mergeCell ref="P5:U5"/>
    <mergeCell ref="B9: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43"/>
  <sheetViews>
    <sheetView tabSelected="1" zoomScale="120" zoomScaleNormal="120" workbookViewId="0">
      <selection activeCell="J25" sqref="J25:J35"/>
    </sheetView>
  </sheetViews>
  <sheetFormatPr defaultColWidth="17.42578125" defaultRowHeight="9" x14ac:dyDescent="0.15"/>
  <cols>
    <col min="1" max="1" width="14.5703125" style="30" customWidth="1"/>
    <col min="2" max="4" width="7.85546875" style="30" customWidth="1"/>
    <col min="5" max="5" width="0.85546875" style="30" customWidth="1"/>
    <col min="6" max="8" width="7.85546875" style="30" customWidth="1"/>
    <col min="9" max="9" width="0.85546875" style="30" customWidth="1"/>
    <col min="10" max="12" width="7.85546875" style="30" customWidth="1"/>
    <col min="13" max="13" width="8.85546875" style="30" customWidth="1"/>
    <col min="14" max="16384" width="17.42578125" style="30"/>
  </cols>
  <sheetData>
    <row r="1" spans="1:14" s="4" customFormat="1" ht="12" customHeight="1" x14ac:dyDescent="0.25">
      <c r="A1" s="34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s="4" customFormat="1" ht="12" customHeight="1" x14ac:dyDescent="0.25">
      <c r="A2" s="34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s="4" customFormat="1" ht="12" customHeight="1" x14ac:dyDescent="0.25">
      <c r="A3" s="41" t="s">
        <v>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1" customFormat="1" ht="6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4" s="8" customFormat="1" ht="18" customHeight="1" x14ac:dyDescent="0.25">
      <c r="A5" s="165" t="s">
        <v>48</v>
      </c>
      <c r="B5" s="169" t="s">
        <v>49</v>
      </c>
      <c r="C5" s="170"/>
      <c r="D5" s="170"/>
      <c r="E5" s="32"/>
      <c r="F5" s="169" t="s">
        <v>50</v>
      </c>
      <c r="G5" s="170"/>
      <c r="H5" s="170"/>
      <c r="I5" s="32"/>
      <c r="J5" s="169" t="s">
        <v>6</v>
      </c>
      <c r="K5" s="170"/>
      <c r="L5" s="170"/>
    </row>
    <row r="6" spans="1:14" s="8" customFormat="1" ht="18" customHeight="1" x14ac:dyDescent="0.25">
      <c r="A6" s="166"/>
      <c r="B6" s="40" t="s">
        <v>15</v>
      </c>
      <c r="C6" s="40" t="s">
        <v>16</v>
      </c>
      <c r="D6" s="40" t="s">
        <v>0</v>
      </c>
      <c r="E6" s="33"/>
      <c r="F6" s="40" t="s">
        <v>15</v>
      </c>
      <c r="G6" s="40" t="s">
        <v>16</v>
      </c>
      <c r="H6" s="40" t="s">
        <v>0</v>
      </c>
      <c r="I6" s="33"/>
      <c r="J6" s="40" t="s">
        <v>15</v>
      </c>
      <c r="K6" s="40" t="s">
        <v>16</v>
      </c>
      <c r="L6" s="40" t="s">
        <v>0</v>
      </c>
    </row>
    <row r="7" spans="1:14" s="12" customFormat="1" ht="3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4" s="12" customFormat="1" ht="3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4" s="12" customFormat="1" ht="9.9499999999999993" customHeight="1" x14ac:dyDescent="0.25">
      <c r="A9" s="11"/>
      <c r="B9" s="164" t="s">
        <v>1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</row>
    <row r="10" spans="1:14" s="12" customFormat="1" ht="3" customHeight="1" x14ac:dyDescent="0.25">
      <c r="A10" s="9"/>
      <c r="B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4" s="12" customFormat="1" x14ac:dyDescent="0.25">
      <c r="A11" s="8" t="s">
        <v>18</v>
      </c>
      <c r="B11" s="13">
        <v>7</v>
      </c>
      <c r="C11" s="13">
        <v>5</v>
      </c>
      <c r="D11" s="13">
        <v>12</v>
      </c>
      <c r="E11" s="13"/>
      <c r="F11" s="13">
        <v>1</v>
      </c>
      <c r="H11" s="13">
        <v>1</v>
      </c>
      <c r="I11" s="13"/>
      <c r="J11" s="13">
        <v>8</v>
      </c>
      <c r="K11" s="13">
        <v>5</v>
      </c>
      <c r="L11" s="13">
        <v>13</v>
      </c>
      <c r="N11" s="13"/>
    </row>
    <row r="12" spans="1:14" s="12" customFormat="1" x14ac:dyDescent="0.25">
      <c r="A12" s="14" t="s">
        <v>21</v>
      </c>
      <c r="B12" s="13">
        <v>7</v>
      </c>
      <c r="C12" s="13"/>
      <c r="D12" s="13">
        <v>7</v>
      </c>
      <c r="E12" s="13"/>
      <c r="F12" s="13">
        <v>1</v>
      </c>
      <c r="G12" s="13"/>
      <c r="H12" s="13">
        <v>1</v>
      </c>
      <c r="I12" s="13"/>
      <c r="J12" s="13">
        <v>8</v>
      </c>
      <c r="K12" s="13"/>
      <c r="L12" s="13">
        <v>8</v>
      </c>
    </row>
    <row r="13" spans="1:14" s="12" customFormat="1" x14ac:dyDescent="0.25">
      <c r="A13" s="8" t="s">
        <v>8</v>
      </c>
      <c r="B13" s="13">
        <v>12</v>
      </c>
      <c r="C13" s="13">
        <v>3</v>
      </c>
      <c r="D13" s="13">
        <v>15</v>
      </c>
      <c r="E13" s="13"/>
      <c r="F13" s="13">
        <v>9</v>
      </c>
      <c r="G13" s="13">
        <v>3</v>
      </c>
      <c r="H13" s="13">
        <v>12</v>
      </c>
      <c r="I13" s="13"/>
      <c r="J13" s="13">
        <v>21</v>
      </c>
      <c r="K13" s="13">
        <v>6</v>
      </c>
      <c r="L13" s="13">
        <v>27</v>
      </c>
    </row>
    <row r="14" spans="1:14" s="12" customFormat="1" x14ac:dyDescent="0.25">
      <c r="A14" s="8" t="s">
        <v>9</v>
      </c>
      <c r="B14" s="13">
        <v>19</v>
      </c>
      <c r="C14" s="13">
        <v>7</v>
      </c>
      <c r="D14" s="13">
        <v>26</v>
      </c>
      <c r="E14" s="13"/>
      <c r="F14" s="13">
        <v>18</v>
      </c>
      <c r="G14" s="13">
        <v>5</v>
      </c>
      <c r="H14" s="13">
        <v>23</v>
      </c>
      <c r="I14" s="13"/>
      <c r="J14" s="13">
        <v>37</v>
      </c>
      <c r="K14" s="13">
        <v>12</v>
      </c>
      <c r="L14" s="13">
        <v>49</v>
      </c>
    </row>
    <row r="15" spans="1:14" s="12" customFormat="1" x14ac:dyDescent="0.25">
      <c r="A15" s="15" t="s">
        <v>10</v>
      </c>
      <c r="B15" s="13">
        <v>33</v>
      </c>
      <c r="C15" s="13">
        <v>9</v>
      </c>
      <c r="D15" s="13">
        <v>42</v>
      </c>
      <c r="E15" s="13"/>
      <c r="F15" s="13">
        <v>15</v>
      </c>
      <c r="G15" s="13">
        <v>4</v>
      </c>
      <c r="H15" s="13">
        <v>19</v>
      </c>
      <c r="I15" s="13"/>
      <c r="J15" s="13">
        <v>48</v>
      </c>
      <c r="K15" s="13">
        <v>13</v>
      </c>
      <c r="L15" s="13">
        <v>61</v>
      </c>
    </row>
    <row r="16" spans="1:14" s="12" customFormat="1" x14ac:dyDescent="0.25">
      <c r="A16" s="16" t="s">
        <v>11</v>
      </c>
      <c r="B16" s="17">
        <v>22</v>
      </c>
      <c r="C16" s="17">
        <v>14</v>
      </c>
      <c r="D16" s="17">
        <v>36</v>
      </c>
      <c r="E16" s="17"/>
      <c r="F16" s="13">
        <v>11</v>
      </c>
      <c r="G16" s="13">
        <v>9</v>
      </c>
      <c r="H16" s="17">
        <v>20</v>
      </c>
      <c r="I16" s="17"/>
      <c r="J16" s="13">
        <v>33</v>
      </c>
      <c r="K16" s="13">
        <v>23</v>
      </c>
      <c r="L16" s="17">
        <v>56</v>
      </c>
    </row>
    <row r="17" spans="1:12" s="12" customFormat="1" x14ac:dyDescent="0.25">
      <c r="A17" s="16" t="s">
        <v>12</v>
      </c>
      <c r="B17" s="17">
        <v>16</v>
      </c>
      <c r="C17" s="17">
        <v>8</v>
      </c>
      <c r="D17" s="17">
        <v>24</v>
      </c>
      <c r="E17" s="17"/>
      <c r="F17" s="13">
        <v>4</v>
      </c>
      <c r="G17" s="13">
        <v>3</v>
      </c>
      <c r="H17" s="17">
        <v>7</v>
      </c>
      <c r="I17" s="17"/>
      <c r="J17" s="13">
        <v>20</v>
      </c>
      <c r="K17" s="13">
        <v>11</v>
      </c>
      <c r="L17" s="17">
        <v>31</v>
      </c>
    </row>
    <row r="18" spans="1:12" s="12" customFormat="1" x14ac:dyDescent="0.25">
      <c r="A18" s="8" t="s">
        <v>19</v>
      </c>
      <c r="B18" s="13">
        <v>14</v>
      </c>
      <c r="C18" s="13">
        <v>18</v>
      </c>
      <c r="D18" s="13">
        <v>32</v>
      </c>
      <c r="E18" s="13"/>
      <c r="F18" s="13"/>
      <c r="G18" s="13">
        <v>1</v>
      </c>
      <c r="H18" s="13">
        <v>1</v>
      </c>
      <c r="I18" s="13"/>
      <c r="J18" s="13">
        <v>14</v>
      </c>
      <c r="K18" s="13">
        <v>19</v>
      </c>
      <c r="L18" s="13">
        <v>33</v>
      </c>
    </row>
    <row r="19" spans="1:12" s="12" customFormat="1" x14ac:dyDescent="0.25">
      <c r="A19" s="8" t="s">
        <v>20</v>
      </c>
      <c r="B19" s="13">
        <v>16</v>
      </c>
      <c r="C19" s="13">
        <v>23</v>
      </c>
      <c r="D19" s="13">
        <v>39</v>
      </c>
      <c r="E19" s="13"/>
      <c r="F19" s="13"/>
      <c r="G19" s="13"/>
      <c r="H19" s="13">
        <v>0</v>
      </c>
      <c r="I19" s="13"/>
      <c r="J19" s="13">
        <v>16</v>
      </c>
      <c r="K19" s="13">
        <v>23</v>
      </c>
      <c r="L19" s="13">
        <v>39</v>
      </c>
    </row>
    <row r="20" spans="1:12" s="12" customFormat="1" x14ac:dyDescent="0.25">
      <c r="A20" s="8" t="s">
        <v>51</v>
      </c>
      <c r="B20" s="13">
        <v>6</v>
      </c>
      <c r="C20" s="13">
        <v>4</v>
      </c>
      <c r="D20" s="13">
        <v>10</v>
      </c>
      <c r="E20" s="13"/>
      <c r="F20" s="13"/>
      <c r="G20" s="13"/>
      <c r="H20" s="13">
        <v>0</v>
      </c>
      <c r="I20" s="13"/>
      <c r="J20" s="13">
        <v>6</v>
      </c>
      <c r="K20" s="13">
        <v>4</v>
      </c>
      <c r="L20" s="13">
        <v>10</v>
      </c>
    </row>
    <row r="21" spans="1:12" s="12" customFormat="1" x14ac:dyDescent="0.25">
      <c r="A21" s="19" t="s">
        <v>2</v>
      </c>
      <c r="B21" s="18">
        <v>152</v>
      </c>
      <c r="C21" s="18">
        <v>91</v>
      </c>
      <c r="D21" s="18">
        <v>243</v>
      </c>
      <c r="E21" s="18"/>
      <c r="F21" s="18">
        <v>59</v>
      </c>
      <c r="G21" s="18">
        <v>25</v>
      </c>
      <c r="H21" s="18">
        <v>84</v>
      </c>
      <c r="I21" s="18"/>
      <c r="J21" s="18">
        <v>211</v>
      </c>
      <c r="K21" s="18">
        <v>116</v>
      </c>
      <c r="L21" s="18">
        <v>327</v>
      </c>
    </row>
    <row r="22" spans="1:12" s="12" customForma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s="8" customFormat="1" x14ac:dyDescent="0.25">
      <c r="A23" s="21"/>
      <c r="B23" s="164" t="s">
        <v>5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</row>
    <row r="24" spans="1:12" s="8" customFormat="1" ht="3" customHeight="1" x14ac:dyDescent="0.1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s="8" customFormat="1" ht="9" customHeight="1" x14ac:dyDescent="0.25">
      <c r="A25" s="8" t="s">
        <v>18</v>
      </c>
      <c r="B25" s="35">
        <v>0.23210649576554856</v>
      </c>
      <c r="C25" s="35">
        <v>0.17536392837646148</v>
      </c>
      <c r="D25" s="35">
        <v>0.20453137558173196</v>
      </c>
      <c r="E25" s="23"/>
      <c r="F25" s="35">
        <v>0.23538522557554628</v>
      </c>
      <c r="G25" s="35">
        <v>0</v>
      </c>
      <c r="H25" s="35">
        <v>0.12160945245952076</v>
      </c>
      <c r="I25" s="23"/>
      <c r="J25" s="35">
        <v>0.23251133311099437</v>
      </c>
      <c r="K25" s="35">
        <v>0.15390854600287965</v>
      </c>
      <c r="L25" s="35">
        <v>0.19433803606465477</v>
      </c>
    </row>
    <row r="26" spans="1:12" s="8" customFormat="1" ht="9.75" customHeight="1" x14ac:dyDescent="0.25">
      <c r="A26" s="14" t="s">
        <v>21</v>
      </c>
      <c r="B26" s="35">
        <v>0.64668950404458092</v>
      </c>
      <c r="C26" s="35">
        <v>0</v>
      </c>
      <c r="D26" s="35">
        <v>0.33285251994321535</v>
      </c>
      <c r="E26" s="23"/>
      <c r="F26" s="35">
        <v>0.89428640416379745</v>
      </c>
      <c r="G26" s="35">
        <v>0</v>
      </c>
      <c r="H26" s="35">
        <v>0.47463773275047821</v>
      </c>
      <c r="I26" s="23"/>
      <c r="J26" s="35">
        <v>0.66987256511789339</v>
      </c>
      <c r="K26" s="35">
        <v>0</v>
      </c>
      <c r="L26" s="35">
        <v>0.34576345759999966</v>
      </c>
    </row>
    <row r="27" spans="1:12" s="12" customFormat="1" x14ac:dyDescent="0.25">
      <c r="A27" s="8" t="s">
        <v>8</v>
      </c>
      <c r="B27" s="35">
        <v>0.62342277285461389</v>
      </c>
      <c r="C27" s="35">
        <v>0.1652694967048017</v>
      </c>
      <c r="D27" s="35">
        <v>0.40106152965669539</v>
      </c>
      <c r="E27" s="23"/>
      <c r="F27" s="35">
        <v>3.9848310763692876</v>
      </c>
      <c r="G27" s="35">
        <v>2.0175866301259311</v>
      </c>
      <c r="H27" s="35">
        <v>3.2038531674093376</v>
      </c>
      <c r="I27" s="23"/>
      <c r="J27" s="35">
        <v>0.97641992380204889</v>
      </c>
      <c r="K27" s="35">
        <v>0.30551305953762126</v>
      </c>
      <c r="L27" s="35">
        <v>0.65619612584237663</v>
      </c>
    </row>
    <row r="28" spans="1:12" s="12" customFormat="1" x14ac:dyDescent="0.25">
      <c r="A28" s="8" t="s">
        <v>9</v>
      </c>
      <c r="B28" s="35">
        <v>0.698762418203423</v>
      </c>
      <c r="C28" s="35">
        <v>0.26920245120369068</v>
      </c>
      <c r="D28" s="35">
        <v>0.488780007920116</v>
      </c>
      <c r="E28" s="23"/>
      <c r="F28" s="35">
        <v>3.6671491684229935</v>
      </c>
      <c r="G28" s="35">
        <v>1.1977209765258665</v>
      </c>
      <c r="H28" s="35">
        <v>2.5321918652785853</v>
      </c>
      <c r="I28" s="23"/>
      <c r="J28" s="35">
        <v>1.1526704180377343</v>
      </c>
      <c r="K28" s="35">
        <v>0.39764949384190051</v>
      </c>
      <c r="L28" s="35">
        <v>0.78681105559454378</v>
      </c>
    </row>
    <row r="29" spans="1:12" s="12" customFormat="1" x14ac:dyDescent="0.25">
      <c r="A29" s="15" t="s">
        <v>10</v>
      </c>
      <c r="B29" s="35">
        <v>1.1021423810984585</v>
      </c>
      <c r="C29" s="35">
        <v>0.3028792203485029</v>
      </c>
      <c r="D29" s="35">
        <v>0.70403057504211608</v>
      </c>
      <c r="E29" s="23"/>
      <c r="F29" s="35">
        <v>2.6457826224997354</v>
      </c>
      <c r="G29" s="35">
        <v>0.71877743146681805</v>
      </c>
      <c r="H29" s="35">
        <v>1.6912333140918456</v>
      </c>
      <c r="I29" s="23"/>
      <c r="J29" s="35">
        <v>1.3478949040727064</v>
      </c>
      <c r="K29" s="35">
        <v>0.36848260563687685</v>
      </c>
      <c r="L29" s="35">
        <v>0.86047709505189696</v>
      </c>
    </row>
    <row r="30" spans="1:12" s="12" customFormat="1" x14ac:dyDescent="0.25">
      <c r="A30" s="16" t="s">
        <v>11</v>
      </c>
      <c r="B30" s="38">
        <v>0.53006600646945556</v>
      </c>
      <c r="C30" s="38">
        <v>0.33582640461492647</v>
      </c>
      <c r="D30" s="38">
        <v>0.43273147197096085</v>
      </c>
      <c r="E30" s="24"/>
      <c r="F30" s="38">
        <v>2.6083966659948068</v>
      </c>
      <c r="G30" s="35">
        <v>1.8654995548710787</v>
      </c>
      <c r="H30" s="38">
        <v>2.2119990997163663</v>
      </c>
      <c r="I30" s="24"/>
      <c r="J30" s="38">
        <v>0.72176243889214708</v>
      </c>
      <c r="K30" s="38">
        <v>0.4944891336012891</v>
      </c>
      <c r="L30" s="38">
        <v>0.60715094797133795</v>
      </c>
    </row>
    <row r="31" spans="1:12" s="12" customFormat="1" x14ac:dyDescent="0.25">
      <c r="A31" s="16" t="s">
        <v>12</v>
      </c>
      <c r="B31" s="38">
        <v>0.38062431903930422</v>
      </c>
      <c r="C31" s="38">
        <v>0.18580390789746737</v>
      </c>
      <c r="D31" s="38">
        <v>0.28204652251621459</v>
      </c>
      <c r="E31" s="24"/>
      <c r="F31" s="38">
        <v>1.8690671719378256</v>
      </c>
      <c r="G31" s="35">
        <v>0.89802210631085033</v>
      </c>
      <c r="H31" s="38">
        <v>1.2771904728888954</v>
      </c>
      <c r="I31" s="24"/>
      <c r="J31" s="38">
        <v>0.45273139073084545</v>
      </c>
      <c r="K31" s="38">
        <v>0.23708521402975463</v>
      </c>
      <c r="L31" s="38">
        <v>0.34226488265696914</v>
      </c>
    </row>
    <row r="32" spans="1:12" s="12" customFormat="1" x14ac:dyDescent="0.25">
      <c r="A32" s="8" t="s">
        <v>19</v>
      </c>
      <c r="B32" s="35">
        <v>0.43819350969683107</v>
      </c>
      <c r="C32" s="35">
        <v>0.51497541350022347</v>
      </c>
      <c r="D32" s="35">
        <v>0.47830812848791254</v>
      </c>
      <c r="E32" s="23"/>
      <c r="F32" s="35">
        <v>0</v>
      </c>
      <c r="G32" s="35">
        <v>0.65299725741151893</v>
      </c>
      <c r="H32" s="35">
        <v>0.4353343476623634</v>
      </c>
      <c r="I32" s="23"/>
      <c r="J32" s="35">
        <v>0.42793773139204472</v>
      </c>
      <c r="K32" s="35">
        <v>0.52076873688228087</v>
      </c>
      <c r="L32" s="35">
        <v>0.47688161045521021</v>
      </c>
    </row>
    <row r="33" spans="1:12" s="12" customFormat="1" x14ac:dyDescent="0.25">
      <c r="A33" s="8" t="s">
        <v>20</v>
      </c>
      <c r="B33" s="35">
        <v>0.72679684052328464</v>
      </c>
      <c r="C33" s="35">
        <v>0.82031908985953639</v>
      </c>
      <c r="D33" s="35">
        <v>0.77918536170433805</v>
      </c>
      <c r="E33" s="23"/>
      <c r="F33" s="35">
        <v>0</v>
      </c>
      <c r="G33" s="35">
        <v>0</v>
      </c>
      <c r="H33" s="35">
        <v>0</v>
      </c>
      <c r="I33" s="23"/>
      <c r="J33" s="35">
        <v>0.71946053050771208</v>
      </c>
      <c r="K33" s="35">
        <v>0.80884667256304166</v>
      </c>
      <c r="L33" s="35">
        <v>0.76961884232157696</v>
      </c>
    </row>
    <row r="34" spans="1:12" s="12" customFormat="1" x14ac:dyDescent="0.25">
      <c r="A34" s="8" t="s">
        <v>51</v>
      </c>
      <c r="B34" s="35">
        <v>0.76545159730612067</v>
      </c>
      <c r="C34" s="35">
        <v>0.26959391742203515</v>
      </c>
      <c r="D34" s="35">
        <v>0.4410018857240634</v>
      </c>
      <c r="E34" s="23"/>
      <c r="F34" s="35">
        <v>0</v>
      </c>
      <c r="G34" s="35">
        <v>0</v>
      </c>
      <c r="H34" s="35">
        <v>0</v>
      </c>
      <c r="I34" s="23"/>
      <c r="J34" s="35">
        <v>0.76054688391265879</v>
      </c>
      <c r="K34" s="35">
        <v>0.26796890622796582</v>
      </c>
      <c r="L34" s="35">
        <v>0.43828575047559482</v>
      </c>
    </row>
    <row r="35" spans="1:12" s="12" customFormat="1" x14ac:dyDescent="0.25">
      <c r="A35" s="39" t="s">
        <v>2</v>
      </c>
      <c r="B35" s="36">
        <v>0.57859167778473086</v>
      </c>
      <c r="C35" s="36">
        <v>0.3307163073539986</v>
      </c>
      <c r="D35" s="36">
        <v>0.45178441457552454</v>
      </c>
      <c r="E35" s="23"/>
      <c r="F35" s="36">
        <v>2.3046024277619441</v>
      </c>
      <c r="G35" s="36">
        <v>0.94790144099977058</v>
      </c>
      <c r="H35" s="36">
        <v>1.616161771636534</v>
      </c>
      <c r="I35" s="23"/>
      <c r="J35" s="36">
        <v>0.73185671702257105</v>
      </c>
      <c r="K35" s="36">
        <v>0.38469911662304618</v>
      </c>
      <c r="L35" s="36">
        <v>0.55438560507768386</v>
      </c>
    </row>
    <row r="36" spans="1:12" s="12" customFormat="1" x14ac:dyDescent="0.25">
      <c r="A36" s="15"/>
      <c r="B36" s="23"/>
      <c r="C36" s="23"/>
      <c r="D36" s="23"/>
      <c r="E36" s="13"/>
      <c r="F36" s="23"/>
      <c r="G36" s="23"/>
      <c r="H36" s="23"/>
      <c r="I36" s="13"/>
      <c r="J36" s="23"/>
      <c r="K36" s="23"/>
      <c r="L36" s="23"/>
    </row>
    <row r="37" spans="1:12" s="12" customFormat="1" x14ac:dyDescent="0.25">
      <c r="A37" s="15"/>
      <c r="B37" s="23"/>
      <c r="C37" s="23"/>
      <c r="D37" s="23"/>
      <c r="E37" s="13"/>
      <c r="F37" s="23"/>
      <c r="G37" s="23"/>
      <c r="H37" s="23"/>
      <c r="I37" s="13"/>
      <c r="J37" s="23"/>
      <c r="K37" s="23"/>
      <c r="L37" s="23"/>
    </row>
    <row r="38" spans="1:12" s="12" customFormat="1" x14ac:dyDescent="0.25">
      <c r="A38" s="42"/>
      <c r="B38" s="23"/>
      <c r="C38" s="23"/>
      <c r="D38" s="23"/>
      <c r="E38" s="13"/>
      <c r="F38" s="23"/>
      <c r="G38" s="23"/>
      <c r="H38" s="23"/>
      <c r="I38" s="13"/>
      <c r="J38" s="23"/>
      <c r="K38" s="23"/>
      <c r="L38" s="23"/>
    </row>
    <row r="39" spans="1:12" s="8" customFormat="1" x14ac:dyDescent="0.25">
      <c r="A39" s="39"/>
      <c r="B39" s="25"/>
      <c r="C39" s="25"/>
      <c r="D39" s="25"/>
      <c r="E39" s="20"/>
      <c r="F39" s="25"/>
      <c r="G39" s="25"/>
      <c r="H39" s="25"/>
      <c r="I39" s="20"/>
      <c r="J39" s="25"/>
      <c r="K39" s="25"/>
      <c r="L39" s="25"/>
    </row>
    <row r="40" spans="1:12" s="8" customFormat="1" ht="3.6" customHeight="1" x14ac:dyDescent="0.25">
      <c r="A40" s="19"/>
      <c r="B40" s="25"/>
      <c r="C40" s="25"/>
      <c r="D40" s="25"/>
      <c r="E40" s="25"/>
      <c r="F40" s="25"/>
      <c r="G40" s="25"/>
      <c r="H40" s="25"/>
      <c r="I40" s="25"/>
      <c r="J40" s="36"/>
      <c r="K40" s="36"/>
      <c r="L40" s="36"/>
    </row>
    <row r="41" spans="1:12" s="8" customFormat="1" ht="3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2" s="8" customFormat="1" ht="9" customHeight="1" x14ac:dyDescent="0.25">
      <c r="A42" s="28" t="s">
        <v>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x14ac:dyDescent="0.15">
      <c r="A43" s="37" t="s">
        <v>13</v>
      </c>
    </row>
  </sheetData>
  <mergeCells count="6">
    <mergeCell ref="B23:L23"/>
    <mergeCell ref="A5:A6"/>
    <mergeCell ref="B5:D5"/>
    <mergeCell ref="F5:H5"/>
    <mergeCell ref="J5:L5"/>
    <mergeCell ref="B9:L9"/>
  </mergeCells>
  <pageMargins left="0.59055118110236227" right="0.59055118110236227" top="0.78740157480314965" bottom="0.78740157480314965" header="0" footer="0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X37"/>
  <sheetViews>
    <sheetView zoomScaleNormal="100" workbookViewId="0">
      <selection activeCell="X4" sqref="X4:X32"/>
    </sheetView>
  </sheetViews>
  <sheetFormatPr defaultRowHeight="12.75" x14ac:dyDescent="0.2"/>
  <cols>
    <col min="1" max="1" width="32.5703125" style="44" customWidth="1"/>
    <col min="2" max="22" width="7.42578125" style="43" customWidth="1"/>
    <col min="23" max="24" width="9.140625" style="43"/>
    <col min="25" max="25" width="13" style="43" customWidth="1"/>
    <col min="26" max="258" width="9.140625" style="43"/>
    <col min="259" max="259" width="32.5703125" style="43" customWidth="1"/>
    <col min="260" max="278" width="6.42578125" style="43" customWidth="1"/>
    <col min="279" max="514" width="9.140625" style="43"/>
    <col min="515" max="515" width="32.5703125" style="43" customWidth="1"/>
    <col min="516" max="534" width="6.42578125" style="43" customWidth="1"/>
    <col min="535" max="770" width="9.140625" style="43"/>
    <col min="771" max="771" width="32.5703125" style="43" customWidth="1"/>
    <col min="772" max="790" width="6.42578125" style="43" customWidth="1"/>
    <col min="791" max="1026" width="9.140625" style="43"/>
    <col min="1027" max="1027" width="32.5703125" style="43" customWidth="1"/>
    <col min="1028" max="1046" width="6.42578125" style="43" customWidth="1"/>
    <col min="1047" max="1282" width="9.140625" style="43"/>
    <col min="1283" max="1283" width="32.5703125" style="43" customWidth="1"/>
    <col min="1284" max="1302" width="6.42578125" style="43" customWidth="1"/>
    <col min="1303" max="1538" width="9.140625" style="43"/>
    <col min="1539" max="1539" width="32.5703125" style="43" customWidth="1"/>
    <col min="1540" max="1558" width="6.42578125" style="43" customWidth="1"/>
    <col min="1559" max="1794" width="9.140625" style="43"/>
    <col min="1795" max="1795" width="32.5703125" style="43" customWidth="1"/>
    <col min="1796" max="1814" width="6.42578125" style="43" customWidth="1"/>
    <col min="1815" max="2050" width="9.140625" style="43"/>
    <col min="2051" max="2051" width="32.5703125" style="43" customWidth="1"/>
    <col min="2052" max="2070" width="6.42578125" style="43" customWidth="1"/>
    <col min="2071" max="2306" width="9.140625" style="43"/>
    <col min="2307" max="2307" width="32.5703125" style="43" customWidth="1"/>
    <col min="2308" max="2326" width="6.42578125" style="43" customWidth="1"/>
    <col min="2327" max="2562" width="9.140625" style="43"/>
    <col min="2563" max="2563" width="32.5703125" style="43" customWidth="1"/>
    <col min="2564" max="2582" width="6.42578125" style="43" customWidth="1"/>
    <col min="2583" max="2818" width="9.140625" style="43"/>
    <col min="2819" max="2819" width="32.5703125" style="43" customWidth="1"/>
    <col min="2820" max="2838" width="6.42578125" style="43" customWidth="1"/>
    <col min="2839" max="3074" width="9.140625" style="43"/>
    <col min="3075" max="3075" width="32.5703125" style="43" customWidth="1"/>
    <col min="3076" max="3094" width="6.42578125" style="43" customWidth="1"/>
    <col min="3095" max="3330" width="9.140625" style="43"/>
    <col min="3331" max="3331" width="32.5703125" style="43" customWidth="1"/>
    <col min="3332" max="3350" width="6.42578125" style="43" customWidth="1"/>
    <col min="3351" max="3586" width="9.140625" style="43"/>
    <col min="3587" max="3587" width="32.5703125" style="43" customWidth="1"/>
    <col min="3588" max="3606" width="6.42578125" style="43" customWidth="1"/>
    <col min="3607" max="3842" width="9.140625" style="43"/>
    <col min="3843" max="3843" width="32.5703125" style="43" customWidth="1"/>
    <col min="3844" max="3862" width="6.42578125" style="43" customWidth="1"/>
    <col min="3863" max="4098" width="9.140625" style="43"/>
    <col min="4099" max="4099" width="32.5703125" style="43" customWidth="1"/>
    <col min="4100" max="4118" width="6.42578125" style="43" customWidth="1"/>
    <col min="4119" max="4354" width="9.140625" style="43"/>
    <col min="4355" max="4355" width="32.5703125" style="43" customWidth="1"/>
    <col min="4356" max="4374" width="6.42578125" style="43" customWidth="1"/>
    <col min="4375" max="4610" width="9.140625" style="43"/>
    <col min="4611" max="4611" width="32.5703125" style="43" customWidth="1"/>
    <col min="4612" max="4630" width="6.42578125" style="43" customWidth="1"/>
    <col min="4631" max="4866" width="9.140625" style="43"/>
    <col min="4867" max="4867" width="32.5703125" style="43" customWidth="1"/>
    <col min="4868" max="4886" width="6.42578125" style="43" customWidth="1"/>
    <col min="4887" max="5122" width="9.140625" style="43"/>
    <col min="5123" max="5123" width="32.5703125" style="43" customWidth="1"/>
    <col min="5124" max="5142" width="6.42578125" style="43" customWidth="1"/>
    <col min="5143" max="5378" width="9.140625" style="43"/>
    <col min="5379" max="5379" width="32.5703125" style="43" customWidth="1"/>
    <col min="5380" max="5398" width="6.42578125" style="43" customWidth="1"/>
    <col min="5399" max="5634" width="9.140625" style="43"/>
    <col min="5635" max="5635" width="32.5703125" style="43" customWidth="1"/>
    <col min="5636" max="5654" width="6.42578125" style="43" customWidth="1"/>
    <col min="5655" max="5890" width="9.140625" style="43"/>
    <col min="5891" max="5891" width="32.5703125" style="43" customWidth="1"/>
    <col min="5892" max="5910" width="6.42578125" style="43" customWidth="1"/>
    <col min="5911" max="6146" width="9.140625" style="43"/>
    <col min="6147" max="6147" width="32.5703125" style="43" customWidth="1"/>
    <col min="6148" max="6166" width="6.42578125" style="43" customWidth="1"/>
    <col min="6167" max="6402" width="9.140625" style="43"/>
    <col min="6403" max="6403" width="32.5703125" style="43" customWidth="1"/>
    <col min="6404" max="6422" width="6.42578125" style="43" customWidth="1"/>
    <col min="6423" max="6658" width="9.140625" style="43"/>
    <col min="6659" max="6659" width="32.5703125" style="43" customWidth="1"/>
    <col min="6660" max="6678" width="6.42578125" style="43" customWidth="1"/>
    <col min="6679" max="6914" width="9.140625" style="43"/>
    <col min="6915" max="6915" width="32.5703125" style="43" customWidth="1"/>
    <col min="6916" max="6934" width="6.42578125" style="43" customWidth="1"/>
    <col min="6935" max="7170" width="9.140625" style="43"/>
    <col min="7171" max="7171" width="32.5703125" style="43" customWidth="1"/>
    <col min="7172" max="7190" width="6.42578125" style="43" customWidth="1"/>
    <col min="7191" max="7426" width="9.140625" style="43"/>
    <col min="7427" max="7427" width="32.5703125" style="43" customWidth="1"/>
    <col min="7428" max="7446" width="6.42578125" style="43" customWidth="1"/>
    <col min="7447" max="7682" width="9.140625" style="43"/>
    <col min="7683" max="7683" width="32.5703125" style="43" customWidth="1"/>
    <col min="7684" max="7702" width="6.42578125" style="43" customWidth="1"/>
    <col min="7703" max="7938" width="9.140625" style="43"/>
    <col min="7939" max="7939" width="32.5703125" style="43" customWidth="1"/>
    <col min="7940" max="7958" width="6.42578125" style="43" customWidth="1"/>
    <col min="7959" max="8194" width="9.140625" style="43"/>
    <col min="8195" max="8195" width="32.5703125" style="43" customWidth="1"/>
    <col min="8196" max="8214" width="6.42578125" style="43" customWidth="1"/>
    <col min="8215" max="8450" width="9.140625" style="43"/>
    <col min="8451" max="8451" width="32.5703125" style="43" customWidth="1"/>
    <col min="8452" max="8470" width="6.42578125" style="43" customWidth="1"/>
    <col min="8471" max="8706" width="9.140625" style="43"/>
    <col min="8707" max="8707" width="32.5703125" style="43" customWidth="1"/>
    <col min="8708" max="8726" width="6.42578125" style="43" customWidth="1"/>
    <col min="8727" max="8962" width="9.140625" style="43"/>
    <col min="8963" max="8963" width="32.5703125" style="43" customWidth="1"/>
    <col min="8964" max="8982" width="6.42578125" style="43" customWidth="1"/>
    <col min="8983" max="9218" width="9.140625" style="43"/>
    <col min="9219" max="9219" width="32.5703125" style="43" customWidth="1"/>
    <col min="9220" max="9238" width="6.42578125" style="43" customWidth="1"/>
    <col min="9239" max="9474" width="9.140625" style="43"/>
    <col min="9475" max="9475" width="32.5703125" style="43" customWidth="1"/>
    <col min="9476" max="9494" width="6.42578125" style="43" customWidth="1"/>
    <col min="9495" max="9730" width="9.140625" style="43"/>
    <col min="9731" max="9731" width="32.5703125" style="43" customWidth="1"/>
    <col min="9732" max="9750" width="6.42578125" style="43" customWidth="1"/>
    <col min="9751" max="9986" width="9.140625" style="43"/>
    <col min="9987" max="9987" width="32.5703125" style="43" customWidth="1"/>
    <col min="9988" max="10006" width="6.42578125" style="43" customWidth="1"/>
    <col min="10007" max="10242" width="9.140625" style="43"/>
    <col min="10243" max="10243" width="32.5703125" style="43" customWidth="1"/>
    <col min="10244" max="10262" width="6.42578125" style="43" customWidth="1"/>
    <col min="10263" max="10498" width="9.140625" style="43"/>
    <col min="10499" max="10499" width="32.5703125" style="43" customWidth="1"/>
    <col min="10500" max="10518" width="6.42578125" style="43" customWidth="1"/>
    <col min="10519" max="10754" width="9.140625" style="43"/>
    <col min="10755" max="10755" width="32.5703125" style="43" customWidth="1"/>
    <col min="10756" max="10774" width="6.42578125" style="43" customWidth="1"/>
    <col min="10775" max="11010" width="9.140625" style="43"/>
    <col min="11011" max="11011" width="32.5703125" style="43" customWidth="1"/>
    <col min="11012" max="11030" width="6.42578125" style="43" customWidth="1"/>
    <col min="11031" max="11266" width="9.140625" style="43"/>
    <col min="11267" max="11267" width="32.5703125" style="43" customWidth="1"/>
    <col min="11268" max="11286" width="6.42578125" style="43" customWidth="1"/>
    <col min="11287" max="11522" width="9.140625" style="43"/>
    <col min="11523" max="11523" width="32.5703125" style="43" customWidth="1"/>
    <col min="11524" max="11542" width="6.42578125" style="43" customWidth="1"/>
    <col min="11543" max="11778" width="9.140625" style="43"/>
    <col min="11779" max="11779" width="32.5703125" style="43" customWidth="1"/>
    <col min="11780" max="11798" width="6.42578125" style="43" customWidth="1"/>
    <col min="11799" max="12034" width="9.140625" style="43"/>
    <col min="12035" max="12035" width="32.5703125" style="43" customWidth="1"/>
    <col min="12036" max="12054" width="6.42578125" style="43" customWidth="1"/>
    <col min="12055" max="12290" width="9.140625" style="43"/>
    <col min="12291" max="12291" width="32.5703125" style="43" customWidth="1"/>
    <col min="12292" max="12310" width="6.42578125" style="43" customWidth="1"/>
    <col min="12311" max="12546" width="9.140625" style="43"/>
    <col min="12547" max="12547" width="32.5703125" style="43" customWidth="1"/>
    <col min="12548" max="12566" width="6.42578125" style="43" customWidth="1"/>
    <col min="12567" max="12802" width="9.140625" style="43"/>
    <col min="12803" max="12803" width="32.5703125" style="43" customWidth="1"/>
    <col min="12804" max="12822" width="6.42578125" style="43" customWidth="1"/>
    <col min="12823" max="13058" width="9.140625" style="43"/>
    <col min="13059" max="13059" width="32.5703125" style="43" customWidth="1"/>
    <col min="13060" max="13078" width="6.42578125" style="43" customWidth="1"/>
    <col min="13079" max="13314" width="9.140625" style="43"/>
    <col min="13315" max="13315" width="32.5703125" style="43" customWidth="1"/>
    <col min="13316" max="13334" width="6.42578125" style="43" customWidth="1"/>
    <col min="13335" max="13570" width="9.140625" style="43"/>
    <col min="13571" max="13571" width="32.5703125" style="43" customWidth="1"/>
    <col min="13572" max="13590" width="6.42578125" style="43" customWidth="1"/>
    <col min="13591" max="13826" width="9.140625" style="43"/>
    <col min="13827" max="13827" width="32.5703125" style="43" customWidth="1"/>
    <col min="13828" max="13846" width="6.42578125" style="43" customWidth="1"/>
    <col min="13847" max="14082" width="9.140625" style="43"/>
    <col min="14083" max="14083" width="32.5703125" style="43" customWidth="1"/>
    <col min="14084" max="14102" width="6.42578125" style="43" customWidth="1"/>
    <col min="14103" max="14338" width="9.140625" style="43"/>
    <col min="14339" max="14339" width="32.5703125" style="43" customWidth="1"/>
    <col min="14340" max="14358" width="6.42578125" style="43" customWidth="1"/>
    <col min="14359" max="14594" width="9.140625" style="43"/>
    <col min="14595" max="14595" width="32.5703125" style="43" customWidth="1"/>
    <col min="14596" max="14614" width="6.42578125" style="43" customWidth="1"/>
    <col min="14615" max="14850" width="9.140625" style="43"/>
    <col min="14851" max="14851" width="32.5703125" style="43" customWidth="1"/>
    <col min="14852" max="14870" width="6.42578125" style="43" customWidth="1"/>
    <col min="14871" max="15106" width="9.140625" style="43"/>
    <col min="15107" max="15107" width="32.5703125" style="43" customWidth="1"/>
    <col min="15108" max="15126" width="6.42578125" style="43" customWidth="1"/>
    <col min="15127" max="15362" width="9.140625" style="43"/>
    <col min="15363" max="15363" width="32.5703125" style="43" customWidth="1"/>
    <col min="15364" max="15382" width="6.42578125" style="43" customWidth="1"/>
    <col min="15383" max="15618" width="9.140625" style="43"/>
    <col min="15619" max="15619" width="32.5703125" style="43" customWidth="1"/>
    <col min="15620" max="15638" width="6.42578125" style="43" customWidth="1"/>
    <col min="15639" max="15874" width="9.140625" style="43"/>
    <col min="15875" max="15875" width="32.5703125" style="43" customWidth="1"/>
    <col min="15876" max="15894" width="6.42578125" style="43" customWidth="1"/>
    <col min="15895" max="16130" width="9.140625" style="43"/>
    <col min="16131" max="16131" width="32.5703125" style="43" customWidth="1"/>
    <col min="16132" max="16150" width="6.42578125" style="43" customWidth="1"/>
    <col min="16151" max="16384" width="9.140625" style="43"/>
  </cols>
  <sheetData>
    <row r="1" spans="1:24" ht="13.5" customHeight="1" x14ac:dyDescent="0.2">
      <c r="A1" s="34" t="s">
        <v>44</v>
      </c>
      <c r="B1" s="87"/>
      <c r="C1" s="87"/>
      <c r="D1" s="87"/>
      <c r="E1" s="87"/>
      <c r="F1" s="87"/>
      <c r="G1" s="87"/>
    </row>
    <row r="2" spans="1:24" ht="30.75" customHeight="1" x14ac:dyDescent="0.2">
      <c r="A2" s="175" t="s">
        <v>47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24" ht="6" customHeight="1" x14ac:dyDescent="0.2"/>
    <row r="4" spans="1:24" s="46" customFormat="1" ht="17.25" customHeight="1" x14ac:dyDescent="0.2">
      <c r="A4" s="45" t="s">
        <v>22</v>
      </c>
      <c r="B4" s="88">
        <v>2002</v>
      </c>
      <c r="C4" s="88">
        <v>2003</v>
      </c>
      <c r="D4" s="88">
        <v>2004</v>
      </c>
      <c r="E4" s="88">
        <v>2005</v>
      </c>
      <c r="F4" s="88">
        <v>2006</v>
      </c>
      <c r="G4" s="88">
        <v>2007</v>
      </c>
      <c r="H4" s="88">
        <v>2008</v>
      </c>
      <c r="I4" s="88">
        <v>2009</v>
      </c>
      <c r="J4" s="88">
        <v>2010</v>
      </c>
      <c r="K4" s="88">
        <v>2011</v>
      </c>
      <c r="L4" s="88">
        <v>2012</v>
      </c>
      <c r="M4" s="89">
        <v>2013</v>
      </c>
      <c r="N4" s="88">
        <v>2014</v>
      </c>
      <c r="O4" s="88">
        <v>2015</v>
      </c>
      <c r="P4" s="88">
        <v>2016</v>
      </c>
      <c r="Q4" s="88">
        <v>2017</v>
      </c>
      <c r="R4" s="88">
        <v>2018</v>
      </c>
      <c r="S4" s="88">
        <v>2019</v>
      </c>
      <c r="T4" s="88">
        <v>2020</v>
      </c>
      <c r="U4" s="88">
        <v>2021</v>
      </c>
      <c r="V4" s="88" t="s">
        <v>23</v>
      </c>
      <c r="W4" s="99">
        <v>2023</v>
      </c>
      <c r="X4" s="105">
        <v>2024</v>
      </c>
    </row>
    <row r="5" spans="1:24" s="46" customFormat="1" ht="3" customHeight="1" x14ac:dyDescent="0.2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4" s="46" customFormat="1" ht="11.25" customHeight="1" x14ac:dyDescent="0.2">
      <c r="B6" s="176" t="s">
        <v>1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</row>
    <row r="7" spans="1:24" s="46" customFormat="1" ht="3" customHeight="1" x14ac:dyDescent="0.2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</row>
    <row r="8" spans="1:24" s="46" customFormat="1" ht="11.25" customHeight="1" x14ac:dyDescent="0.2">
      <c r="A8" s="50" t="s">
        <v>24</v>
      </c>
      <c r="B8" s="51">
        <v>81.999999999999986</v>
      </c>
      <c r="C8" s="51">
        <v>96</v>
      </c>
      <c r="D8" s="51">
        <v>93</v>
      </c>
      <c r="E8" s="51">
        <v>71</v>
      </c>
      <c r="F8" s="51">
        <v>100.99999999999999</v>
      </c>
      <c r="G8" s="51">
        <v>77</v>
      </c>
      <c r="H8" s="51">
        <v>77.999999999999986</v>
      </c>
      <c r="I8" s="51">
        <v>85</v>
      </c>
      <c r="J8" s="51">
        <v>57</v>
      </c>
      <c r="K8" s="51">
        <v>78</v>
      </c>
      <c r="L8" s="51">
        <v>64</v>
      </c>
      <c r="M8" s="51">
        <v>66.999999999999986</v>
      </c>
      <c r="N8" s="51">
        <v>80</v>
      </c>
      <c r="O8" s="51">
        <v>70</v>
      </c>
      <c r="P8" s="51">
        <v>64.999999999999986</v>
      </c>
      <c r="Q8" s="51">
        <v>51</v>
      </c>
      <c r="R8" s="51">
        <v>68</v>
      </c>
      <c r="S8" s="51">
        <v>65</v>
      </c>
      <c r="T8" s="51">
        <v>65</v>
      </c>
      <c r="U8" s="51">
        <v>61</v>
      </c>
      <c r="V8" s="177">
        <v>69</v>
      </c>
      <c r="W8" s="51">
        <v>54</v>
      </c>
      <c r="X8" s="106">
        <v>63</v>
      </c>
    </row>
    <row r="9" spans="1:24" s="46" customFormat="1" ht="23.1" customHeight="1" x14ac:dyDescent="0.2">
      <c r="A9" s="45" t="s">
        <v>25</v>
      </c>
      <c r="B9" s="51">
        <v>0</v>
      </c>
      <c r="C9" s="51">
        <v>0</v>
      </c>
      <c r="D9" s="51">
        <v>5</v>
      </c>
      <c r="E9" s="51">
        <v>4.0000000000000009</v>
      </c>
      <c r="F9" s="51">
        <v>1</v>
      </c>
      <c r="G9" s="51">
        <v>4.0000000000000009</v>
      </c>
      <c r="H9" s="51">
        <v>10.000000000000002</v>
      </c>
      <c r="I9" s="51">
        <v>14</v>
      </c>
      <c r="J9" s="51">
        <v>19</v>
      </c>
      <c r="K9" s="51">
        <v>14</v>
      </c>
      <c r="L9" s="51">
        <v>18.000000000000004</v>
      </c>
      <c r="M9" s="51">
        <v>16.999999999999996</v>
      </c>
      <c r="N9" s="51">
        <v>12.000000000000002</v>
      </c>
      <c r="O9" s="51">
        <v>10</v>
      </c>
      <c r="P9" s="51">
        <v>18</v>
      </c>
      <c r="Q9" s="51">
        <v>11</v>
      </c>
      <c r="R9" s="51">
        <v>10</v>
      </c>
      <c r="S9" s="51">
        <v>14</v>
      </c>
      <c r="T9" s="51">
        <v>7</v>
      </c>
      <c r="U9" s="51">
        <v>17</v>
      </c>
      <c r="V9" s="177"/>
      <c r="W9" s="51">
        <v>15</v>
      </c>
      <c r="X9" s="106">
        <v>9</v>
      </c>
    </row>
    <row r="10" spans="1:24" s="46" customFormat="1" ht="11.25" customHeight="1" x14ac:dyDescent="0.2">
      <c r="A10" s="50" t="s">
        <v>26</v>
      </c>
      <c r="B10" s="51">
        <v>53</v>
      </c>
      <c r="C10" s="51">
        <v>54</v>
      </c>
      <c r="D10" s="51">
        <v>65</v>
      </c>
      <c r="E10" s="51">
        <v>59</v>
      </c>
      <c r="F10" s="51">
        <v>73.999999999999986</v>
      </c>
      <c r="G10" s="51">
        <v>80</v>
      </c>
      <c r="H10" s="51">
        <v>81.000000000000014</v>
      </c>
      <c r="I10" s="51">
        <v>71.999999999999986</v>
      </c>
      <c r="J10" s="51">
        <v>82</v>
      </c>
      <c r="K10" s="51">
        <v>79</v>
      </c>
      <c r="L10" s="51">
        <v>70</v>
      </c>
      <c r="M10" s="51">
        <v>76</v>
      </c>
      <c r="N10" s="51">
        <v>86</v>
      </c>
      <c r="O10" s="51">
        <v>74</v>
      </c>
      <c r="P10" s="51">
        <v>66</v>
      </c>
      <c r="Q10" s="51">
        <v>64</v>
      </c>
      <c r="R10" s="51">
        <v>67</v>
      </c>
      <c r="S10" s="51">
        <v>71</v>
      </c>
      <c r="T10" s="51">
        <v>69</v>
      </c>
      <c r="U10" s="51">
        <v>61</v>
      </c>
      <c r="V10" s="51">
        <v>70</v>
      </c>
      <c r="W10" s="51">
        <v>71</v>
      </c>
      <c r="X10" s="106">
        <v>80</v>
      </c>
    </row>
    <row r="11" spans="1:24" s="46" customFormat="1" ht="11.25" customHeight="1" x14ac:dyDescent="0.2">
      <c r="A11" s="50" t="s">
        <v>27</v>
      </c>
      <c r="B11" s="51">
        <v>0</v>
      </c>
      <c r="C11" s="51">
        <v>0</v>
      </c>
      <c r="D11" s="51">
        <v>15</v>
      </c>
      <c r="E11" s="51">
        <v>24</v>
      </c>
      <c r="F11" s="51">
        <v>16</v>
      </c>
      <c r="G11" s="51">
        <v>23</v>
      </c>
      <c r="H11" s="51">
        <v>29.000000000000004</v>
      </c>
      <c r="I11" s="51">
        <v>55</v>
      </c>
      <c r="J11" s="51">
        <v>55</v>
      </c>
      <c r="K11" s="51">
        <v>68</v>
      </c>
      <c r="L11" s="51">
        <v>47.999999999999993</v>
      </c>
      <c r="M11" s="51">
        <v>52</v>
      </c>
      <c r="N11" s="51">
        <v>50</v>
      </c>
      <c r="O11" s="51">
        <v>54</v>
      </c>
      <c r="P11" s="51">
        <v>29</v>
      </c>
      <c r="Q11" s="51">
        <v>31</v>
      </c>
      <c r="R11" s="51">
        <v>25</v>
      </c>
      <c r="S11" s="51">
        <v>21</v>
      </c>
      <c r="T11" s="51">
        <v>33</v>
      </c>
      <c r="U11" s="51">
        <v>34</v>
      </c>
      <c r="V11" s="51">
        <v>23</v>
      </c>
      <c r="W11" s="51">
        <v>44</v>
      </c>
      <c r="X11" s="106">
        <v>39</v>
      </c>
    </row>
    <row r="12" spans="1:24" s="46" customFormat="1" ht="11.25" customHeight="1" x14ac:dyDescent="0.2">
      <c r="A12" s="52" t="s">
        <v>3</v>
      </c>
      <c r="B12" s="51">
        <v>288.99999999999994</v>
      </c>
      <c r="C12" s="51">
        <v>297.99999999999994</v>
      </c>
      <c r="D12" s="51">
        <v>252</v>
      </c>
      <c r="E12" s="51">
        <v>212</v>
      </c>
      <c r="F12" s="51">
        <v>208</v>
      </c>
      <c r="G12" s="51">
        <v>234</v>
      </c>
      <c r="H12" s="51">
        <v>212</v>
      </c>
      <c r="I12" s="51">
        <v>195</v>
      </c>
      <c r="J12" s="51">
        <v>167.00000000000003</v>
      </c>
      <c r="K12" s="51">
        <v>160.99999999999997</v>
      </c>
      <c r="L12" s="51">
        <v>147</v>
      </c>
      <c r="M12" s="51">
        <v>130</v>
      </c>
      <c r="N12" s="51">
        <v>123</v>
      </c>
      <c r="O12" s="51">
        <v>136.00000000000003</v>
      </c>
      <c r="P12" s="51">
        <v>117.99999999999999</v>
      </c>
      <c r="Q12" s="51">
        <v>83.000000000000014</v>
      </c>
      <c r="R12" s="51">
        <v>96</v>
      </c>
      <c r="S12" s="51">
        <v>100</v>
      </c>
      <c r="T12" s="51">
        <v>86</v>
      </c>
      <c r="U12" s="51">
        <v>92</v>
      </c>
      <c r="V12" s="51">
        <v>123</v>
      </c>
      <c r="W12" s="51">
        <v>115</v>
      </c>
      <c r="X12" s="106">
        <v>107</v>
      </c>
    </row>
    <row r="13" spans="1:24" s="46" customFormat="1" ht="11.25" customHeight="1" x14ac:dyDescent="0.2">
      <c r="A13" s="50" t="s">
        <v>4</v>
      </c>
      <c r="B13" s="51">
        <v>218</v>
      </c>
      <c r="C13" s="51">
        <v>267.99999999999994</v>
      </c>
      <c r="D13" s="51">
        <v>281</v>
      </c>
      <c r="E13" s="51">
        <v>230</v>
      </c>
      <c r="F13" s="51">
        <v>220</v>
      </c>
      <c r="G13" s="51">
        <v>214</v>
      </c>
      <c r="H13" s="51">
        <v>203</v>
      </c>
      <c r="I13" s="51">
        <v>168</v>
      </c>
      <c r="J13" s="51">
        <v>148</v>
      </c>
      <c r="K13" s="51">
        <v>151</v>
      </c>
      <c r="L13" s="51">
        <v>181</v>
      </c>
      <c r="M13" s="51">
        <v>159.99999999999997</v>
      </c>
      <c r="N13" s="51">
        <v>125</v>
      </c>
      <c r="O13" s="51">
        <v>124.99999999999999</v>
      </c>
      <c r="P13" s="51">
        <v>104</v>
      </c>
      <c r="Q13" s="51">
        <v>116.99999999999999</v>
      </c>
      <c r="R13" s="51">
        <v>79</v>
      </c>
      <c r="S13" s="51">
        <v>44</v>
      </c>
      <c r="T13" s="51">
        <v>26</v>
      </c>
      <c r="U13" s="51">
        <v>38</v>
      </c>
      <c r="V13" s="51">
        <v>37</v>
      </c>
      <c r="W13" s="51">
        <v>35</v>
      </c>
      <c r="X13" s="106">
        <v>29</v>
      </c>
    </row>
    <row r="14" spans="1:24" s="46" customFormat="1" ht="11.25" customHeight="1" x14ac:dyDescent="0.2">
      <c r="A14" s="53" t="s">
        <v>0</v>
      </c>
      <c r="B14" s="54">
        <v>641.99999999999989</v>
      </c>
      <c r="C14" s="54">
        <v>716</v>
      </c>
      <c r="D14" s="54">
        <v>711</v>
      </c>
      <c r="E14" s="54">
        <v>600</v>
      </c>
      <c r="F14" s="54">
        <v>620</v>
      </c>
      <c r="G14" s="54">
        <v>632.00000000000011</v>
      </c>
      <c r="H14" s="54">
        <v>613</v>
      </c>
      <c r="I14" s="54">
        <v>589.00000000000011</v>
      </c>
      <c r="J14" s="54">
        <v>528</v>
      </c>
      <c r="K14" s="54">
        <v>551</v>
      </c>
      <c r="L14" s="54">
        <v>527.99999999999989</v>
      </c>
      <c r="M14" s="54">
        <v>502.00000000000006</v>
      </c>
      <c r="N14" s="54">
        <v>476</v>
      </c>
      <c r="O14" s="54">
        <v>469</v>
      </c>
      <c r="P14" s="54">
        <v>400</v>
      </c>
      <c r="Q14" s="54">
        <v>357</v>
      </c>
      <c r="R14" s="54">
        <v>345</v>
      </c>
      <c r="S14" s="54">
        <v>315</v>
      </c>
      <c r="T14" s="54">
        <v>286</v>
      </c>
      <c r="U14" s="54">
        <v>303</v>
      </c>
      <c r="V14" s="54">
        <v>322</v>
      </c>
      <c r="W14" s="54">
        <v>334</v>
      </c>
      <c r="X14" s="107">
        <v>327</v>
      </c>
    </row>
    <row r="15" spans="1:24" s="46" customFormat="1" ht="11.25" customHeight="1" x14ac:dyDescent="0.2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</row>
    <row r="16" spans="1:24" s="46" customFormat="1" ht="11.25" customHeight="1" x14ac:dyDescent="0.2">
      <c r="B16" s="178" t="s">
        <v>28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</row>
    <row r="17" spans="1:24" s="46" customFormat="1" ht="11.25" customHeight="1" x14ac:dyDescent="0.2">
      <c r="A17" s="50" t="s">
        <v>24</v>
      </c>
      <c r="B17" s="57">
        <v>0.14363330319603015</v>
      </c>
      <c r="C17" s="57">
        <v>0.1672497643868944</v>
      </c>
      <c r="D17" s="57">
        <v>0.1608212494465717</v>
      </c>
      <c r="E17" s="57">
        <v>0.12206300507221644</v>
      </c>
      <c r="F17" s="57">
        <v>0.17294561859441426</v>
      </c>
      <c r="G17" s="57">
        <v>0.13104989500095199</v>
      </c>
      <c r="H17" s="57">
        <v>0.13173187790099875</v>
      </c>
      <c r="I17" s="57">
        <v>0.14272412397359946</v>
      </c>
      <c r="J17" s="57">
        <v>9.5286802954155023E-2</v>
      </c>
      <c r="K17" s="57">
        <v>0.12994187050422992</v>
      </c>
      <c r="L17" s="57">
        <v>0.10632775227268508</v>
      </c>
      <c r="M17" s="57">
        <v>0.11108971666866212</v>
      </c>
      <c r="N17" s="57">
        <v>0.13262444022746617</v>
      </c>
      <c r="O17" s="57">
        <v>0.11622191542034782</v>
      </c>
      <c r="P17" s="57">
        <v>0.10812569055927812</v>
      </c>
      <c r="Q17" s="57">
        <v>8.4996810494686187E-2</v>
      </c>
      <c r="R17" s="57">
        <v>0.11356572476868959</v>
      </c>
      <c r="S17" s="57">
        <v>0.10882471227729683</v>
      </c>
      <c r="T17" s="57">
        <v>0.10935608520894931</v>
      </c>
      <c r="U17" s="57">
        <v>0.10315698770299372</v>
      </c>
      <c r="V17" s="179">
        <v>0.11706736081390659</v>
      </c>
      <c r="W17" s="57">
        <v>9.1535546939725113E-2</v>
      </c>
      <c r="X17" s="108">
        <v>0.1068082358406547</v>
      </c>
    </row>
    <row r="18" spans="1:24" s="46" customFormat="1" ht="23.1" customHeight="1" x14ac:dyDescent="0.2">
      <c r="A18" s="45" t="s">
        <v>25</v>
      </c>
      <c r="B18" s="57">
        <v>0</v>
      </c>
      <c r="C18" s="57">
        <v>0</v>
      </c>
      <c r="D18" s="57">
        <v>8.6463037336866506E-3</v>
      </c>
      <c r="E18" s="57">
        <v>6.8767890181530393E-3</v>
      </c>
      <c r="F18" s="57">
        <v>1.7123328573704385E-3</v>
      </c>
      <c r="G18" s="57">
        <v>6.8077867532962081E-3</v>
      </c>
      <c r="H18" s="57">
        <v>1.6888702294999849E-2</v>
      </c>
      <c r="I18" s="57">
        <v>2.3507502772122265E-2</v>
      </c>
      <c r="J18" s="57">
        <v>3.1762267651385005E-2</v>
      </c>
      <c r="K18" s="57">
        <v>2.3322899834092553E-2</v>
      </c>
      <c r="L18" s="57">
        <v>2.990468032669269E-2</v>
      </c>
      <c r="M18" s="57">
        <v>2.8186943035332177E-2</v>
      </c>
      <c r="N18" s="57">
        <v>1.989366603411993E-2</v>
      </c>
      <c r="O18" s="57">
        <v>1.6603130774335402E-2</v>
      </c>
      <c r="P18" s="57">
        <v>2.9942498924107792E-2</v>
      </c>
      <c r="Q18" s="57">
        <v>1.8332645400814668E-2</v>
      </c>
      <c r="R18" s="57">
        <v>1.6700841877748469E-2</v>
      </c>
      <c r="S18" s="57">
        <v>2.3439168798187006E-2</v>
      </c>
      <c r="T18" s="57">
        <v>1.1776809176348388E-2</v>
      </c>
      <c r="U18" s="57">
        <v>2.8748668704112999E-2</v>
      </c>
      <c r="V18" s="179"/>
      <c r="W18" s="57">
        <v>2.5426540816590307E-2</v>
      </c>
      <c r="X18" s="108">
        <v>1.5258319405807814E-2</v>
      </c>
    </row>
    <row r="19" spans="1:24" s="46" customFormat="1" ht="11.25" customHeight="1" x14ac:dyDescent="0.2">
      <c r="A19" s="50" t="s">
        <v>26</v>
      </c>
      <c r="B19" s="57">
        <v>9.2836159382799988E-2</v>
      </c>
      <c r="C19" s="57">
        <v>9.4077992467628116E-2</v>
      </c>
      <c r="D19" s="57">
        <v>0.11240194853792647</v>
      </c>
      <c r="E19" s="57">
        <v>0.10143263801775732</v>
      </c>
      <c r="F19" s="57">
        <v>0.12671263144541242</v>
      </c>
      <c r="G19" s="57">
        <v>0.13615573506592413</v>
      </c>
      <c r="H19" s="57">
        <v>0.13679848858949875</v>
      </c>
      <c r="I19" s="57">
        <v>0.12089572854234304</v>
      </c>
      <c r="J19" s="57">
        <v>0.13707926039018792</v>
      </c>
      <c r="K19" s="57">
        <v>0.13160779192095085</v>
      </c>
      <c r="L19" s="57">
        <v>0.11629597904824931</v>
      </c>
      <c r="M19" s="57">
        <v>0.12601221592266151</v>
      </c>
      <c r="N19" s="57">
        <v>0.14257127324452612</v>
      </c>
      <c r="O19" s="57">
        <v>0.12286316773008198</v>
      </c>
      <c r="P19" s="57">
        <v>0.10978916272172856</v>
      </c>
      <c r="Q19" s="57">
        <v>0.10666266415019443</v>
      </c>
      <c r="R19" s="57">
        <v>0.11189564058091474</v>
      </c>
      <c r="S19" s="57">
        <v>0.11887007033366269</v>
      </c>
      <c r="T19" s="57">
        <v>0.11608569045257698</v>
      </c>
      <c r="U19" s="57">
        <v>0.10315698770299372</v>
      </c>
      <c r="V19" s="58">
        <v>0.11876398923149943</v>
      </c>
      <c r="W19" s="57">
        <v>0.12035229319852747</v>
      </c>
      <c r="X19" s="108">
        <v>0.13562950582940278</v>
      </c>
    </row>
    <row r="20" spans="1:24" s="46" customFormat="1" ht="11.25" customHeight="1" x14ac:dyDescent="0.2">
      <c r="A20" s="50" t="s">
        <v>27</v>
      </c>
      <c r="B20" s="57">
        <v>0</v>
      </c>
      <c r="C20" s="57">
        <v>0</v>
      </c>
      <c r="D20" s="57">
        <v>2.5938911201059955E-2</v>
      </c>
      <c r="E20" s="57">
        <v>4.1260734108918229E-2</v>
      </c>
      <c r="F20" s="57">
        <v>2.7397325717927017E-2</v>
      </c>
      <c r="G20" s="57">
        <v>3.9144773831453192E-2</v>
      </c>
      <c r="H20" s="57">
        <v>4.8977236655499558E-2</v>
      </c>
      <c r="I20" s="57">
        <v>9.2350903747623184E-2</v>
      </c>
      <c r="J20" s="57">
        <v>9.1943406359272381E-2</v>
      </c>
      <c r="K20" s="57">
        <v>0.11328265633702096</v>
      </c>
      <c r="L20" s="57">
        <v>7.9745814204513821E-2</v>
      </c>
      <c r="M20" s="57">
        <v>8.6218884578663155E-2</v>
      </c>
      <c r="N20" s="57">
        <v>8.2890275142166348E-2</v>
      </c>
      <c r="O20" s="57">
        <v>8.9656906181411172E-2</v>
      </c>
      <c r="P20" s="57">
        <v>4.8240692711062551E-2</v>
      </c>
      <c r="Q20" s="57">
        <v>5.1664727947750427E-2</v>
      </c>
      <c r="R20" s="57">
        <v>4.175210469437117E-2</v>
      </c>
      <c r="S20" s="57">
        <v>3.5158753197280512E-2</v>
      </c>
      <c r="T20" s="57">
        <v>5.5519243259928117E-2</v>
      </c>
      <c r="U20" s="57">
        <v>5.7497337408225997E-2</v>
      </c>
      <c r="V20" s="58">
        <v>3.9022453604635528E-2</v>
      </c>
      <c r="W20" s="57">
        <v>7.4584519728664908E-2</v>
      </c>
      <c r="X20" s="108">
        <v>6.6119384091833849E-2</v>
      </c>
    </row>
    <row r="21" spans="1:24" s="46" customFormat="1" ht="11.25" customHeight="1" x14ac:dyDescent="0.2">
      <c r="A21" s="52" t="s">
        <v>3</v>
      </c>
      <c r="B21" s="57">
        <v>0.50621981248356962</v>
      </c>
      <c r="C21" s="57">
        <v>0.51917114361765138</v>
      </c>
      <c r="D21" s="57">
        <v>0.43577370817780725</v>
      </c>
      <c r="E21" s="57">
        <v>0.36446981796211103</v>
      </c>
      <c r="F21" s="57">
        <v>0.35616523433305119</v>
      </c>
      <c r="G21" s="57">
        <v>0.39825552506782808</v>
      </c>
      <c r="H21" s="57">
        <v>0.35804048865399668</v>
      </c>
      <c r="I21" s="57">
        <v>0.32742593146884585</v>
      </c>
      <c r="J21" s="57">
        <v>0.27917361567269983</v>
      </c>
      <c r="K21" s="57">
        <v>0.26821334809206432</v>
      </c>
      <c r="L21" s="57">
        <v>0.24422155600132359</v>
      </c>
      <c r="M21" s="57">
        <v>0.21554721144665787</v>
      </c>
      <c r="N21" s="57">
        <v>0.2039100768497292</v>
      </c>
      <c r="O21" s="57">
        <v>0.22580257853096153</v>
      </c>
      <c r="P21" s="57">
        <v>0.19628971516915109</v>
      </c>
      <c r="Q21" s="57">
        <v>0.13832814256978343</v>
      </c>
      <c r="R21" s="57">
        <v>0.16032808202638529</v>
      </c>
      <c r="S21" s="57">
        <v>0.16742263427276433</v>
      </c>
      <c r="T21" s="57">
        <v>0.14468651273799449</v>
      </c>
      <c r="U21" s="57">
        <v>0.15558103063402332</v>
      </c>
      <c r="V21" s="58">
        <v>0.20868529536392044</v>
      </c>
      <c r="W21" s="57">
        <v>0.19493681292719237</v>
      </c>
      <c r="X21" s="108">
        <v>0.18140446404682622</v>
      </c>
    </row>
    <row r="22" spans="1:24" s="46" customFormat="1" ht="11.25" customHeight="1" x14ac:dyDescent="0.2">
      <c r="A22" s="50" t="s">
        <v>4</v>
      </c>
      <c r="B22" s="57">
        <v>0.3818543914235924</v>
      </c>
      <c r="C22" s="57">
        <v>0.46690559224674683</v>
      </c>
      <c r="D22" s="57">
        <v>0.48592226983318981</v>
      </c>
      <c r="E22" s="57">
        <v>0.39541536854379972</v>
      </c>
      <c r="F22" s="57">
        <v>0.37671322862149648</v>
      </c>
      <c r="G22" s="57">
        <v>0.36421659130134709</v>
      </c>
      <c r="H22" s="57">
        <v>0.34284065658849683</v>
      </c>
      <c r="I22" s="57">
        <v>0.28209003326546717</v>
      </c>
      <c r="J22" s="57">
        <v>0.24741134802131479</v>
      </c>
      <c r="K22" s="57">
        <v>0.25155413392485537</v>
      </c>
      <c r="L22" s="57">
        <v>0.30070817439618752</v>
      </c>
      <c r="M22" s="57">
        <v>0.26528887562665582</v>
      </c>
      <c r="N22" s="57">
        <v>0.20722568785541587</v>
      </c>
      <c r="O22" s="57">
        <v>0.20753913467919247</v>
      </c>
      <c r="P22" s="57">
        <v>0.17300110489484502</v>
      </c>
      <c r="Q22" s="57">
        <v>0.19499268289957417</v>
      </c>
      <c r="R22" s="57">
        <v>0.13193665083421291</v>
      </c>
      <c r="S22" s="57">
        <v>7.3665959080016302E-2</v>
      </c>
      <c r="T22" s="57">
        <v>4.374243408357973E-2</v>
      </c>
      <c r="U22" s="57">
        <v>6.4261730044487889E-2</v>
      </c>
      <c r="V22" s="58">
        <v>6.2775251450935404E-2</v>
      </c>
      <c r="W22" s="57">
        <v>5.9328595238710723E-2</v>
      </c>
      <c r="X22" s="108">
        <v>4.9165695863158505E-2</v>
      </c>
    </row>
    <row r="23" spans="1:24" s="46" customFormat="1" ht="11.25" customHeight="1" x14ac:dyDescent="0.2">
      <c r="A23" s="50" t="s">
        <v>0</v>
      </c>
      <c r="B23" s="57">
        <v>1.124543666485992</v>
      </c>
      <c r="C23" s="57">
        <v>1.2474044927189207</v>
      </c>
      <c r="D23" s="57">
        <v>1.2295043909302419</v>
      </c>
      <c r="E23" s="57">
        <v>1.0315183527229557</v>
      </c>
      <c r="F23" s="57">
        <v>1.0616463715696718</v>
      </c>
      <c r="G23" s="57">
        <v>1.0756303070208009</v>
      </c>
      <c r="H23" s="57">
        <v>1.0352774506834903</v>
      </c>
      <c r="I23" s="57">
        <v>0.98899422377000112</v>
      </c>
      <c r="J23" s="57">
        <v>0.88265670104901495</v>
      </c>
      <c r="K23" s="57">
        <v>0.91792270061321402</v>
      </c>
      <c r="L23" s="57">
        <v>0.87720395624965186</v>
      </c>
      <c r="M23" s="57">
        <v>0.83234384727863286</v>
      </c>
      <c r="N23" s="57">
        <v>0.78911541935342377</v>
      </c>
      <c r="O23" s="57">
        <v>0.77868683331633037</v>
      </c>
      <c r="P23" s="57">
        <v>0.66538886498017313</v>
      </c>
      <c r="Q23" s="57">
        <v>0.59497767346280328</v>
      </c>
      <c r="R23" s="57">
        <v>0.57617904478232218</v>
      </c>
      <c r="S23" s="57">
        <v>0.52738129795920774</v>
      </c>
      <c r="T23" s="57">
        <v>0.48116677491937704</v>
      </c>
      <c r="U23" s="57">
        <v>0.51240274219683757</v>
      </c>
      <c r="V23" s="58">
        <v>0.5463143504648974</v>
      </c>
      <c r="W23" s="57">
        <v>0.56616430884941082</v>
      </c>
      <c r="X23" s="108">
        <v>0.55438560507768386</v>
      </c>
    </row>
    <row r="24" spans="1:24" s="46" customFormat="1" ht="11.25" customHeight="1" x14ac:dyDescent="0.2">
      <c r="A24" s="55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N24" s="60"/>
      <c r="O24" s="60"/>
      <c r="P24" s="60"/>
      <c r="Q24" s="60"/>
      <c r="R24" s="60"/>
      <c r="S24" s="60"/>
      <c r="T24" s="60"/>
      <c r="U24" s="60"/>
      <c r="V24" s="60"/>
    </row>
    <row r="25" spans="1:24" s="46" customFormat="1" ht="11.25" customHeight="1" x14ac:dyDescent="0.2">
      <c r="B25" s="176" t="s">
        <v>29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</row>
    <row r="26" spans="1:24" s="46" customFormat="1" ht="11.25" customHeight="1" x14ac:dyDescent="0.2">
      <c r="A26" s="50" t="s">
        <v>24</v>
      </c>
      <c r="B26" s="61">
        <v>12.772585669781931</v>
      </c>
      <c r="C26" s="61">
        <v>13.407821229050279</v>
      </c>
      <c r="D26" s="61">
        <v>13.080168776371309</v>
      </c>
      <c r="E26" s="61">
        <v>11.833333333333334</v>
      </c>
      <c r="F26" s="61">
        <v>16.29032258064516</v>
      </c>
      <c r="G26" s="61">
        <v>12.183544303797467</v>
      </c>
      <c r="H26" s="61">
        <v>12.724306688417617</v>
      </c>
      <c r="I26" s="61">
        <v>14.431239388794564</v>
      </c>
      <c r="J26" s="61">
        <v>10.795454545454545</v>
      </c>
      <c r="K26" s="61">
        <v>14.156079854809436</v>
      </c>
      <c r="L26" s="61">
        <v>12.121212121212121</v>
      </c>
      <c r="M26" s="61">
        <v>13.34661354581673</v>
      </c>
      <c r="N26" s="61">
        <v>16.806722689075631</v>
      </c>
      <c r="O26" s="61">
        <v>14.925373134328357</v>
      </c>
      <c r="P26" s="61">
        <v>16.25</v>
      </c>
      <c r="Q26" s="61">
        <v>14.285714285714285</v>
      </c>
      <c r="R26" s="61">
        <v>19.710144927536234</v>
      </c>
      <c r="S26" s="61">
        <v>20.634920634920633</v>
      </c>
      <c r="T26" s="61">
        <v>22.727272727272727</v>
      </c>
      <c r="U26" s="61">
        <v>20.132013201320131</v>
      </c>
      <c r="V26" s="171">
        <f>+V8/$V$14*100</f>
        <v>21.428571428571427</v>
      </c>
      <c r="W26" s="61">
        <v>16.2</v>
      </c>
      <c r="X26" s="109">
        <f>X8/$X$14*100</f>
        <v>19.26605504587156</v>
      </c>
    </row>
    <row r="27" spans="1:24" s="46" customFormat="1" ht="23.1" customHeight="1" x14ac:dyDescent="0.2">
      <c r="A27" s="45" t="s">
        <v>25</v>
      </c>
      <c r="B27" s="61" t="s">
        <v>30</v>
      </c>
      <c r="C27" s="61" t="s">
        <v>30</v>
      </c>
      <c r="D27" s="61">
        <v>0.70323488045007043</v>
      </c>
      <c r="E27" s="61">
        <v>0.66666666666666674</v>
      </c>
      <c r="F27" s="61">
        <v>0.16129032258064516</v>
      </c>
      <c r="G27" s="61">
        <v>0.63291139240506333</v>
      </c>
      <c r="H27" s="61">
        <v>1.6313213703099512</v>
      </c>
      <c r="I27" s="61">
        <v>2.3769100169779285</v>
      </c>
      <c r="J27" s="61">
        <v>3.5984848484848486</v>
      </c>
      <c r="K27" s="61">
        <v>2.5408348457350272</v>
      </c>
      <c r="L27" s="61">
        <v>3.4090909090909096</v>
      </c>
      <c r="M27" s="61">
        <v>3.3864541832669315</v>
      </c>
      <c r="N27" s="61">
        <v>2.5210084033613449</v>
      </c>
      <c r="O27" s="61">
        <v>2.1321961620469083</v>
      </c>
      <c r="P27" s="61">
        <v>4.5</v>
      </c>
      <c r="Q27" s="61">
        <v>3.0812324929971986</v>
      </c>
      <c r="R27" s="61">
        <v>2.8985507246376812</v>
      </c>
      <c r="S27" s="61">
        <v>4.4444444444444446</v>
      </c>
      <c r="T27" s="61">
        <v>2.4475524475524475</v>
      </c>
      <c r="U27" s="61">
        <v>5.6105610561056105</v>
      </c>
      <c r="V27" s="172"/>
      <c r="W27" s="61">
        <v>4.4000000000000004</v>
      </c>
      <c r="X27" s="109">
        <f t="shared" ref="X27:X32" si="0">X9/$X$14*100</f>
        <v>2.7522935779816518</v>
      </c>
    </row>
    <row r="28" spans="1:24" s="46" customFormat="1" ht="11.25" customHeight="1" x14ac:dyDescent="0.2">
      <c r="A28" s="50" t="s">
        <v>26</v>
      </c>
      <c r="B28" s="61">
        <v>8.2554517133956384</v>
      </c>
      <c r="C28" s="61">
        <v>7.5418994413407825</v>
      </c>
      <c r="D28" s="61">
        <v>9.1420534458509142</v>
      </c>
      <c r="E28" s="61">
        <v>9.8333333333333321</v>
      </c>
      <c r="F28" s="61">
        <v>11.93548387096774</v>
      </c>
      <c r="G28" s="61">
        <v>12.658227848101264</v>
      </c>
      <c r="H28" s="61">
        <v>13.213703099510607</v>
      </c>
      <c r="I28" s="61">
        <v>12.224108658743631</v>
      </c>
      <c r="J28" s="61">
        <v>15.530303030303031</v>
      </c>
      <c r="K28" s="61">
        <v>14.337568058076226</v>
      </c>
      <c r="L28" s="61">
        <v>13.257575757575758</v>
      </c>
      <c r="M28" s="61">
        <v>15.139442231075694</v>
      </c>
      <c r="N28" s="61">
        <v>18.067226890756306</v>
      </c>
      <c r="O28" s="61">
        <v>15.778251599147122</v>
      </c>
      <c r="P28" s="61">
        <v>16.5</v>
      </c>
      <c r="Q28" s="61">
        <v>17.927170868347339</v>
      </c>
      <c r="R28" s="61">
        <v>19.420289855072465</v>
      </c>
      <c r="S28" s="61">
        <v>22.539682539682541</v>
      </c>
      <c r="T28" s="61">
        <v>24.125874125874127</v>
      </c>
      <c r="U28" s="61">
        <v>20.132013201320131</v>
      </c>
      <c r="V28" s="62">
        <f t="shared" ref="V28:V32" si="1">+V10/$V$14*100</f>
        <v>21.739130434782609</v>
      </c>
      <c r="W28" s="61">
        <v>21.3</v>
      </c>
      <c r="X28" s="109">
        <f t="shared" si="0"/>
        <v>24.464831804281346</v>
      </c>
    </row>
    <row r="29" spans="1:24" s="46" customFormat="1" ht="11.25" customHeight="1" x14ac:dyDescent="0.2">
      <c r="A29" s="50" t="s">
        <v>27</v>
      </c>
      <c r="B29" s="61" t="s">
        <v>30</v>
      </c>
      <c r="C29" s="61" t="s">
        <v>30</v>
      </c>
      <c r="D29" s="61">
        <v>2.1097046413502114</v>
      </c>
      <c r="E29" s="61">
        <v>4</v>
      </c>
      <c r="F29" s="61">
        <v>2.5806451612903225</v>
      </c>
      <c r="G29" s="61">
        <v>3.6392405063291138</v>
      </c>
      <c r="H29" s="61">
        <v>4.7308319738988587</v>
      </c>
      <c r="I29" s="61">
        <v>9.3378607809847196</v>
      </c>
      <c r="J29" s="61">
        <v>10.416666666666668</v>
      </c>
      <c r="K29" s="61">
        <v>12.341197822141559</v>
      </c>
      <c r="L29" s="61">
        <v>9.0909090909090917</v>
      </c>
      <c r="M29" s="61">
        <v>10.358565737051791</v>
      </c>
      <c r="N29" s="61">
        <v>10.504201680672271</v>
      </c>
      <c r="O29" s="61">
        <v>11.513859275053305</v>
      </c>
      <c r="P29" s="61">
        <v>7.2499999999999991</v>
      </c>
      <c r="Q29" s="61">
        <v>8.6834733893557416</v>
      </c>
      <c r="R29" s="61">
        <v>7.2463768115942031</v>
      </c>
      <c r="S29" s="61">
        <v>6.666666666666667</v>
      </c>
      <c r="T29" s="61">
        <v>11.538461538461538</v>
      </c>
      <c r="U29" s="61">
        <v>11.221122112211221</v>
      </c>
      <c r="V29" s="62">
        <f t="shared" si="1"/>
        <v>7.1428571428571423</v>
      </c>
      <c r="W29" s="61">
        <v>13.2</v>
      </c>
      <c r="X29" s="109">
        <f t="shared" si="0"/>
        <v>11.926605504587156</v>
      </c>
    </row>
    <row r="30" spans="1:24" s="46" customFormat="1" ht="11.25" customHeight="1" x14ac:dyDescent="0.2">
      <c r="A30" s="52" t="s">
        <v>3</v>
      </c>
      <c r="B30" s="61">
        <v>45.015576323987538</v>
      </c>
      <c r="C30" s="61">
        <v>41.620111731843572</v>
      </c>
      <c r="D30" s="61">
        <v>35.443037974683541</v>
      </c>
      <c r="E30" s="61">
        <v>35.333333333333336</v>
      </c>
      <c r="F30" s="61">
        <v>33.548387096774199</v>
      </c>
      <c r="G30" s="61">
        <v>37.025316455696199</v>
      </c>
      <c r="H30" s="61">
        <v>34.584013050570967</v>
      </c>
      <c r="I30" s="61">
        <v>33.106960950764005</v>
      </c>
      <c r="J30" s="61">
        <v>31.628787878787882</v>
      </c>
      <c r="K30" s="61">
        <v>29.219600725952809</v>
      </c>
      <c r="L30" s="61">
        <v>27.840909090909093</v>
      </c>
      <c r="M30" s="61">
        <v>25.896414342629477</v>
      </c>
      <c r="N30" s="61">
        <v>25.840336134453786</v>
      </c>
      <c r="O30" s="61">
        <v>28.997867803837956</v>
      </c>
      <c r="P30" s="61">
        <v>29.5</v>
      </c>
      <c r="Q30" s="61">
        <v>23.249299719887954</v>
      </c>
      <c r="R30" s="61">
        <v>27.826086956521738</v>
      </c>
      <c r="S30" s="61">
        <v>31.746031746031743</v>
      </c>
      <c r="T30" s="61">
        <v>30.069930069930066</v>
      </c>
      <c r="U30" s="61">
        <v>30.363036303630363</v>
      </c>
      <c r="V30" s="62">
        <f t="shared" si="1"/>
        <v>38.198757763975152</v>
      </c>
      <c r="W30" s="61">
        <v>34.4</v>
      </c>
      <c r="X30" s="109">
        <f t="shared" si="0"/>
        <v>32.721712538226299</v>
      </c>
    </row>
    <row r="31" spans="1:24" s="46" customFormat="1" ht="11.25" customHeight="1" x14ac:dyDescent="0.2">
      <c r="A31" s="50" t="s">
        <v>4</v>
      </c>
      <c r="B31" s="61">
        <v>33.956386292834893</v>
      </c>
      <c r="C31" s="61">
        <v>37.430167597765362</v>
      </c>
      <c r="D31" s="61">
        <v>39.521800281293956</v>
      </c>
      <c r="E31" s="61">
        <v>38.333333333333329</v>
      </c>
      <c r="F31" s="61">
        <v>35.483870967741936</v>
      </c>
      <c r="G31" s="61">
        <v>33.860759493670884</v>
      </c>
      <c r="H31" s="61">
        <v>33.115823817292004</v>
      </c>
      <c r="I31" s="61">
        <v>28.52292020373514</v>
      </c>
      <c r="J31" s="61">
        <v>28.030303030303028</v>
      </c>
      <c r="K31" s="61">
        <v>27.404718693284934</v>
      </c>
      <c r="L31" s="61">
        <v>34.280303030303031</v>
      </c>
      <c r="M31" s="61">
        <v>31.872509960159356</v>
      </c>
      <c r="N31" s="61">
        <v>26.260504201680675</v>
      </c>
      <c r="O31" s="61">
        <v>26.652452025586353</v>
      </c>
      <c r="P31" s="61">
        <v>26</v>
      </c>
      <c r="Q31" s="61">
        <v>32.773109243697476</v>
      </c>
      <c r="R31" s="61">
        <v>22.89855072463768</v>
      </c>
      <c r="S31" s="61">
        <v>13.968253968253968</v>
      </c>
      <c r="T31" s="61">
        <v>9.0909090909090917</v>
      </c>
      <c r="U31" s="61">
        <v>12.541254125412541</v>
      </c>
      <c r="V31" s="62">
        <f t="shared" si="1"/>
        <v>11.490683229813664</v>
      </c>
      <c r="W31" s="61">
        <v>10.5</v>
      </c>
      <c r="X31" s="109">
        <f t="shared" si="0"/>
        <v>8.8685015290519882</v>
      </c>
    </row>
    <row r="32" spans="1:24" s="46" customFormat="1" ht="11.25" customHeight="1" x14ac:dyDescent="0.2">
      <c r="A32" s="53" t="s">
        <v>0</v>
      </c>
      <c r="B32" s="63">
        <v>100</v>
      </c>
      <c r="C32" s="63">
        <v>100</v>
      </c>
      <c r="D32" s="63">
        <v>100</v>
      </c>
      <c r="E32" s="63">
        <v>100</v>
      </c>
      <c r="F32" s="63">
        <v>100</v>
      </c>
      <c r="G32" s="63">
        <v>100</v>
      </c>
      <c r="H32" s="63">
        <v>100</v>
      </c>
      <c r="I32" s="63">
        <v>100</v>
      </c>
      <c r="J32" s="63">
        <v>100</v>
      </c>
      <c r="K32" s="63">
        <v>100</v>
      </c>
      <c r="L32" s="63">
        <v>100</v>
      </c>
      <c r="M32" s="63">
        <v>100</v>
      </c>
      <c r="N32" s="63">
        <v>100</v>
      </c>
      <c r="O32" s="63">
        <v>100</v>
      </c>
      <c r="P32" s="63">
        <v>100</v>
      </c>
      <c r="Q32" s="63">
        <v>100</v>
      </c>
      <c r="R32" s="63">
        <v>100</v>
      </c>
      <c r="S32" s="63">
        <v>100</v>
      </c>
      <c r="T32" s="63">
        <v>100</v>
      </c>
      <c r="U32" s="63">
        <v>100</v>
      </c>
      <c r="V32" s="64">
        <f t="shared" si="1"/>
        <v>100</v>
      </c>
      <c r="W32" s="63">
        <v>100</v>
      </c>
      <c r="X32" s="110">
        <f t="shared" si="0"/>
        <v>100</v>
      </c>
    </row>
    <row r="35" spans="1:18" s="46" customFormat="1" ht="11.25" customHeight="1" x14ac:dyDescent="0.2">
      <c r="A35" s="68" t="s">
        <v>31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</row>
    <row r="36" spans="1:18" s="46" customFormat="1" ht="21" customHeight="1" x14ac:dyDescent="0.2">
      <c r="A36" s="173" t="s">
        <v>32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</row>
    <row r="37" spans="1:18" ht="12.75" customHeight="1" x14ac:dyDescent="0.2">
      <c r="A37" s="157" t="s">
        <v>33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</row>
  </sheetData>
  <sheetProtection selectLockedCells="1" selectUnlockedCells="1"/>
  <mergeCells count="9">
    <mergeCell ref="V26:V27"/>
    <mergeCell ref="A36:R36"/>
    <mergeCell ref="A37:R37"/>
    <mergeCell ref="A2:R2"/>
    <mergeCell ref="B6:V6"/>
    <mergeCell ref="V8:V9"/>
    <mergeCell ref="B16:V16"/>
    <mergeCell ref="V17:V18"/>
    <mergeCell ref="B25:V25"/>
  </mergeCells>
  <pageMargins left="0.59055118110236227" right="0.59055118110236227" top="0.98425196850393704" bottom="0.78740157480314965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X39"/>
  <sheetViews>
    <sheetView zoomScaleNormal="100" workbookViewId="0">
      <selection activeCell="X4" sqref="X4:X34"/>
    </sheetView>
  </sheetViews>
  <sheetFormatPr defaultRowHeight="12.75" x14ac:dyDescent="0.2"/>
  <cols>
    <col min="1" max="1" width="32.5703125" style="44" customWidth="1"/>
    <col min="2" max="22" width="7.42578125" style="43" customWidth="1"/>
    <col min="23" max="258" width="9.140625" style="43"/>
    <col min="259" max="259" width="32.5703125" style="43" customWidth="1"/>
    <col min="260" max="278" width="6.42578125" style="43" customWidth="1"/>
    <col min="279" max="514" width="9.140625" style="43"/>
    <col min="515" max="515" width="32.5703125" style="43" customWidth="1"/>
    <col min="516" max="534" width="6.42578125" style="43" customWidth="1"/>
    <col min="535" max="770" width="9.140625" style="43"/>
    <col min="771" max="771" width="32.5703125" style="43" customWidth="1"/>
    <col min="772" max="790" width="6.42578125" style="43" customWidth="1"/>
    <col min="791" max="1026" width="9.140625" style="43"/>
    <col min="1027" max="1027" width="32.5703125" style="43" customWidth="1"/>
    <col min="1028" max="1046" width="6.42578125" style="43" customWidth="1"/>
    <col min="1047" max="1282" width="9.140625" style="43"/>
    <col min="1283" max="1283" width="32.5703125" style="43" customWidth="1"/>
    <col min="1284" max="1302" width="6.42578125" style="43" customWidth="1"/>
    <col min="1303" max="1538" width="9.140625" style="43"/>
    <col min="1539" max="1539" width="32.5703125" style="43" customWidth="1"/>
    <col min="1540" max="1558" width="6.42578125" style="43" customWidth="1"/>
    <col min="1559" max="1794" width="9.140625" style="43"/>
    <col min="1795" max="1795" width="32.5703125" style="43" customWidth="1"/>
    <col min="1796" max="1814" width="6.42578125" style="43" customWidth="1"/>
    <col min="1815" max="2050" width="9.140625" style="43"/>
    <col min="2051" max="2051" width="32.5703125" style="43" customWidth="1"/>
    <col min="2052" max="2070" width="6.42578125" style="43" customWidth="1"/>
    <col min="2071" max="2306" width="9.140625" style="43"/>
    <col min="2307" max="2307" width="32.5703125" style="43" customWidth="1"/>
    <col min="2308" max="2326" width="6.42578125" style="43" customWidth="1"/>
    <col min="2327" max="2562" width="9.140625" style="43"/>
    <col min="2563" max="2563" width="32.5703125" style="43" customWidth="1"/>
    <col min="2564" max="2582" width="6.42578125" style="43" customWidth="1"/>
    <col min="2583" max="2818" width="9.140625" style="43"/>
    <col min="2819" max="2819" width="32.5703125" style="43" customWidth="1"/>
    <col min="2820" max="2838" width="6.42578125" style="43" customWidth="1"/>
    <col min="2839" max="3074" width="9.140625" style="43"/>
    <col min="3075" max="3075" width="32.5703125" style="43" customWidth="1"/>
    <col min="3076" max="3094" width="6.42578125" style="43" customWidth="1"/>
    <col min="3095" max="3330" width="9.140625" style="43"/>
    <col min="3331" max="3331" width="32.5703125" style="43" customWidth="1"/>
    <col min="3332" max="3350" width="6.42578125" style="43" customWidth="1"/>
    <col min="3351" max="3586" width="9.140625" style="43"/>
    <col min="3587" max="3587" width="32.5703125" style="43" customWidth="1"/>
    <col min="3588" max="3606" width="6.42578125" style="43" customWidth="1"/>
    <col min="3607" max="3842" width="9.140625" style="43"/>
    <col min="3843" max="3843" width="32.5703125" style="43" customWidth="1"/>
    <col min="3844" max="3862" width="6.42578125" style="43" customWidth="1"/>
    <col min="3863" max="4098" width="9.140625" style="43"/>
    <col min="4099" max="4099" width="32.5703125" style="43" customWidth="1"/>
    <col min="4100" max="4118" width="6.42578125" style="43" customWidth="1"/>
    <col min="4119" max="4354" width="9.140625" style="43"/>
    <col min="4355" max="4355" width="32.5703125" style="43" customWidth="1"/>
    <col min="4356" max="4374" width="6.42578125" style="43" customWidth="1"/>
    <col min="4375" max="4610" width="9.140625" style="43"/>
    <col min="4611" max="4611" width="32.5703125" style="43" customWidth="1"/>
    <col min="4612" max="4630" width="6.42578125" style="43" customWidth="1"/>
    <col min="4631" max="4866" width="9.140625" style="43"/>
    <col min="4867" max="4867" width="32.5703125" style="43" customWidth="1"/>
    <col min="4868" max="4886" width="6.42578125" style="43" customWidth="1"/>
    <col min="4887" max="5122" width="9.140625" style="43"/>
    <col min="5123" max="5123" width="32.5703125" style="43" customWidth="1"/>
    <col min="5124" max="5142" width="6.42578125" style="43" customWidth="1"/>
    <col min="5143" max="5378" width="9.140625" style="43"/>
    <col min="5379" max="5379" width="32.5703125" style="43" customWidth="1"/>
    <col min="5380" max="5398" width="6.42578125" style="43" customWidth="1"/>
    <col min="5399" max="5634" width="9.140625" style="43"/>
    <col min="5635" max="5635" width="32.5703125" style="43" customWidth="1"/>
    <col min="5636" max="5654" width="6.42578125" style="43" customWidth="1"/>
    <col min="5655" max="5890" width="9.140625" style="43"/>
    <col min="5891" max="5891" width="32.5703125" style="43" customWidth="1"/>
    <col min="5892" max="5910" width="6.42578125" style="43" customWidth="1"/>
    <col min="5911" max="6146" width="9.140625" style="43"/>
    <col min="6147" max="6147" width="32.5703125" style="43" customWidth="1"/>
    <col min="6148" max="6166" width="6.42578125" style="43" customWidth="1"/>
    <col min="6167" max="6402" width="9.140625" style="43"/>
    <col min="6403" max="6403" width="32.5703125" style="43" customWidth="1"/>
    <col min="6404" max="6422" width="6.42578125" style="43" customWidth="1"/>
    <col min="6423" max="6658" width="9.140625" style="43"/>
    <col min="6659" max="6659" width="32.5703125" style="43" customWidth="1"/>
    <col min="6660" max="6678" width="6.42578125" style="43" customWidth="1"/>
    <col min="6679" max="6914" width="9.140625" style="43"/>
    <col min="6915" max="6915" width="32.5703125" style="43" customWidth="1"/>
    <col min="6916" max="6934" width="6.42578125" style="43" customWidth="1"/>
    <col min="6935" max="7170" width="9.140625" style="43"/>
    <col min="7171" max="7171" width="32.5703125" style="43" customWidth="1"/>
    <col min="7172" max="7190" width="6.42578125" style="43" customWidth="1"/>
    <col min="7191" max="7426" width="9.140625" style="43"/>
    <col min="7427" max="7427" width="32.5703125" style="43" customWidth="1"/>
    <col min="7428" max="7446" width="6.42578125" style="43" customWidth="1"/>
    <col min="7447" max="7682" width="9.140625" style="43"/>
    <col min="7683" max="7683" width="32.5703125" style="43" customWidth="1"/>
    <col min="7684" max="7702" width="6.42578125" style="43" customWidth="1"/>
    <col min="7703" max="7938" width="9.140625" style="43"/>
    <col min="7939" max="7939" width="32.5703125" style="43" customWidth="1"/>
    <col min="7940" max="7958" width="6.42578125" style="43" customWidth="1"/>
    <col min="7959" max="8194" width="9.140625" style="43"/>
    <col min="8195" max="8195" width="32.5703125" style="43" customWidth="1"/>
    <col min="8196" max="8214" width="6.42578125" style="43" customWidth="1"/>
    <col min="8215" max="8450" width="9.140625" style="43"/>
    <col min="8451" max="8451" width="32.5703125" style="43" customWidth="1"/>
    <col min="8452" max="8470" width="6.42578125" style="43" customWidth="1"/>
    <col min="8471" max="8706" width="9.140625" style="43"/>
    <col min="8707" max="8707" width="32.5703125" style="43" customWidth="1"/>
    <col min="8708" max="8726" width="6.42578125" style="43" customWidth="1"/>
    <col min="8727" max="8962" width="9.140625" style="43"/>
    <col min="8963" max="8963" width="32.5703125" style="43" customWidth="1"/>
    <col min="8964" max="8982" width="6.42578125" style="43" customWidth="1"/>
    <col min="8983" max="9218" width="9.140625" style="43"/>
    <col min="9219" max="9219" width="32.5703125" style="43" customWidth="1"/>
    <col min="9220" max="9238" width="6.42578125" style="43" customWidth="1"/>
    <col min="9239" max="9474" width="9.140625" style="43"/>
    <col min="9475" max="9475" width="32.5703125" style="43" customWidth="1"/>
    <col min="9476" max="9494" width="6.42578125" style="43" customWidth="1"/>
    <col min="9495" max="9730" width="9.140625" style="43"/>
    <col min="9731" max="9731" width="32.5703125" style="43" customWidth="1"/>
    <col min="9732" max="9750" width="6.42578125" style="43" customWidth="1"/>
    <col min="9751" max="9986" width="9.140625" style="43"/>
    <col min="9987" max="9987" width="32.5703125" style="43" customWidth="1"/>
    <col min="9988" max="10006" width="6.42578125" style="43" customWidth="1"/>
    <col min="10007" max="10242" width="9.140625" style="43"/>
    <col min="10243" max="10243" width="32.5703125" style="43" customWidth="1"/>
    <col min="10244" max="10262" width="6.42578125" style="43" customWidth="1"/>
    <col min="10263" max="10498" width="9.140625" style="43"/>
    <col min="10499" max="10499" width="32.5703125" style="43" customWidth="1"/>
    <col min="10500" max="10518" width="6.42578125" style="43" customWidth="1"/>
    <col min="10519" max="10754" width="9.140625" style="43"/>
    <col min="10755" max="10755" width="32.5703125" style="43" customWidth="1"/>
    <col min="10756" max="10774" width="6.42578125" style="43" customWidth="1"/>
    <col min="10775" max="11010" width="9.140625" style="43"/>
    <col min="11011" max="11011" width="32.5703125" style="43" customWidth="1"/>
    <col min="11012" max="11030" width="6.42578125" style="43" customWidth="1"/>
    <col min="11031" max="11266" width="9.140625" style="43"/>
    <col min="11267" max="11267" width="32.5703125" style="43" customWidth="1"/>
    <col min="11268" max="11286" width="6.42578125" style="43" customWidth="1"/>
    <col min="11287" max="11522" width="9.140625" style="43"/>
    <col min="11523" max="11523" width="32.5703125" style="43" customWidth="1"/>
    <col min="11524" max="11542" width="6.42578125" style="43" customWidth="1"/>
    <col min="11543" max="11778" width="9.140625" style="43"/>
    <col min="11779" max="11779" width="32.5703125" style="43" customWidth="1"/>
    <col min="11780" max="11798" width="6.42578125" style="43" customWidth="1"/>
    <col min="11799" max="12034" width="9.140625" style="43"/>
    <col min="12035" max="12035" width="32.5703125" style="43" customWidth="1"/>
    <col min="12036" max="12054" width="6.42578125" style="43" customWidth="1"/>
    <col min="12055" max="12290" width="9.140625" style="43"/>
    <col min="12291" max="12291" width="32.5703125" style="43" customWidth="1"/>
    <col min="12292" max="12310" width="6.42578125" style="43" customWidth="1"/>
    <col min="12311" max="12546" width="9.140625" style="43"/>
    <col min="12547" max="12547" width="32.5703125" style="43" customWidth="1"/>
    <col min="12548" max="12566" width="6.42578125" style="43" customWidth="1"/>
    <col min="12567" max="12802" width="9.140625" style="43"/>
    <col min="12803" max="12803" width="32.5703125" style="43" customWidth="1"/>
    <col min="12804" max="12822" width="6.42578125" style="43" customWidth="1"/>
    <col min="12823" max="13058" width="9.140625" style="43"/>
    <col min="13059" max="13059" width="32.5703125" style="43" customWidth="1"/>
    <col min="13060" max="13078" width="6.42578125" style="43" customWidth="1"/>
    <col min="13079" max="13314" width="9.140625" style="43"/>
    <col min="13315" max="13315" width="32.5703125" style="43" customWidth="1"/>
    <col min="13316" max="13334" width="6.42578125" style="43" customWidth="1"/>
    <col min="13335" max="13570" width="9.140625" style="43"/>
    <col min="13571" max="13571" width="32.5703125" style="43" customWidth="1"/>
    <col min="13572" max="13590" width="6.42578125" style="43" customWidth="1"/>
    <col min="13591" max="13826" width="9.140625" style="43"/>
    <col min="13827" max="13827" width="32.5703125" style="43" customWidth="1"/>
    <col min="13828" max="13846" width="6.42578125" style="43" customWidth="1"/>
    <col min="13847" max="14082" width="9.140625" style="43"/>
    <col min="14083" max="14083" width="32.5703125" style="43" customWidth="1"/>
    <col min="14084" max="14102" width="6.42578125" style="43" customWidth="1"/>
    <col min="14103" max="14338" width="9.140625" style="43"/>
    <col min="14339" max="14339" width="32.5703125" style="43" customWidth="1"/>
    <col min="14340" max="14358" width="6.42578125" style="43" customWidth="1"/>
    <col min="14359" max="14594" width="9.140625" style="43"/>
    <col min="14595" max="14595" width="32.5703125" style="43" customWidth="1"/>
    <col min="14596" max="14614" width="6.42578125" style="43" customWidth="1"/>
    <col min="14615" max="14850" width="9.140625" style="43"/>
    <col min="14851" max="14851" width="32.5703125" style="43" customWidth="1"/>
    <col min="14852" max="14870" width="6.42578125" style="43" customWidth="1"/>
    <col min="14871" max="15106" width="9.140625" style="43"/>
    <col min="15107" max="15107" width="32.5703125" style="43" customWidth="1"/>
    <col min="15108" max="15126" width="6.42578125" style="43" customWidth="1"/>
    <col min="15127" max="15362" width="9.140625" style="43"/>
    <col min="15363" max="15363" width="32.5703125" style="43" customWidth="1"/>
    <col min="15364" max="15382" width="6.42578125" style="43" customWidth="1"/>
    <col min="15383" max="15618" width="9.140625" style="43"/>
    <col min="15619" max="15619" width="32.5703125" style="43" customWidth="1"/>
    <col min="15620" max="15638" width="6.42578125" style="43" customWidth="1"/>
    <col min="15639" max="15874" width="9.140625" style="43"/>
    <col min="15875" max="15875" width="32.5703125" style="43" customWidth="1"/>
    <col min="15876" max="15894" width="6.42578125" style="43" customWidth="1"/>
    <col min="15895" max="16130" width="9.140625" style="43"/>
    <col min="16131" max="16131" width="32.5703125" style="43" customWidth="1"/>
    <col min="16132" max="16150" width="6.42578125" style="43" customWidth="1"/>
    <col min="16151" max="16384" width="9.140625" style="43"/>
  </cols>
  <sheetData>
    <row r="1" spans="1:24" ht="13.5" customHeight="1" x14ac:dyDescent="0.2">
      <c r="A1" s="34" t="s">
        <v>42</v>
      </c>
      <c r="B1" s="87"/>
      <c r="C1" s="87"/>
      <c r="D1" s="87"/>
      <c r="E1" s="87"/>
      <c r="F1" s="87"/>
      <c r="G1" s="87"/>
    </row>
    <row r="2" spans="1:24" ht="30.75" customHeight="1" x14ac:dyDescent="0.2">
      <c r="A2" s="175" t="s">
        <v>46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</row>
    <row r="3" spans="1:24" ht="6" customHeight="1" x14ac:dyDescent="0.2"/>
    <row r="4" spans="1:24" s="46" customFormat="1" ht="17.25" customHeight="1" x14ac:dyDescent="0.2">
      <c r="A4" s="70" t="s">
        <v>22</v>
      </c>
      <c r="B4" s="88">
        <v>2002</v>
      </c>
      <c r="C4" s="88">
        <v>2003</v>
      </c>
      <c r="D4" s="88">
        <v>2004</v>
      </c>
      <c r="E4" s="88">
        <v>2005</v>
      </c>
      <c r="F4" s="88">
        <v>2006</v>
      </c>
      <c r="G4" s="88">
        <v>2007</v>
      </c>
      <c r="H4" s="88">
        <v>2008</v>
      </c>
      <c r="I4" s="88">
        <v>2009</v>
      </c>
      <c r="J4" s="88">
        <v>2010</v>
      </c>
      <c r="K4" s="88">
        <v>2011</v>
      </c>
      <c r="L4" s="88">
        <v>2012</v>
      </c>
      <c r="M4" s="89">
        <v>2013</v>
      </c>
      <c r="N4" s="88">
        <v>2014</v>
      </c>
      <c r="O4" s="88">
        <v>2015</v>
      </c>
      <c r="P4" s="88">
        <v>2016</v>
      </c>
      <c r="Q4" s="88">
        <v>2017</v>
      </c>
      <c r="R4" s="88">
        <v>2018</v>
      </c>
      <c r="S4" s="88">
        <v>2019</v>
      </c>
      <c r="T4" s="88">
        <v>2020</v>
      </c>
      <c r="U4" s="88">
        <v>2021</v>
      </c>
      <c r="V4" s="88" t="s">
        <v>23</v>
      </c>
      <c r="W4" s="99">
        <v>2023</v>
      </c>
      <c r="X4" s="105">
        <v>2024</v>
      </c>
    </row>
    <row r="5" spans="1:24" s="46" customFormat="1" ht="3" customHeight="1" x14ac:dyDescent="0.2">
      <c r="A5" s="6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4" s="46" customFormat="1" ht="11.25" customHeight="1" x14ac:dyDescent="0.2">
      <c r="A6" s="60"/>
      <c r="B6" s="178" t="s">
        <v>1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</row>
    <row r="7" spans="1:24" s="46" customFormat="1" ht="3" customHeight="1" x14ac:dyDescent="0.2">
      <c r="A7" s="60"/>
      <c r="B7" s="92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</row>
    <row r="8" spans="1:24" s="46" customFormat="1" ht="11.25" customHeight="1" x14ac:dyDescent="0.2">
      <c r="A8" s="72" t="s">
        <v>34</v>
      </c>
      <c r="B8" s="51">
        <v>10</v>
      </c>
      <c r="C8" s="51">
        <v>17</v>
      </c>
      <c r="D8" s="51">
        <v>25</v>
      </c>
      <c r="E8" s="51">
        <v>20</v>
      </c>
      <c r="F8" s="51">
        <v>11</v>
      </c>
      <c r="G8" s="51">
        <v>15</v>
      </c>
      <c r="H8" s="51">
        <v>20</v>
      </c>
      <c r="I8" s="51">
        <v>13</v>
      </c>
      <c r="J8" s="51">
        <v>12</v>
      </c>
      <c r="K8" s="51">
        <v>9</v>
      </c>
      <c r="L8" s="51">
        <v>7</v>
      </c>
      <c r="M8" s="51">
        <v>7</v>
      </c>
      <c r="N8" s="51">
        <v>11</v>
      </c>
      <c r="O8" s="51">
        <v>9</v>
      </c>
      <c r="P8" s="51">
        <v>6</v>
      </c>
      <c r="Q8" s="51">
        <v>7</v>
      </c>
      <c r="R8" s="51">
        <v>5</v>
      </c>
      <c r="S8" s="51">
        <v>10</v>
      </c>
      <c r="T8" s="51">
        <v>5</v>
      </c>
      <c r="U8" s="51">
        <v>7</v>
      </c>
      <c r="V8" s="182">
        <v>8</v>
      </c>
      <c r="W8" s="51">
        <v>6</v>
      </c>
      <c r="X8" s="106">
        <v>8</v>
      </c>
    </row>
    <row r="9" spans="1:24" s="93" customFormat="1" ht="23.1" customHeight="1" x14ac:dyDescent="0.2">
      <c r="A9" s="70" t="s">
        <v>35</v>
      </c>
      <c r="B9" s="73">
        <v>0</v>
      </c>
      <c r="C9" s="73">
        <v>0</v>
      </c>
      <c r="D9" s="73">
        <v>1</v>
      </c>
      <c r="E9" s="73">
        <v>1</v>
      </c>
      <c r="F9" s="73">
        <v>0</v>
      </c>
      <c r="G9" s="73">
        <v>2</v>
      </c>
      <c r="H9" s="73">
        <v>2</v>
      </c>
      <c r="I9" s="73">
        <v>3</v>
      </c>
      <c r="J9" s="73">
        <v>2</v>
      </c>
      <c r="K9" s="73">
        <v>1</v>
      </c>
      <c r="L9" s="73">
        <v>1</v>
      </c>
      <c r="M9" s="73">
        <v>1</v>
      </c>
      <c r="N9" s="73">
        <v>0</v>
      </c>
      <c r="O9" s="73">
        <v>1</v>
      </c>
      <c r="P9" s="73">
        <v>1</v>
      </c>
      <c r="Q9" s="73">
        <v>1</v>
      </c>
      <c r="R9" s="73">
        <v>0</v>
      </c>
      <c r="S9" s="73">
        <v>1</v>
      </c>
      <c r="T9" s="73">
        <v>0</v>
      </c>
      <c r="U9" s="73">
        <v>1</v>
      </c>
      <c r="V9" s="183"/>
      <c r="W9" s="73">
        <v>0</v>
      </c>
      <c r="X9" s="111">
        <v>2</v>
      </c>
    </row>
    <row r="10" spans="1:24" s="46" customFormat="1" ht="11.25" customHeight="1" x14ac:dyDescent="0.2">
      <c r="A10" s="72" t="s">
        <v>26</v>
      </c>
      <c r="B10" s="51">
        <v>27</v>
      </c>
      <c r="C10" s="51">
        <v>30</v>
      </c>
      <c r="D10" s="51">
        <v>25</v>
      </c>
      <c r="E10" s="51">
        <v>35</v>
      </c>
      <c r="F10" s="51">
        <v>44</v>
      </c>
      <c r="G10" s="51">
        <v>47</v>
      </c>
      <c r="H10" s="51">
        <v>41</v>
      </c>
      <c r="I10" s="51">
        <v>35</v>
      </c>
      <c r="J10" s="51">
        <v>45</v>
      </c>
      <c r="K10" s="51">
        <v>49</v>
      </c>
      <c r="L10" s="51">
        <v>38</v>
      </c>
      <c r="M10" s="51">
        <v>35</v>
      </c>
      <c r="N10" s="51">
        <v>53</v>
      </c>
      <c r="O10" s="51">
        <v>38</v>
      </c>
      <c r="P10" s="51">
        <v>33</v>
      </c>
      <c r="Q10" s="51">
        <v>29</v>
      </c>
      <c r="R10" s="51">
        <v>34</v>
      </c>
      <c r="S10" s="51">
        <v>46</v>
      </c>
      <c r="T10" s="51">
        <v>39</v>
      </c>
      <c r="U10" s="51">
        <v>31</v>
      </c>
      <c r="V10" s="51">
        <v>27</v>
      </c>
      <c r="W10" s="51">
        <v>40</v>
      </c>
      <c r="X10" s="106">
        <v>43</v>
      </c>
    </row>
    <row r="11" spans="1:24" s="46" customFormat="1" ht="11.25" customHeight="1" x14ac:dyDescent="0.2">
      <c r="A11" s="72" t="s">
        <v>27</v>
      </c>
      <c r="B11" s="51">
        <v>0</v>
      </c>
      <c r="C11" s="51">
        <v>0</v>
      </c>
      <c r="D11" s="51">
        <v>8</v>
      </c>
      <c r="E11" s="51">
        <v>15</v>
      </c>
      <c r="F11" s="51">
        <v>7</v>
      </c>
      <c r="G11" s="51">
        <v>18</v>
      </c>
      <c r="H11" s="51">
        <v>24</v>
      </c>
      <c r="I11" s="51">
        <v>38</v>
      </c>
      <c r="J11" s="51">
        <v>28</v>
      </c>
      <c r="K11" s="51">
        <v>45</v>
      </c>
      <c r="L11" s="51">
        <v>32</v>
      </c>
      <c r="M11" s="51">
        <v>31</v>
      </c>
      <c r="N11" s="51">
        <v>37</v>
      </c>
      <c r="O11" s="51">
        <v>43</v>
      </c>
      <c r="P11" s="51">
        <v>20</v>
      </c>
      <c r="Q11" s="51">
        <v>20.999999999999996</v>
      </c>
      <c r="R11" s="51">
        <v>23</v>
      </c>
      <c r="S11" s="51">
        <v>16</v>
      </c>
      <c r="T11" s="51">
        <v>23</v>
      </c>
      <c r="U11" s="51">
        <v>28</v>
      </c>
      <c r="V11" s="51">
        <v>20</v>
      </c>
      <c r="W11" s="51">
        <v>35</v>
      </c>
      <c r="X11" s="106">
        <v>31</v>
      </c>
    </row>
    <row r="12" spans="1:24" s="46" customFormat="1" ht="11.25" customHeight="1" x14ac:dyDescent="0.2">
      <c r="A12" s="74" t="s">
        <v>3</v>
      </c>
      <c r="B12" s="51">
        <v>217</v>
      </c>
      <c r="C12" s="51">
        <v>230</v>
      </c>
      <c r="D12" s="51">
        <v>209</v>
      </c>
      <c r="E12" s="51">
        <v>182</v>
      </c>
      <c r="F12" s="51">
        <v>174</v>
      </c>
      <c r="G12" s="51">
        <v>202</v>
      </c>
      <c r="H12" s="51">
        <v>189</v>
      </c>
      <c r="I12" s="51">
        <v>177</v>
      </c>
      <c r="J12" s="51">
        <v>146</v>
      </c>
      <c r="K12" s="51">
        <v>141</v>
      </c>
      <c r="L12" s="51">
        <v>123</v>
      </c>
      <c r="M12" s="51">
        <v>109</v>
      </c>
      <c r="N12" s="51">
        <v>112</v>
      </c>
      <c r="O12" s="51">
        <v>118</v>
      </c>
      <c r="P12" s="51">
        <v>97</v>
      </c>
      <c r="Q12" s="51">
        <v>75</v>
      </c>
      <c r="R12" s="51">
        <v>80</v>
      </c>
      <c r="S12" s="51">
        <v>88</v>
      </c>
      <c r="T12" s="51">
        <v>77</v>
      </c>
      <c r="U12" s="51">
        <v>79</v>
      </c>
      <c r="V12" s="51">
        <v>107</v>
      </c>
      <c r="W12" s="51">
        <v>106</v>
      </c>
      <c r="X12" s="106">
        <v>98</v>
      </c>
    </row>
    <row r="13" spans="1:24" s="46" customFormat="1" ht="11.25" customHeight="1" x14ac:dyDescent="0.2">
      <c r="A13" s="72" t="s">
        <v>4</v>
      </c>
      <c r="B13" s="51">
        <v>201</v>
      </c>
      <c r="C13" s="51">
        <v>247</v>
      </c>
      <c r="D13" s="51">
        <v>257</v>
      </c>
      <c r="E13" s="51">
        <v>215</v>
      </c>
      <c r="F13" s="51">
        <v>203</v>
      </c>
      <c r="G13" s="51">
        <v>198</v>
      </c>
      <c r="H13" s="51">
        <v>188</v>
      </c>
      <c r="I13" s="51">
        <v>151</v>
      </c>
      <c r="J13" s="51">
        <v>137</v>
      </c>
      <c r="K13" s="51">
        <v>136</v>
      </c>
      <c r="L13" s="51">
        <v>167</v>
      </c>
      <c r="M13" s="51">
        <v>140</v>
      </c>
      <c r="N13" s="51">
        <v>115</v>
      </c>
      <c r="O13" s="51">
        <v>119</v>
      </c>
      <c r="P13" s="51">
        <v>94</v>
      </c>
      <c r="Q13" s="51">
        <v>101</v>
      </c>
      <c r="R13" s="51">
        <v>70</v>
      </c>
      <c r="S13" s="51">
        <v>43</v>
      </c>
      <c r="T13" s="51">
        <v>26</v>
      </c>
      <c r="U13" s="51">
        <v>38</v>
      </c>
      <c r="V13" s="51">
        <v>34</v>
      </c>
      <c r="W13" s="51">
        <v>30</v>
      </c>
      <c r="X13" s="106">
        <v>29</v>
      </c>
    </row>
    <row r="14" spans="1:24" s="46" customFormat="1" ht="11.25" customHeight="1" x14ac:dyDescent="0.2">
      <c r="A14" s="75" t="s">
        <v>0</v>
      </c>
      <c r="B14" s="54">
        <v>455</v>
      </c>
      <c r="C14" s="54">
        <v>524</v>
      </c>
      <c r="D14" s="54">
        <v>525</v>
      </c>
      <c r="E14" s="54">
        <v>468</v>
      </c>
      <c r="F14" s="54">
        <v>439</v>
      </c>
      <c r="G14" s="54">
        <v>482</v>
      </c>
      <c r="H14" s="54">
        <v>464</v>
      </c>
      <c r="I14" s="54">
        <v>417</v>
      </c>
      <c r="J14" s="54">
        <v>370</v>
      </c>
      <c r="K14" s="54">
        <v>381</v>
      </c>
      <c r="L14" s="54">
        <v>368</v>
      </c>
      <c r="M14" s="54">
        <v>323</v>
      </c>
      <c r="N14" s="54">
        <v>328</v>
      </c>
      <c r="O14" s="54">
        <v>328</v>
      </c>
      <c r="P14" s="54">
        <v>251</v>
      </c>
      <c r="Q14" s="54">
        <v>234</v>
      </c>
      <c r="R14" s="54">
        <v>212</v>
      </c>
      <c r="S14" s="54">
        <v>204</v>
      </c>
      <c r="T14" s="54">
        <v>170</v>
      </c>
      <c r="U14" s="54">
        <v>184</v>
      </c>
      <c r="V14" s="54">
        <v>196</v>
      </c>
      <c r="W14" s="54">
        <v>217</v>
      </c>
      <c r="X14" s="107">
        <v>211</v>
      </c>
    </row>
    <row r="15" spans="1:24" s="46" customFormat="1" ht="3" customHeight="1" x14ac:dyDescent="0.2">
      <c r="A15" s="6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1:24" s="46" customFormat="1" ht="11.25" customHeight="1" x14ac:dyDescent="0.2">
      <c r="A16" s="60"/>
      <c r="B16" s="178" t="s">
        <v>36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60"/>
    </row>
    <row r="17" spans="1:24" x14ac:dyDescent="0.2">
      <c r="X17" s="46"/>
    </row>
    <row r="18" spans="1:24" s="46" customFormat="1" ht="11.25" customHeight="1" x14ac:dyDescent="0.2">
      <c r="A18" s="72" t="s">
        <v>34</v>
      </c>
      <c r="B18" s="57">
        <v>3.6182502152813649E-2</v>
      </c>
      <c r="C18" s="57">
        <v>6.1161235641882764E-2</v>
      </c>
      <c r="D18" s="57">
        <v>8.9234680016127207E-2</v>
      </c>
      <c r="E18" s="57">
        <v>7.0948904886802708E-2</v>
      </c>
      <c r="F18" s="57">
        <v>3.8865789556483218E-2</v>
      </c>
      <c r="G18" s="57">
        <v>5.2687780170564039E-2</v>
      </c>
      <c r="H18" s="57">
        <v>6.9728082790105089E-2</v>
      </c>
      <c r="I18" s="57">
        <v>4.5072936853058167E-2</v>
      </c>
      <c r="J18" s="57">
        <v>4.1437997981140742E-2</v>
      </c>
      <c r="K18" s="57">
        <v>3.0978307337026223E-2</v>
      </c>
      <c r="L18" s="57">
        <v>2.4020212940560302E-2</v>
      </c>
      <c r="M18" s="57">
        <v>2.3958072004958638E-2</v>
      </c>
      <c r="N18" s="57">
        <v>3.762623859591465E-2</v>
      </c>
      <c r="O18" s="57">
        <v>3.0810649235325043E-2</v>
      </c>
      <c r="P18" s="57">
        <v>2.0557908046464575E-2</v>
      </c>
      <c r="Q18" s="57">
        <v>2.3999263702589601E-2</v>
      </c>
      <c r="R18" s="57">
        <v>1.7156288850416104E-2</v>
      </c>
      <c r="S18" s="57">
        <v>3.4375311472548797E-2</v>
      </c>
      <c r="T18" s="57">
        <v>1.726628980341673E-2</v>
      </c>
      <c r="U18" s="57">
        <v>2.4269664261438929E-2</v>
      </c>
      <c r="V18" s="184">
        <v>2.7793066376877628E-2</v>
      </c>
      <c r="W18" s="57">
        <v>2.0809534595799244E-2</v>
      </c>
      <c r="X18" s="108">
        <v>2.7748121972419756E-2</v>
      </c>
    </row>
    <row r="19" spans="1:24" s="93" customFormat="1" ht="23.1" customHeight="1" x14ac:dyDescent="0.2">
      <c r="A19" s="70" t="s">
        <v>35</v>
      </c>
      <c r="B19" s="57">
        <v>0</v>
      </c>
      <c r="C19" s="57">
        <v>0</v>
      </c>
      <c r="D19" s="57">
        <v>3.5693872006450885E-3</v>
      </c>
      <c r="E19" s="57">
        <v>3.5474452443401356E-3</v>
      </c>
      <c r="F19" s="57">
        <v>0</v>
      </c>
      <c r="G19" s="57">
        <v>7.0250373560752062E-3</v>
      </c>
      <c r="H19" s="57">
        <v>6.9728082790105088E-3</v>
      </c>
      <c r="I19" s="57">
        <v>1.0401446966090347E-2</v>
      </c>
      <c r="J19" s="57">
        <v>6.9063329968567901E-3</v>
      </c>
      <c r="K19" s="57">
        <v>3.442034148558469E-3</v>
      </c>
      <c r="L19" s="57">
        <v>3.4314589915086144E-3</v>
      </c>
      <c r="M19" s="57">
        <v>3.4225817149940909E-3</v>
      </c>
      <c r="N19" s="57">
        <v>0</v>
      </c>
      <c r="O19" s="57">
        <v>3.423405470591672E-3</v>
      </c>
      <c r="P19" s="57">
        <v>3.4263180077440951E-3</v>
      </c>
      <c r="Q19" s="57">
        <v>3.4284662432270858E-3</v>
      </c>
      <c r="R19" s="57">
        <v>0</v>
      </c>
      <c r="S19" s="57">
        <v>3.4375311472548795E-3</v>
      </c>
      <c r="T19" s="57">
        <v>0</v>
      </c>
      <c r="U19" s="57">
        <v>3.4670948944912749E-3</v>
      </c>
      <c r="V19" s="185"/>
      <c r="W19" s="100">
        <v>0</v>
      </c>
      <c r="X19" s="108">
        <v>6.9370304931049391E-3</v>
      </c>
    </row>
    <row r="20" spans="1:24" s="46" customFormat="1" ht="11.25" customHeight="1" x14ac:dyDescent="0.2">
      <c r="A20" s="72" t="s">
        <v>26</v>
      </c>
      <c r="B20" s="57">
        <v>9.7692755812596857E-2</v>
      </c>
      <c r="C20" s="57">
        <v>0.10793159230920488</v>
      </c>
      <c r="D20" s="57">
        <v>8.9234680016127207E-2</v>
      </c>
      <c r="E20" s="57">
        <v>0.12416058355190474</v>
      </c>
      <c r="F20" s="57">
        <v>0.15546315822593287</v>
      </c>
      <c r="G20" s="57">
        <v>0.16508837786776734</v>
      </c>
      <c r="H20" s="57">
        <v>0.14294256971971542</v>
      </c>
      <c r="I20" s="57">
        <v>0.12135021460438739</v>
      </c>
      <c r="J20" s="57">
        <v>0.15539249242927777</v>
      </c>
      <c r="K20" s="57">
        <v>0.16865967327936499</v>
      </c>
      <c r="L20" s="57">
        <v>0.13039544167732736</v>
      </c>
      <c r="M20" s="57">
        <v>0.11979036002479318</v>
      </c>
      <c r="N20" s="57">
        <v>0.18129005868940695</v>
      </c>
      <c r="O20" s="57">
        <v>0.13008940788248352</v>
      </c>
      <c r="P20" s="57">
        <v>0.11306849425555517</v>
      </c>
      <c r="Q20" s="57">
        <v>9.94255210535855E-2</v>
      </c>
      <c r="R20" s="57">
        <v>0.11666276418282949</v>
      </c>
      <c r="S20" s="57">
        <v>0.15812643277372446</v>
      </c>
      <c r="T20" s="57">
        <v>0.13467706046665048</v>
      </c>
      <c r="U20" s="57">
        <v>0.10747994172922953</v>
      </c>
      <c r="V20" s="57">
        <v>9.3801599021961987E-2</v>
      </c>
      <c r="W20" s="57">
        <v>0.13873023063866161</v>
      </c>
      <c r="X20" s="108">
        <v>0.14914615560175618</v>
      </c>
    </row>
    <row r="21" spans="1:24" s="46" customFormat="1" ht="11.25" customHeight="1" x14ac:dyDescent="0.2">
      <c r="A21" s="72" t="s">
        <v>27</v>
      </c>
      <c r="B21" s="57">
        <v>0</v>
      </c>
      <c r="C21" s="57">
        <v>0</v>
      </c>
      <c r="D21" s="57">
        <v>2.8555097605160708E-2</v>
      </c>
      <c r="E21" s="57">
        <v>5.3211678665102027E-2</v>
      </c>
      <c r="F21" s="57">
        <v>2.4732775172307504E-2</v>
      </c>
      <c r="G21" s="57">
        <v>6.3225336204676852E-2</v>
      </c>
      <c r="H21" s="57">
        <v>8.3673699348126088E-2</v>
      </c>
      <c r="I21" s="57">
        <v>0.13175166157047774</v>
      </c>
      <c r="J21" s="57">
        <v>9.6688661955995042E-2</v>
      </c>
      <c r="K21" s="57">
        <v>0.15489153668513111</v>
      </c>
      <c r="L21" s="57">
        <v>0.10980668772827566</v>
      </c>
      <c r="M21" s="57">
        <v>0.10610003316481681</v>
      </c>
      <c r="N21" s="57">
        <v>0.12656098436807656</v>
      </c>
      <c r="O21" s="57">
        <v>0.14720643523544188</v>
      </c>
      <c r="P21" s="57">
        <v>6.8526360154881907E-2</v>
      </c>
      <c r="Q21" s="57">
        <v>7.1997791107768799E-2</v>
      </c>
      <c r="R21" s="57">
        <v>7.8918928711914069E-2</v>
      </c>
      <c r="S21" s="57">
        <v>5.5000498356078072E-2</v>
      </c>
      <c r="T21" s="57">
        <v>7.9424933095716951E-2</v>
      </c>
      <c r="U21" s="57">
        <v>9.7078657045755717E-2</v>
      </c>
      <c r="V21" s="57">
        <v>6.9482665942194072E-2</v>
      </c>
      <c r="W21" s="57">
        <v>0.1213889518088289</v>
      </c>
      <c r="X21" s="108">
        <v>0.10752397264312656</v>
      </c>
    </row>
    <row r="22" spans="1:24" s="46" customFormat="1" ht="11.25" customHeight="1" x14ac:dyDescent="0.2">
      <c r="A22" s="74" t="s">
        <v>3</v>
      </c>
      <c r="B22" s="57">
        <v>0.78516029671605625</v>
      </c>
      <c r="C22" s="57">
        <v>0.82747554103723731</v>
      </c>
      <c r="D22" s="57">
        <v>0.74600192493482342</v>
      </c>
      <c r="E22" s="57">
        <v>0.64563503446990467</v>
      </c>
      <c r="F22" s="57">
        <v>0.61478612571164359</v>
      </c>
      <c r="G22" s="57">
        <v>0.70952877296359573</v>
      </c>
      <c r="H22" s="57">
        <v>0.65893038236649304</v>
      </c>
      <c r="I22" s="57">
        <v>0.61368537099933052</v>
      </c>
      <c r="J22" s="57">
        <v>0.50416230877054558</v>
      </c>
      <c r="K22" s="57">
        <v>0.48532681494674412</v>
      </c>
      <c r="L22" s="57">
        <v>0.42206945595555956</v>
      </c>
      <c r="M22" s="57">
        <v>0.37306140693435591</v>
      </c>
      <c r="N22" s="57">
        <v>0.38310352024931282</v>
      </c>
      <c r="O22" s="57">
        <v>0.40396184552981723</v>
      </c>
      <c r="P22" s="57">
        <v>0.33235284675117727</v>
      </c>
      <c r="Q22" s="57">
        <v>0.25713496824203147</v>
      </c>
      <c r="R22" s="57">
        <v>0.27450062160665767</v>
      </c>
      <c r="S22" s="57">
        <v>0.30250274095842938</v>
      </c>
      <c r="T22" s="57">
        <v>0.26590086297261761</v>
      </c>
      <c r="U22" s="57">
        <v>0.2739004966648107</v>
      </c>
      <c r="V22" s="57">
        <v>0.37173226279073829</v>
      </c>
      <c r="W22" s="57">
        <v>0.36763511119245323</v>
      </c>
      <c r="X22" s="108">
        <v>0.33991449416214198</v>
      </c>
    </row>
    <row r="23" spans="1:24" s="46" customFormat="1" ht="11.25" customHeight="1" x14ac:dyDescent="0.2">
      <c r="A23" s="72" t="s">
        <v>4</v>
      </c>
      <c r="B23" s="57">
        <v>0.7272682932715544</v>
      </c>
      <c r="C23" s="57">
        <v>0.88863677667912022</v>
      </c>
      <c r="D23" s="57">
        <v>0.91733251056578757</v>
      </c>
      <c r="E23" s="57">
        <v>0.76270072753312912</v>
      </c>
      <c r="F23" s="57">
        <v>0.7172504799969176</v>
      </c>
      <c r="G23" s="57">
        <v>0.69547869825144537</v>
      </c>
      <c r="H23" s="57">
        <v>0.65544397822698786</v>
      </c>
      <c r="I23" s="57">
        <v>0.52353949729321414</v>
      </c>
      <c r="J23" s="57">
        <v>0.4730838102846901</v>
      </c>
      <c r="K23" s="57">
        <v>0.46811664420395183</v>
      </c>
      <c r="L23" s="57">
        <v>0.57305365158193866</v>
      </c>
      <c r="M23" s="57">
        <v>0.47916144009917272</v>
      </c>
      <c r="N23" s="57">
        <v>0.39336522168456228</v>
      </c>
      <c r="O23" s="57">
        <v>0.40738525100040895</v>
      </c>
      <c r="P23" s="57">
        <v>0.32207389272794495</v>
      </c>
      <c r="Q23" s="57">
        <v>0.34627509056593575</v>
      </c>
      <c r="R23" s="57">
        <v>0.24018804390582543</v>
      </c>
      <c r="S23" s="57">
        <v>0.14781383933195982</v>
      </c>
      <c r="T23" s="57">
        <v>8.9784706977766998E-2</v>
      </c>
      <c r="U23" s="57">
        <v>0.13174960599066846</v>
      </c>
      <c r="V23" s="57">
        <v>0.11812053210172992</v>
      </c>
      <c r="W23" s="57">
        <v>0.1040476729789962</v>
      </c>
      <c r="X23" s="108">
        <v>0.1005869421500216</v>
      </c>
    </row>
    <row r="24" spans="1:24" s="46" customFormat="1" ht="11.25" customHeight="1" x14ac:dyDescent="0.2">
      <c r="A24" s="75" t="s">
        <v>0</v>
      </c>
      <c r="B24" s="76">
        <v>1.6463038479530212</v>
      </c>
      <c r="C24" s="76">
        <v>1.885205145667445</v>
      </c>
      <c r="D24" s="76">
        <v>1.8739282803386714</v>
      </c>
      <c r="E24" s="76">
        <v>1.6602043743511832</v>
      </c>
      <c r="F24" s="76">
        <v>1.5510983286632847</v>
      </c>
      <c r="G24" s="76">
        <v>1.6930340028141246</v>
      </c>
      <c r="H24" s="76">
        <v>1.6176915207304381</v>
      </c>
      <c r="I24" s="76">
        <v>1.4458011282865582</v>
      </c>
      <c r="J24" s="76">
        <v>1.2776716044185061</v>
      </c>
      <c r="K24" s="76">
        <v>1.3114150106007767</v>
      </c>
      <c r="L24" s="76">
        <v>1.2627769088751701</v>
      </c>
      <c r="M24" s="76">
        <v>1.1054938939430914</v>
      </c>
      <c r="N24" s="76">
        <v>1.1219460235872734</v>
      </c>
      <c r="O24" s="76">
        <v>1.1228769943540684</v>
      </c>
      <c r="P24" s="76">
        <v>0.8600058199437679</v>
      </c>
      <c r="Q24" s="76">
        <v>0.80226110091513814</v>
      </c>
      <c r="R24" s="76">
        <v>0.72742664725764272</v>
      </c>
      <c r="S24" s="76">
        <v>0.70125635403999542</v>
      </c>
      <c r="T24" s="76">
        <v>0.58705385331616888</v>
      </c>
      <c r="U24" s="76">
        <v>0.63794546058639467</v>
      </c>
      <c r="V24" s="76">
        <v>0.68093012623350191</v>
      </c>
      <c r="W24" s="76">
        <v>0.7526115012147393</v>
      </c>
      <c r="X24" s="112">
        <v>0.73185671702257105</v>
      </c>
    </row>
    <row r="25" spans="1:24" s="46" customFormat="1" ht="3" customHeight="1" x14ac:dyDescent="0.2">
      <c r="A25" s="77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  <c r="N25" s="60"/>
      <c r="O25" s="60"/>
      <c r="P25" s="60"/>
      <c r="Q25" s="60"/>
      <c r="R25" s="60"/>
      <c r="S25" s="60"/>
      <c r="T25" s="60"/>
      <c r="U25" s="60"/>
      <c r="V25" s="60"/>
    </row>
    <row r="26" spans="1:24" s="46" customFormat="1" ht="11.25" customHeight="1" x14ac:dyDescent="0.2">
      <c r="A26" s="60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113"/>
    </row>
    <row r="27" spans="1:24" s="46" customFormat="1" ht="3" customHeight="1" x14ac:dyDescent="0.2">
      <c r="A27" s="6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1:24" s="46" customFormat="1" ht="11.25" customHeight="1" x14ac:dyDescent="0.2">
      <c r="A28" s="72" t="s">
        <v>34</v>
      </c>
      <c r="B28" s="78">
        <v>2.197802197802198</v>
      </c>
      <c r="C28" s="78">
        <v>3.2442748091603053</v>
      </c>
      <c r="D28" s="78">
        <v>4.7619047619047619</v>
      </c>
      <c r="E28" s="78">
        <v>4.2735042735042734</v>
      </c>
      <c r="F28" s="78">
        <v>2.5056947608200453</v>
      </c>
      <c r="G28" s="78">
        <v>3.1120331950207469</v>
      </c>
      <c r="H28" s="78">
        <v>4.3103448275862073</v>
      </c>
      <c r="I28" s="78">
        <v>3.1175059952038371</v>
      </c>
      <c r="J28" s="78">
        <v>3.2432432432432434</v>
      </c>
      <c r="K28" s="78">
        <v>2.3622047244094486</v>
      </c>
      <c r="L28" s="78">
        <v>1.9021739130434785</v>
      </c>
      <c r="M28" s="78">
        <v>2.1671826625386994</v>
      </c>
      <c r="N28" s="78">
        <v>3.3536585365853662</v>
      </c>
      <c r="O28" s="78">
        <v>2.7439024390243905</v>
      </c>
      <c r="P28" s="78">
        <v>2.3904382470119523</v>
      </c>
      <c r="Q28" s="78">
        <v>2.9914529914529915</v>
      </c>
      <c r="R28" s="78">
        <v>2.358490566037736</v>
      </c>
      <c r="S28" s="78">
        <v>4.9019607843137258</v>
      </c>
      <c r="T28" s="79">
        <v>2.9411764705882351</v>
      </c>
      <c r="U28" s="79">
        <v>3.804347826086957</v>
      </c>
      <c r="V28" s="171">
        <v>4.0816326530612246</v>
      </c>
      <c r="W28" s="61">
        <v>2.9</v>
      </c>
      <c r="X28" s="109">
        <f>X8/$X$14*100</f>
        <v>3.7914691943127963</v>
      </c>
    </row>
    <row r="29" spans="1:24" s="93" customFormat="1" ht="23.1" customHeight="1" x14ac:dyDescent="0.2">
      <c r="A29" s="70" t="s">
        <v>37</v>
      </c>
      <c r="B29" s="80" t="s">
        <v>30</v>
      </c>
      <c r="C29" s="80" t="s">
        <v>30</v>
      </c>
      <c r="D29" s="80">
        <v>0.19047619047619047</v>
      </c>
      <c r="E29" s="80">
        <v>0.21367521367521369</v>
      </c>
      <c r="F29" s="80">
        <v>0</v>
      </c>
      <c r="G29" s="80">
        <v>0.41493775933609961</v>
      </c>
      <c r="H29" s="80">
        <v>0.43103448275862066</v>
      </c>
      <c r="I29" s="80">
        <v>0.71942446043165476</v>
      </c>
      <c r="J29" s="80">
        <v>0.54054054054054057</v>
      </c>
      <c r="K29" s="80">
        <v>0.26246719160104987</v>
      </c>
      <c r="L29" s="80">
        <v>0.27173913043478259</v>
      </c>
      <c r="M29" s="80">
        <v>0.30959752321981426</v>
      </c>
      <c r="N29" s="80" t="s">
        <v>30</v>
      </c>
      <c r="O29" s="80">
        <v>0.3048780487804878</v>
      </c>
      <c r="P29" s="80">
        <v>0.39840637450199201</v>
      </c>
      <c r="Q29" s="81">
        <v>0.42735042735042739</v>
      </c>
      <c r="R29" s="81">
        <v>0</v>
      </c>
      <c r="S29" s="81">
        <v>0.49019607843137253</v>
      </c>
      <c r="T29" s="79">
        <v>0</v>
      </c>
      <c r="U29" s="79">
        <v>0.54347826086956519</v>
      </c>
      <c r="V29" s="172"/>
      <c r="W29" s="79">
        <v>0</v>
      </c>
      <c r="X29" s="109">
        <f t="shared" ref="X29:X34" si="0">X9/$X$14*100</f>
        <v>0.94786729857819907</v>
      </c>
    </row>
    <row r="30" spans="1:24" s="46" customFormat="1" ht="11.25" customHeight="1" x14ac:dyDescent="0.2">
      <c r="A30" s="72" t="s">
        <v>26</v>
      </c>
      <c r="B30" s="78">
        <v>5.9340659340659334</v>
      </c>
      <c r="C30" s="78">
        <v>5.7251908396946565</v>
      </c>
      <c r="D30" s="78">
        <v>4.7619047619047619</v>
      </c>
      <c r="E30" s="78">
        <v>7.4786324786324787</v>
      </c>
      <c r="F30" s="78">
        <v>10.022779043280181</v>
      </c>
      <c r="G30" s="78">
        <v>9.7510373443983411</v>
      </c>
      <c r="H30" s="78">
        <v>8.8362068965517242</v>
      </c>
      <c r="I30" s="78">
        <v>8.393285371702639</v>
      </c>
      <c r="J30" s="78">
        <v>12.162162162162163</v>
      </c>
      <c r="K30" s="78">
        <v>12.860892388451445</v>
      </c>
      <c r="L30" s="78">
        <v>10.326086956521738</v>
      </c>
      <c r="M30" s="78">
        <v>10.835913312693499</v>
      </c>
      <c r="N30" s="78">
        <v>16.158536585365855</v>
      </c>
      <c r="O30" s="78">
        <v>11.585365853658537</v>
      </c>
      <c r="P30" s="78">
        <v>13.147410358565736</v>
      </c>
      <c r="Q30" s="78">
        <v>12.393162393162395</v>
      </c>
      <c r="R30" s="78">
        <v>16.037735849056602</v>
      </c>
      <c r="S30" s="78">
        <v>22.549019607843139</v>
      </c>
      <c r="T30" s="79">
        <v>22.941176470588236</v>
      </c>
      <c r="U30" s="79">
        <v>16.847826086956523</v>
      </c>
      <c r="V30" s="79">
        <v>13.77551020408163</v>
      </c>
      <c r="W30" s="98">
        <v>18.399999999999999</v>
      </c>
      <c r="X30" s="109">
        <f t="shared" si="0"/>
        <v>20.379146919431278</v>
      </c>
    </row>
    <row r="31" spans="1:24" s="46" customFormat="1" ht="11.25" customHeight="1" x14ac:dyDescent="0.2">
      <c r="A31" s="72" t="s">
        <v>27</v>
      </c>
      <c r="B31" s="78" t="s">
        <v>30</v>
      </c>
      <c r="C31" s="78" t="s">
        <v>30</v>
      </c>
      <c r="D31" s="78">
        <v>1.5238095238095237</v>
      </c>
      <c r="E31" s="78">
        <v>3.2051282051282048</v>
      </c>
      <c r="F31" s="78">
        <v>1.5945330296127564</v>
      </c>
      <c r="G31" s="78">
        <v>3.7344398340248963</v>
      </c>
      <c r="H31" s="78">
        <v>5.1724137931034484</v>
      </c>
      <c r="I31" s="78">
        <v>9.1127098321342928</v>
      </c>
      <c r="J31" s="78">
        <v>7.5675675675675684</v>
      </c>
      <c r="K31" s="78">
        <v>11.811023622047244</v>
      </c>
      <c r="L31" s="78">
        <v>8.695652173913043</v>
      </c>
      <c r="M31" s="78">
        <v>9.5975232198142422</v>
      </c>
      <c r="N31" s="78">
        <v>11.280487804878049</v>
      </c>
      <c r="O31" s="78">
        <v>13.109756097560975</v>
      </c>
      <c r="P31" s="78">
        <v>7.9681274900398407</v>
      </c>
      <c r="Q31" s="78">
        <v>8.9743589743589745</v>
      </c>
      <c r="R31" s="78">
        <v>10.849056603773585</v>
      </c>
      <c r="S31" s="78">
        <v>7.8431372549019605</v>
      </c>
      <c r="T31" s="79">
        <v>13.529411764705882</v>
      </c>
      <c r="U31" s="79">
        <v>15.217391304347828</v>
      </c>
      <c r="V31" s="79">
        <v>10.204081632653061</v>
      </c>
      <c r="W31" s="98">
        <v>16.100000000000001</v>
      </c>
      <c r="X31" s="109">
        <f t="shared" si="0"/>
        <v>14.691943127962084</v>
      </c>
    </row>
    <row r="32" spans="1:24" s="46" customFormat="1" ht="11.25" customHeight="1" x14ac:dyDescent="0.2">
      <c r="A32" s="74" t="s">
        <v>3</v>
      </c>
      <c r="B32" s="78">
        <v>47.692307692307693</v>
      </c>
      <c r="C32" s="78">
        <v>43.893129770992367</v>
      </c>
      <c r="D32" s="78">
        <v>39.80952380952381</v>
      </c>
      <c r="E32" s="78">
        <v>38.888888888888893</v>
      </c>
      <c r="F32" s="78">
        <v>39.635535307517081</v>
      </c>
      <c r="G32" s="78">
        <v>41.908713692946058</v>
      </c>
      <c r="H32" s="78">
        <v>40.732758620689658</v>
      </c>
      <c r="I32" s="78">
        <v>42.446043165467628</v>
      </c>
      <c r="J32" s="78">
        <v>39.45945945945946</v>
      </c>
      <c r="K32" s="78">
        <v>37.00787401574803</v>
      </c>
      <c r="L32" s="78">
        <v>33.423913043478258</v>
      </c>
      <c r="M32" s="78">
        <v>33.746130030959755</v>
      </c>
      <c r="N32" s="78">
        <v>34.146341463414636</v>
      </c>
      <c r="O32" s="78">
        <v>35.975609756097562</v>
      </c>
      <c r="P32" s="78">
        <v>38.645418326693225</v>
      </c>
      <c r="Q32" s="78">
        <v>32.051282051282051</v>
      </c>
      <c r="R32" s="78">
        <v>37.735849056603776</v>
      </c>
      <c r="S32" s="78">
        <v>43.137254901960787</v>
      </c>
      <c r="T32" s="79">
        <v>45.294117647058826</v>
      </c>
      <c r="U32" s="79">
        <v>42.934782608695656</v>
      </c>
      <c r="V32" s="79">
        <v>54.591836734693878</v>
      </c>
      <c r="W32" s="98">
        <v>48.8</v>
      </c>
      <c r="X32" s="109">
        <f t="shared" si="0"/>
        <v>46.445497630331758</v>
      </c>
    </row>
    <row r="33" spans="1:24" s="46" customFormat="1" ht="11.25" customHeight="1" x14ac:dyDescent="0.2">
      <c r="A33" s="72" t="s">
        <v>4</v>
      </c>
      <c r="B33" s="78">
        <v>44.175824175824175</v>
      </c>
      <c r="C33" s="78">
        <v>47.137404580152669</v>
      </c>
      <c r="D33" s="78">
        <v>48.952380952380956</v>
      </c>
      <c r="E33" s="78">
        <v>45.940170940170937</v>
      </c>
      <c r="F33" s="78">
        <v>46.241457858769927</v>
      </c>
      <c r="G33" s="78">
        <v>41.078838174273855</v>
      </c>
      <c r="H33" s="78">
        <v>40.517241379310342</v>
      </c>
      <c r="I33" s="78">
        <v>36.211031175059958</v>
      </c>
      <c r="J33" s="78">
        <v>37.027027027027025</v>
      </c>
      <c r="K33" s="78">
        <v>35.69553805774278</v>
      </c>
      <c r="L33" s="78">
        <v>45.380434782608695</v>
      </c>
      <c r="M33" s="78">
        <v>43.343653250773997</v>
      </c>
      <c r="N33" s="78">
        <v>35.060975609756099</v>
      </c>
      <c r="O33" s="78">
        <v>36.280487804878049</v>
      </c>
      <c r="P33" s="78">
        <v>37.450199203187253</v>
      </c>
      <c r="Q33" s="78">
        <v>43.162393162393165</v>
      </c>
      <c r="R33" s="78">
        <v>33.018867924528301</v>
      </c>
      <c r="S33" s="78">
        <v>21.078431372549019</v>
      </c>
      <c r="T33" s="79">
        <v>15.294117647058824</v>
      </c>
      <c r="U33" s="79">
        <v>20.652173913043477</v>
      </c>
      <c r="V33" s="79">
        <v>17.346938775510203</v>
      </c>
      <c r="W33" s="79">
        <v>13.8</v>
      </c>
      <c r="X33" s="109">
        <f t="shared" si="0"/>
        <v>13.744075829383887</v>
      </c>
    </row>
    <row r="34" spans="1:24" s="46" customFormat="1" ht="11.25" customHeight="1" x14ac:dyDescent="0.2">
      <c r="A34" s="75" t="s">
        <v>0</v>
      </c>
      <c r="B34" s="82">
        <v>100</v>
      </c>
      <c r="C34" s="82">
        <v>100</v>
      </c>
      <c r="D34" s="82">
        <v>100</v>
      </c>
      <c r="E34" s="82">
        <v>100</v>
      </c>
      <c r="F34" s="82">
        <v>100</v>
      </c>
      <c r="G34" s="82">
        <v>100</v>
      </c>
      <c r="H34" s="82">
        <v>100</v>
      </c>
      <c r="I34" s="82">
        <v>100</v>
      </c>
      <c r="J34" s="82">
        <v>100</v>
      </c>
      <c r="K34" s="82">
        <v>100</v>
      </c>
      <c r="L34" s="82">
        <v>100</v>
      </c>
      <c r="M34" s="82">
        <v>100</v>
      </c>
      <c r="N34" s="82">
        <v>100</v>
      </c>
      <c r="O34" s="82">
        <v>100</v>
      </c>
      <c r="P34" s="82">
        <v>100</v>
      </c>
      <c r="Q34" s="82">
        <v>100</v>
      </c>
      <c r="R34" s="82">
        <v>100</v>
      </c>
      <c r="S34" s="82">
        <v>100</v>
      </c>
      <c r="T34" s="83">
        <v>100</v>
      </c>
      <c r="U34" s="83">
        <v>100</v>
      </c>
      <c r="V34" s="83">
        <v>100</v>
      </c>
      <c r="W34" s="83">
        <v>100</v>
      </c>
      <c r="X34" s="114">
        <f t="shared" si="0"/>
        <v>100</v>
      </c>
    </row>
    <row r="35" spans="1:24" s="46" customFormat="1" ht="3" customHeight="1" x14ac:dyDescent="0.2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7"/>
      <c r="N35" s="67"/>
      <c r="O35" s="67"/>
      <c r="P35" s="67"/>
      <c r="Q35" s="67"/>
      <c r="R35" s="67"/>
      <c r="S35" s="67"/>
      <c r="T35" s="67"/>
      <c r="U35" s="67"/>
      <c r="V35" s="67"/>
    </row>
    <row r="36" spans="1:24" s="46" customFormat="1" ht="3" customHeight="1" x14ac:dyDescent="0.2"/>
    <row r="37" spans="1:24" s="46" customFormat="1" ht="11.25" customHeight="1" x14ac:dyDescent="0.2">
      <c r="A37" s="84" t="s">
        <v>31</v>
      </c>
      <c r="W37" s="43"/>
    </row>
    <row r="38" spans="1:24" s="46" customFormat="1" ht="19.5" customHeight="1" x14ac:dyDescent="0.2">
      <c r="A38" s="180" t="s">
        <v>38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43"/>
    </row>
    <row r="39" spans="1:24" ht="12.75" customHeight="1" x14ac:dyDescent="0.2">
      <c r="A39" s="157" t="s">
        <v>33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W39" s="44"/>
    </row>
  </sheetData>
  <sheetProtection selectLockedCells="1" selectUnlockedCells="1"/>
  <mergeCells count="8">
    <mergeCell ref="V28:V29"/>
    <mergeCell ref="A38:V38"/>
    <mergeCell ref="A39:R39"/>
    <mergeCell ref="A2:V2"/>
    <mergeCell ref="B6:V6"/>
    <mergeCell ref="V8:V9"/>
    <mergeCell ref="B16:V16"/>
    <mergeCell ref="V18:V19"/>
  </mergeCells>
  <pageMargins left="0.59055118110236227" right="0.59055118110236227" top="0.98425196850393704" bottom="0.78740157480314965" header="0.51181102362204722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X39"/>
  <sheetViews>
    <sheetView zoomScale="112" zoomScaleNormal="112" workbookViewId="0">
      <selection activeCell="X4" sqref="X4:X34"/>
    </sheetView>
  </sheetViews>
  <sheetFormatPr defaultRowHeight="12.75" x14ac:dyDescent="0.2"/>
  <cols>
    <col min="1" max="1" width="32.5703125" style="44" customWidth="1"/>
    <col min="2" max="22" width="7.42578125" style="43" customWidth="1"/>
    <col min="23" max="258" width="9.140625" style="43"/>
    <col min="259" max="259" width="32.5703125" style="43" customWidth="1"/>
    <col min="260" max="278" width="6.42578125" style="43" customWidth="1"/>
    <col min="279" max="514" width="9.140625" style="43"/>
    <col min="515" max="515" width="32.5703125" style="43" customWidth="1"/>
    <col min="516" max="534" width="6.42578125" style="43" customWidth="1"/>
    <col min="535" max="770" width="9.140625" style="43"/>
    <col min="771" max="771" width="32.5703125" style="43" customWidth="1"/>
    <col min="772" max="790" width="6.42578125" style="43" customWidth="1"/>
    <col min="791" max="1026" width="9.140625" style="43"/>
    <col min="1027" max="1027" width="32.5703125" style="43" customWidth="1"/>
    <col min="1028" max="1046" width="6.42578125" style="43" customWidth="1"/>
    <col min="1047" max="1282" width="9.140625" style="43"/>
    <col min="1283" max="1283" width="32.5703125" style="43" customWidth="1"/>
    <col min="1284" max="1302" width="6.42578125" style="43" customWidth="1"/>
    <col min="1303" max="1538" width="9.140625" style="43"/>
    <col min="1539" max="1539" width="32.5703125" style="43" customWidth="1"/>
    <col min="1540" max="1558" width="6.42578125" style="43" customWidth="1"/>
    <col min="1559" max="1794" width="9.140625" style="43"/>
    <col min="1795" max="1795" width="32.5703125" style="43" customWidth="1"/>
    <col min="1796" max="1814" width="6.42578125" style="43" customWidth="1"/>
    <col min="1815" max="2050" width="9.140625" style="43"/>
    <col min="2051" max="2051" width="32.5703125" style="43" customWidth="1"/>
    <col min="2052" max="2070" width="6.42578125" style="43" customWidth="1"/>
    <col min="2071" max="2306" width="9.140625" style="43"/>
    <col min="2307" max="2307" width="32.5703125" style="43" customWidth="1"/>
    <col min="2308" max="2326" width="6.42578125" style="43" customWidth="1"/>
    <col min="2327" max="2562" width="9.140625" style="43"/>
    <col min="2563" max="2563" width="32.5703125" style="43" customWidth="1"/>
    <col min="2564" max="2582" width="6.42578125" style="43" customWidth="1"/>
    <col min="2583" max="2818" width="9.140625" style="43"/>
    <col min="2819" max="2819" width="32.5703125" style="43" customWidth="1"/>
    <col min="2820" max="2838" width="6.42578125" style="43" customWidth="1"/>
    <col min="2839" max="3074" width="9.140625" style="43"/>
    <col min="3075" max="3075" width="32.5703125" style="43" customWidth="1"/>
    <col min="3076" max="3094" width="6.42578125" style="43" customWidth="1"/>
    <col min="3095" max="3330" width="9.140625" style="43"/>
    <col min="3331" max="3331" width="32.5703125" style="43" customWidth="1"/>
    <col min="3332" max="3350" width="6.42578125" style="43" customWidth="1"/>
    <col min="3351" max="3586" width="9.140625" style="43"/>
    <col min="3587" max="3587" width="32.5703125" style="43" customWidth="1"/>
    <col min="3588" max="3606" width="6.42578125" style="43" customWidth="1"/>
    <col min="3607" max="3842" width="9.140625" style="43"/>
    <col min="3843" max="3843" width="32.5703125" style="43" customWidth="1"/>
    <col min="3844" max="3862" width="6.42578125" style="43" customWidth="1"/>
    <col min="3863" max="4098" width="9.140625" style="43"/>
    <col min="4099" max="4099" width="32.5703125" style="43" customWidth="1"/>
    <col min="4100" max="4118" width="6.42578125" style="43" customWidth="1"/>
    <col min="4119" max="4354" width="9.140625" style="43"/>
    <col min="4355" max="4355" width="32.5703125" style="43" customWidth="1"/>
    <col min="4356" max="4374" width="6.42578125" style="43" customWidth="1"/>
    <col min="4375" max="4610" width="9.140625" style="43"/>
    <col min="4611" max="4611" width="32.5703125" style="43" customWidth="1"/>
    <col min="4612" max="4630" width="6.42578125" style="43" customWidth="1"/>
    <col min="4631" max="4866" width="9.140625" style="43"/>
    <col min="4867" max="4867" width="32.5703125" style="43" customWidth="1"/>
    <col min="4868" max="4886" width="6.42578125" style="43" customWidth="1"/>
    <col min="4887" max="5122" width="9.140625" style="43"/>
    <col min="5123" max="5123" width="32.5703125" style="43" customWidth="1"/>
    <col min="5124" max="5142" width="6.42578125" style="43" customWidth="1"/>
    <col min="5143" max="5378" width="9.140625" style="43"/>
    <col min="5379" max="5379" width="32.5703125" style="43" customWidth="1"/>
    <col min="5380" max="5398" width="6.42578125" style="43" customWidth="1"/>
    <col min="5399" max="5634" width="9.140625" style="43"/>
    <col min="5635" max="5635" width="32.5703125" style="43" customWidth="1"/>
    <col min="5636" max="5654" width="6.42578125" style="43" customWidth="1"/>
    <col min="5655" max="5890" width="9.140625" style="43"/>
    <col min="5891" max="5891" width="32.5703125" style="43" customWidth="1"/>
    <col min="5892" max="5910" width="6.42578125" style="43" customWidth="1"/>
    <col min="5911" max="6146" width="9.140625" style="43"/>
    <col min="6147" max="6147" width="32.5703125" style="43" customWidth="1"/>
    <col min="6148" max="6166" width="6.42578125" style="43" customWidth="1"/>
    <col min="6167" max="6402" width="9.140625" style="43"/>
    <col min="6403" max="6403" width="32.5703125" style="43" customWidth="1"/>
    <col min="6404" max="6422" width="6.42578125" style="43" customWidth="1"/>
    <col min="6423" max="6658" width="9.140625" style="43"/>
    <col min="6659" max="6659" width="32.5703125" style="43" customWidth="1"/>
    <col min="6660" max="6678" width="6.42578125" style="43" customWidth="1"/>
    <col min="6679" max="6914" width="9.140625" style="43"/>
    <col min="6915" max="6915" width="32.5703125" style="43" customWidth="1"/>
    <col min="6916" max="6934" width="6.42578125" style="43" customWidth="1"/>
    <col min="6935" max="7170" width="9.140625" style="43"/>
    <col min="7171" max="7171" width="32.5703125" style="43" customWidth="1"/>
    <col min="7172" max="7190" width="6.42578125" style="43" customWidth="1"/>
    <col min="7191" max="7426" width="9.140625" style="43"/>
    <col min="7427" max="7427" width="32.5703125" style="43" customWidth="1"/>
    <col min="7428" max="7446" width="6.42578125" style="43" customWidth="1"/>
    <col min="7447" max="7682" width="9.140625" style="43"/>
    <col min="7683" max="7683" width="32.5703125" style="43" customWidth="1"/>
    <col min="7684" max="7702" width="6.42578125" style="43" customWidth="1"/>
    <col min="7703" max="7938" width="9.140625" style="43"/>
    <col min="7939" max="7939" width="32.5703125" style="43" customWidth="1"/>
    <col min="7940" max="7958" width="6.42578125" style="43" customWidth="1"/>
    <col min="7959" max="8194" width="9.140625" style="43"/>
    <col min="8195" max="8195" width="32.5703125" style="43" customWidth="1"/>
    <col min="8196" max="8214" width="6.42578125" style="43" customWidth="1"/>
    <col min="8215" max="8450" width="9.140625" style="43"/>
    <col min="8451" max="8451" width="32.5703125" style="43" customWidth="1"/>
    <col min="8452" max="8470" width="6.42578125" style="43" customWidth="1"/>
    <col min="8471" max="8706" width="9.140625" style="43"/>
    <col min="8707" max="8707" width="32.5703125" style="43" customWidth="1"/>
    <col min="8708" max="8726" width="6.42578125" style="43" customWidth="1"/>
    <col min="8727" max="8962" width="9.140625" style="43"/>
    <col min="8963" max="8963" width="32.5703125" style="43" customWidth="1"/>
    <col min="8964" max="8982" width="6.42578125" style="43" customWidth="1"/>
    <col min="8983" max="9218" width="9.140625" style="43"/>
    <col min="9219" max="9219" width="32.5703125" style="43" customWidth="1"/>
    <col min="9220" max="9238" width="6.42578125" style="43" customWidth="1"/>
    <col min="9239" max="9474" width="9.140625" style="43"/>
    <col min="9475" max="9475" width="32.5703125" style="43" customWidth="1"/>
    <col min="9476" max="9494" width="6.42578125" style="43" customWidth="1"/>
    <col min="9495" max="9730" width="9.140625" style="43"/>
    <col min="9731" max="9731" width="32.5703125" style="43" customWidth="1"/>
    <col min="9732" max="9750" width="6.42578125" style="43" customWidth="1"/>
    <col min="9751" max="9986" width="9.140625" style="43"/>
    <col min="9987" max="9987" width="32.5703125" style="43" customWidth="1"/>
    <col min="9988" max="10006" width="6.42578125" style="43" customWidth="1"/>
    <col min="10007" max="10242" width="9.140625" style="43"/>
    <col min="10243" max="10243" width="32.5703125" style="43" customWidth="1"/>
    <col min="10244" max="10262" width="6.42578125" style="43" customWidth="1"/>
    <col min="10263" max="10498" width="9.140625" style="43"/>
    <col min="10499" max="10499" width="32.5703125" style="43" customWidth="1"/>
    <col min="10500" max="10518" width="6.42578125" style="43" customWidth="1"/>
    <col min="10519" max="10754" width="9.140625" style="43"/>
    <col min="10755" max="10755" width="32.5703125" style="43" customWidth="1"/>
    <col min="10756" max="10774" width="6.42578125" style="43" customWidth="1"/>
    <col min="10775" max="11010" width="9.140625" style="43"/>
    <col min="11011" max="11011" width="32.5703125" style="43" customWidth="1"/>
    <col min="11012" max="11030" width="6.42578125" style="43" customWidth="1"/>
    <col min="11031" max="11266" width="9.140625" style="43"/>
    <col min="11267" max="11267" width="32.5703125" style="43" customWidth="1"/>
    <col min="11268" max="11286" width="6.42578125" style="43" customWidth="1"/>
    <col min="11287" max="11522" width="9.140625" style="43"/>
    <col min="11523" max="11523" width="32.5703125" style="43" customWidth="1"/>
    <col min="11524" max="11542" width="6.42578125" style="43" customWidth="1"/>
    <col min="11543" max="11778" width="9.140625" style="43"/>
    <col min="11779" max="11779" width="32.5703125" style="43" customWidth="1"/>
    <col min="11780" max="11798" width="6.42578125" style="43" customWidth="1"/>
    <col min="11799" max="12034" width="9.140625" style="43"/>
    <col min="12035" max="12035" width="32.5703125" style="43" customWidth="1"/>
    <col min="12036" max="12054" width="6.42578125" style="43" customWidth="1"/>
    <col min="12055" max="12290" width="9.140625" style="43"/>
    <col min="12291" max="12291" width="32.5703125" style="43" customWidth="1"/>
    <col min="12292" max="12310" width="6.42578125" style="43" customWidth="1"/>
    <col min="12311" max="12546" width="9.140625" style="43"/>
    <col min="12547" max="12547" width="32.5703125" style="43" customWidth="1"/>
    <col min="12548" max="12566" width="6.42578125" style="43" customWidth="1"/>
    <col min="12567" max="12802" width="9.140625" style="43"/>
    <col min="12803" max="12803" width="32.5703125" style="43" customWidth="1"/>
    <col min="12804" max="12822" width="6.42578125" style="43" customWidth="1"/>
    <col min="12823" max="13058" width="9.140625" style="43"/>
    <col min="13059" max="13059" width="32.5703125" style="43" customWidth="1"/>
    <col min="13060" max="13078" width="6.42578125" style="43" customWidth="1"/>
    <col min="13079" max="13314" width="9.140625" style="43"/>
    <col min="13315" max="13315" width="32.5703125" style="43" customWidth="1"/>
    <col min="13316" max="13334" width="6.42578125" style="43" customWidth="1"/>
    <col min="13335" max="13570" width="9.140625" style="43"/>
    <col min="13571" max="13571" width="32.5703125" style="43" customWidth="1"/>
    <col min="13572" max="13590" width="6.42578125" style="43" customWidth="1"/>
    <col min="13591" max="13826" width="9.140625" style="43"/>
    <col min="13827" max="13827" width="32.5703125" style="43" customWidth="1"/>
    <col min="13828" max="13846" width="6.42578125" style="43" customWidth="1"/>
    <col min="13847" max="14082" width="9.140625" style="43"/>
    <col min="14083" max="14083" width="32.5703125" style="43" customWidth="1"/>
    <col min="14084" max="14102" width="6.42578125" style="43" customWidth="1"/>
    <col min="14103" max="14338" width="9.140625" style="43"/>
    <col min="14339" max="14339" width="32.5703125" style="43" customWidth="1"/>
    <col min="14340" max="14358" width="6.42578125" style="43" customWidth="1"/>
    <col min="14359" max="14594" width="9.140625" style="43"/>
    <col min="14595" max="14595" width="32.5703125" style="43" customWidth="1"/>
    <col min="14596" max="14614" width="6.42578125" style="43" customWidth="1"/>
    <col min="14615" max="14850" width="9.140625" style="43"/>
    <col min="14851" max="14851" width="32.5703125" style="43" customWidth="1"/>
    <col min="14852" max="14870" width="6.42578125" style="43" customWidth="1"/>
    <col min="14871" max="15106" width="9.140625" style="43"/>
    <col min="15107" max="15107" width="32.5703125" style="43" customWidth="1"/>
    <col min="15108" max="15126" width="6.42578125" style="43" customWidth="1"/>
    <col min="15127" max="15362" width="9.140625" style="43"/>
    <col min="15363" max="15363" width="32.5703125" style="43" customWidth="1"/>
    <col min="15364" max="15382" width="6.42578125" style="43" customWidth="1"/>
    <col min="15383" max="15618" width="9.140625" style="43"/>
    <col min="15619" max="15619" width="32.5703125" style="43" customWidth="1"/>
    <col min="15620" max="15638" width="6.42578125" style="43" customWidth="1"/>
    <col min="15639" max="15874" width="9.140625" style="43"/>
    <col min="15875" max="15875" width="32.5703125" style="43" customWidth="1"/>
    <col min="15876" max="15894" width="6.42578125" style="43" customWidth="1"/>
    <col min="15895" max="16130" width="9.140625" style="43"/>
    <col min="16131" max="16131" width="32.5703125" style="43" customWidth="1"/>
    <col min="16132" max="16150" width="6.42578125" style="43" customWidth="1"/>
    <col min="16151" max="16384" width="9.140625" style="43"/>
  </cols>
  <sheetData>
    <row r="1" spans="1:24" ht="13.5" customHeight="1" x14ac:dyDescent="0.2">
      <c r="A1" s="34" t="s">
        <v>43</v>
      </c>
      <c r="B1" s="87"/>
      <c r="C1" s="87"/>
      <c r="D1" s="87"/>
      <c r="E1" s="87"/>
      <c r="F1" s="87"/>
      <c r="G1" s="87"/>
    </row>
    <row r="2" spans="1:24" ht="30.75" customHeight="1" x14ac:dyDescent="0.2">
      <c r="A2" s="175" t="s">
        <v>45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</row>
    <row r="3" spans="1:24" ht="6" customHeight="1" x14ac:dyDescent="0.2"/>
    <row r="4" spans="1:24" s="46" customFormat="1" ht="17.25" customHeight="1" x14ac:dyDescent="0.2">
      <c r="A4" s="94" t="s">
        <v>22</v>
      </c>
      <c r="B4" s="95">
        <v>2002</v>
      </c>
      <c r="C4" s="95">
        <v>2003</v>
      </c>
      <c r="D4" s="95">
        <v>2004</v>
      </c>
      <c r="E4" s="95">
        <v>2005</v>
      </c>
      <c r="F4" s="95">
        <v>2006</v>
      </c>
      <c r="G4" s="95">
        <v>2007</v>
      </c>
      <c r="H4" s="95">
        <v>2008</v>
      </c>
      <c r="I4" s="95">
        <v>2009</v>
      </c>
      <c r="J4" s="95">
        <v>2010</v>
      </c>
      <c r="K4" s="95">
        <v>2011</v>
      </c>
      <c r="L4" s="95">
        <v>2012</v>
      </c>
      <c r="M4" s="96">
        <v>2013</v>
      </c>
      <c r="N4" s="95">
        <v>2014</v>
      </c>
      <c r="O4" s="95">
        <v>2015</v>
      </c>
      <c r="P4" s="95">
        <v>2016</v>
      </c>
      <c r="Q4" s="95">
        <v>2017</v>
      </c>
      <c r="R4" s="95">
        <v>2018</v>
      </c>
      <c r="S4" s="95">
        <v>2019</v>
      </c>
      <c r="T4" s="95">
        <v>2020</v>
      </c>
      <c r="U4" s="95">
        <v>2021</v>
      </c>
      <c r="V4" s="95" t="s">
        <v>23</v>
      </c>
      <c r="W4" s="99">
        <v>2023</v>
      </c>
      <c r="X4" s="105">
        <v>2024</v>
      </c>
    </row>
    <row r="5" spans="1:24" s="46" customFormat="1" ht="3" customHeight="1" x14ac:dyDescent="0.2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4" s="46" customFormat="1" ht="11.25" customHeight="1" x14ac:dyDescent="0.2">
      <c r="B6" s="188" t="s">
        <v>1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</row>
    <row r="7" spans="1:24" s="46" customFormat="1" ht="3" customHeight="1" x14ac:dyDescent="0.2">
      <c r="B7" s="71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4" s="46" customFormat="1" ht="11.25" customHeight="1" x14ac:dyDescent="0.2">
      <c r="A8" s="50" t="s">
        <v>39</v>
      </c>
      <c r="B8" s="51">
        <v>72</v>
      </c>
      <c r="C8" s="51">
        <v>79</v>
      </c>
      <c r="D8" s="51">
        <v>68</v>
      </c>
      <c r="E8" s="51">
        <v>51</v>
      </c>
      <c r="F8" s="51">
        <v>90</v>
      </c>
      <c r="G8" s="51">
        <v>62</v>
      </c>
      <c r="H8" s="51">
        <v>58</v>
      </c>
      <c r="I8" s="51">
        <v>72</v>
      </c>
      <c r="J8" s="51">
        <v>45</v>
      </c>
      <c r="K8" s="51">
        <v>69</v>
      </c>
      <c r="L8" s="51">
        <v>57</v>
      </c>
      <c r="M8" s="51">
        <v>60</v>
      </c>
      <c r="N8" s="51">
        <v>69</v>
      </c>
      <c r="O8" s="51">
        <v>61</v>
      </c>
      <c r="P8" s="51">
        <v>59</v>
      </c>
      <c r="Q8" s="51">
        <v>44</v>
      </c>
      <c r="R8" s="51">
        <v>63</v>
      </c>
      <c r="S8" s="51">
        <v>55</v>
      </c>
      <c r="T8" s="51">
        <v>60</v>
      </c>
      <c r="U8" s="51">
        <v>54</v>
      </c>
      <c r="V8" s="190">
        <v>61</v>
      </c>
      <c r="W8" s="51">
        <v>48</v>
      </c>
      <c r="X8" s="106">
        <v>55</v>
      </c>
    </row>
    <row r="9" spans="1:24" s="46" customFormat="1" ht="23.1" customHeight="1" x14ac:dyDescent="0.2">
      <c r="A9" s="45" t="s">
        <v>40</v>
      </c>
      <c r="B9" s="51">
        <v>0</v>
      </c>
      <c r="C9" s="51">
        <v>0</v>
      </c>
      <c r="D9" s="51">
        <v>4</v>
      </c>
      <c r="E9" s="51">
        <v>3</v>
      </c>
      <c r="F9" s="51">
        <v>1</v>
      </c>
      <c r="G9" s="51">
        <v>2</v>
      </c>
      <c r="H9" s="51">
        <v>8</v>
      </c>
      <c r="I9" s="51">
        <v>11</v>
      </c>
      <c r="J9" s="51">
        <v>17</v>
      </c>
      <c r="K9" s="51">
        <v>13</v>
      </c>
      <c r="L9" s="51">
        <v>17</v>
      </c>
      <c r="M9" s="51">
        <v>16</v>
      </c>
      <c r="N9" s="51">
        <v>12</v>
      </c>
      <c r="O9" s="51">
        <v>9</v>
      </c>
      <c r="P9" s="51">
        <v>17</v>
      </c>
      <c r="Q9" s="51">
        <v>10</v>
      </c>
      <c r="R9" s="51">
        <v>10</v>
      </c>
      <c r="S9" s="51">
        <v>13</v>
      </c>
      <c r="T9" s="51">
        <v>7</v>
      </c>
      <c r="U9" s="51">
        <v>16</v>
      </c>
      <c r="V9" s="183"/>
      <c r="W9" s="73">
        <v>15</v>
      </c>
      <c r="X9" s="111">
        <v>7</v>
      </c>
    </row>
    <row r="10" spans="1:24" s="46" customFormat="1" ht="11.25" customHeight="1" x14ac:dyDescent="0.2">
      <c r="A10" s="50" t="s">
        <v>26</v>
      </c>
      <c r="B10" s="51">
        <v>26</v>
      </c>
      <c r="C10" s="51">
        <v>24</v>
      </c>
      <c r="D10" s="51">
        <v>40</v>
      </c>
      <c r="E10" s="51">
        <v>24</v>
      </c>
      <c r="F10" s="51">
        <v>30</v>
      </c>
      <c r="G10" s="51">
        <v>33</v>
      </c>
      <c r="H10" s="51">
        <v>40</v>
      </c>
      <c r="I10" s="51">
        <v>37</v>
      </c>
      <c r="J10" s="51">
        <v>37</v>
      </c>
      <c r="K10" s="51">
        <v>30</v>
      </c>
      <c r="L10" s="51">
        <v>32</v>
      </c>
      <c r="M10" s="51">
        <v>41</v>
      </c>
      <c r="N10" s="51">
        <v>33</v>
      </c>
      <c r="O10" s="51">
        <v>36</v>
      </c>
      <c r="P10" s="51">
        <v>33</v>
      </c>
      <c r="Q10" s="51">
        <v>35</v>
      </c>
      <c r="R10" s="51">
        <v>33</v>
      </c>
      <c r="S10" s="51">
        <v>25</v>
      </c>
      <c r="T10" s="51">
        <v>30</v>
      </c>
      <c r="U10" s="51">
        <v>30</v>
      </c>
      <c r="V10" s="51">
        <v>43</v>
      </c>
      <c r="W10" s="51">
        <v>31</v>
      </c>
      <c r="X10" s="106">
        <v>37</v>
      </c>
    </row>
    <row r="11" spans="1:24" s="46" customFormat="1" ht="11.25" customHeight="1" x14ac:dyDescent="0.2">
      <c r="A11" s="50" t="s">
        <v>27</v>
      </c>
      <c r="B11" s="51">
        <v>0</v>
      </c>
      <c r="C11" s="51">
        <v>0</v>
      </c>
      <c r="D11" s="51">
        <v>7</v>
      </c>
      <c r="E11" s="51">
        <v>9</v>
      </c>
      <c r="F11" s="51">
        <v>9</v>
      </c>
      <c r="G11" s="51">
        <v>5</v>
      </c>
      <c r="H11" s="51">
        <v>5</v>
      </c>
      <c r="I11" s="51">
        <v>17</v>
      </c>
      <c r="J11" s="51">
        <v>27</v>
      </c>
      <c r="K11" s="51">
        <v>23</v>
      </c>
      <c r="L11" s="51">
        <v>16</v>
      </c>
      <c r="M11" s="51">
        <v>21</v>
      </c>
      <c r="N11" s="51">
        <v>13</v>
      </c>
      <c r="O11" s="51">
        <v>11</v>
      </c>
      <c r="P11" s="51">
        <v>9</v>
      </c>
      <c r="Q11" s="51">
        <v>10</v>
      </c>
      <c r="R11" s="51">
        <v>2</v>
      </c>
      <c r="S11" s="51">
        <v>5</v>
      </c>
      <c r="T11" s="51">
        <v>10</v>
      </c>
      <c r="U11" s="51">
        <v>6</v>
      </c>
      <c r="V11" s="51">
        <v>3</v>
      </c>
      <c r="W11" s="51">
        <v>9</v>
      </c>
      <c r="X11" s="106">
        <v>8</v>
      </c>
    </row>
    <row r="12" spans="1:24" s="46" customFormat="1" ht="11.25" customHeight="1" x14ac:dyDescent="0.2">
      <c r="A12" s="52" t="s">
        <v>3</v>
      </c>
      <c r="B12" s="51">
        <v>72</v>
      </c>
      <c r="C12" s="51">
        <v>68</v>
      </c>
      <c r="D12" s="51">
        <v>43</v>
      </c>
      <c r="E12" s="51">
        <v>30</v>
      </c>
      <c r="F12" s="51">
        <v>34</v>
      </c>
      <c r="G12" s="51">
        <v>32</v>
      </c>
      <c r="H12" s="51">
        <v>23</v>
      </c>
      <c r="I12" s="51">
        <v>18</v>
      </c>
      <c r="J12" s="51">
        <v>21</v>
      </c>
      <c r="K12" s="51">
        <v>20</v>
      </c>
      <c r="L12" s="51">
        <v>24</v>
      </c>
      <c r="M12" s="51">
        <v>21</v>
      </c>
      <c r="N12" s="51">
        <v>11</v>
      </c>
      <c r="O12" s="51">
        <v>18</v>
      </c>
      <c r="P12" s="51">
        <v>21</v>
      </c>
      <c r="Q12" s="51">
        <v>8</v>
      </c>
      <c r="R12" s="51">
        <v>16</v>
      </c>
      <c r="S12" s="51">
        <v>12</v>
      </c>
      <c r="T12" s="51">
        <v>9</v>
      </c>
      <c r="U12" s="51">
        <v>13</v>
      </c>
      <c r="V12" s="51">
        <v>16</v>
      </c>
      <c r="W12" s="51">
        <v>9</v>
      </c>
      <c r="X12" s="106">
        <v>9</v>
      </c>
    </row>
    <row r="13" spans="1:24" s="46" customFormat="1" ht="11.25" customHeight="1" x14ac:dyDescent="0.2">
      <c r="A13" s="50" t="s">
        <v>4</v>
      </c>
      <c r="B13" s="51">
        <v>17</v>
      </c>
      <c r="C13" s="51">
        <v>21</v>
      </c>
      <c r="D13" s="51">
        <v>24</v>
      </c>
      <c r="E13" s="51">
        <v>15</v>
      </c>
      <c r="F13" s="51">
        <v>17</v>
      </c>
      <c r="G13" s="51">
        <v>16</v>
      </c>
      <c r="H13" s="51">
        <v>15</v>
      </c>
      <c r="I13" s="51">
        <v>17</v>
      </c>
      <c r="J13" s="51">
        <v>11</v>
      </c>
      <c r="K13" s="51">
        <v>15</v>
      </c>
      <c r="L13" s="51">
        <v>14</v>
      </c>
      <c r="M13" s="51">
        <v>20</v>
      </c>
      <c r="N13" s="51">
        <v>10</v>
      </c>
      <c r="O13" s="51">
        <v>6</v>
      </c>
      <c r="P13" s="51">
        <v>10</v>
      </c>
      <c r="Q13" s="51">
        <v>16</v>
      </c>
      <c r="R13" s="51">
        <v>9</v>
      </c>
      <c r="S13" s="51">
        <v>1</v>
      </c>
      <c r="T13" s="51">
        <v>0</v>
      </c>
      <c r="U13" s="51">
        <v>0</v>
      </c>
      <c r="V13" s="51">
        <v>3</v>
      </c>
      <c r="W13" s="51">
        <v>5</v>
      </c>
      <c r="X13" s="115" t="s">
        <v>30</v>
      </c>
    </row>
    <row r="14" spans="1:24" s="46" customFormat="1" ht="11.25" customHeight="1" x14ac:dyDescent="0.2">
      <c r="A14" s="53" t="s">
        <v>0</v>
      </c>
      <c r="B14" s="54">
        <v>187</v>
      </c>
      <c r="C14" s="54">
        <v>192</v>
      </c>
      <c r="D14" s="54">
        <v>186</v>
      </c>
      <c r="E14" s="54">
        <v>132</v>
      </c>
      <c r="F14" s="54">
        <v>181</v>
      </c>
      <c r="G14" s="54">
        <v>150</v>
      </c>
      <c r="H14" s="54">
        <v>149</v>
      </c>
      <c r="I14" s="54">
        <v>172</v>
      </c>
      <c r="J14" s="54">
        <v>158</v>
      </c>
      <c r="K14" s="54">
        <v>170</v>
      </c>
      <c r="L14" s="54">
        <v>160</v>
      </c>
      <c r="M14" s="54">
        <v>179</v>
      </c>
      <c r="N14" s="54">
        <v>148</v>
      </c>
      <c r="O14" s="54">
        <v>141</v>
      </c>
      <c r="P14" s="54">
        <v>149</v>
      </c>
      <c r="Q14" s="54">
        <v>122.99999999999999</v>
      </c>
      <c r="R14" s="54">
        <v>133</v>
      </c>
      <c r="S14" s="54">
        <v>111</v>
      </c>
      <c r="T14" s="54">
        <v>116</v>
      </c>
      <c r="U14" s="54">
        <v>119</v>
      </c>
      <c r="V14" s="54">
        <v>126</v>
      </c>
      <c r="W14" s="54">
        <v>117</v>
      </c>
      <c r="X14" s="107">
        <v>116</v>
      </c>
    </row>
    <row r="15" spans="1:24" s="46" customFormat="1" ht="3" customHeight="1" x14ac:dyDescent="0.2">
      <c r="A15" s="69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1:24" s="46" customFormat="1" ht="11.25" customHeight="1" x14ac:dyDescent="0.2">
      <c r="A16" s="69"/>
      <c r="B16" s="188" t="s">
        <v>41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</row>
    <row r="17" spans="1:24" x14ac:dyDescent="0.2">
      <c r="X17" s="46"/>
    </row>
    <row r="18" spans="1:24" s="46" customFormat="1" ht="11.25" customHeight="1" x14ac:dyDescent="0.2">
      <c r="A18" s="50" t="s">
        <v>34</v>
      </c>
      <c r="B18" s="58">
        <v>0.24446428038178733</v>
      </c>
      <c r="C18" s="58">
        <v>0.26685762863453966</v>
      </c>
      <c r="D18" s="58">
        <v>0.22809480243895736</v>
      </c>
      <c r="E18" s="58">
        <v>0.17012826820781526</v>
      </c>
      <c r="F18" s="58">
        <v>0.29902979782096989</v>
      </c>
      <c r="G18" s="58">
        <v>0.20471067324305206</v>
      </c>
      <c r="H18" s="58">
        <v>0.18998744854472482</v>
      </c>
      <c r="I18" s="58">
        <v>0.2344260288689794</v>
      </c>
      <c r="J18" s="58">
        <v>0.1458175705214681</v>
      </c>
      <c r="K18" s="58">
        <v>0.22276566282324872</v>
      </c>
      <c r="L18" s="58">
        <v>0.18358005849053907</v>
      </c>
      <c r="M18" s="58">
        <v>0.19296387462197973</v>
      </c>
      <c r="N18" s="58">
        <v>0.22196637827014781</v>
      </c>
      <c r="O18" s="58">
        <v>0.1966541393681438</v>
      </c>
      <c r="P18" s="58">
        <v>0.19075717471682421</v>
      </c>
      <c r="Q18" s="58">
        <v>0.14269642406004407</v>
      </c>
      <c r="R18" s="58">
        <v>0.2049887827209684</v>
      </c>
      <c r="S18" s="58">
        <v>0.17951308544316966</v>
      </c>
      <c r="T18" s="58">
        <v>0.19684594077177944</v>
      </c>
      <c r="U18" s="58">
        <v>0.17827323357471309</v>
      </c>
      <c r="V18" s="191">
        <v>0.2022796753610174</v>
      </c>
      <c r="W18" s="57">
        <v>0.16</v>
      </c>
      <c r="X18" s="108">
        <v>0.1824004432264443</v>
      </c>
    </row>
    <row r="19" spans="1:24" s="46" customFormat="1" ht="23.1" customHeight="1" x14ac:dyDescent="0.2">
      <c r="A19" s="45" t="s">
        <v>35</v>
      </c>
      <c r="B19" s="58">
        <v>0</v>
      </c>
      <c r="C19" s="58">
        <v>0</v>
      </c>
      <c r="D19" s="58">
        <v>1.3417341319938667E-2</v>
      </c>
      <c r="E19" s="58">
        <v>1.0007545188695016E-2</v>
      </c>
      <c r="F19" s="58">
        <v>3.3225533091218872E-3</v>
      </c>
      <c r="G19" s="58">
        <v>6.6035701046145839E-3</v>
      </c>
      <c r="H19" s="58">
        <v>2.6205165316513766E-2</v>
      </c>
      <c r="I19" s="58">
        <v>3.5815087743871848E-2</v>
      </c>
      <c r="J19" s="58">
        <v>5.5086637752554617E-2</v>
      </c>
      <c r="K19" s="58">
        <v>4.1970342271046859E-2</v>
      </c>
      <c r="L19" s="58">
        <v>5.4751947269108141E-2</v>
      </c>
      <c r="M19" s="58">
        <v>5.1457033232527934E-2</v>
      </c>
      <c r="N19" s="58">
        <v>3.8602848394808313E-2</v>
      </c>
      <c r="O19" s="58">
        <v>2.9014545152676954E-2</v>
      </c>
      <c r="P19" s="58">
        <v>5.4963931698067993E-2</v>
      </c>
      <c r="Q19" s="58">
        <v>3.2431005468191831E-2</v>
      </c>
      <c r="R19" s="58">
        <v>3.2537902019201335E-2</v>
      </c>
      <c r="S19" s="58">
        <v>4.2430365650203743E-2</v>
      </c>
      <c r="T19" s="58">
        <v>2.2965359756707604E-2</v>
      </c>
      <c r="U19" s="58">
        <v>5.2821698836952022E-2</v>
      </c>
      <c r="V19" s="185"/>
      <c r="W19" s="57">
        <v>0.05</v>
      </c>
      <c r="X19" s="108">
        <v>2.3214601865183822E-2</v>
      </c>
    </row>
    <row r="20" spans="1:24" s="46" customFormat="1" ht="11.25" customHeight="1" x14ac:dyDescent="0.2">
      <c r="A20" s="50" t="s">
        <v>26</v>
      </c>
      <c r="B20" s="58">
        <v>8.832374675312564E-2</v>
      </c>
      <c r="C20" s="58">
        <v>8.1070671990239901E-2</v>
      </c>
      <c r="D20" s="58">
        <v>0.13417341319938667</v>
      </c>
      <c r="E20" s="58">
        <v>8.0060361509560127E-2</v>
      </c>
      <c r="F20" s="58">
        <v>9.967659927365663E-2</v>
      </c>
      <c r="G20" s="58">
        <v>0.10895890672614061</v>
      </c>
      <c r="H20" s="58">
        <v>0.13102582658256881</v>
      </c>
      <c r="I20" s="58">
        <v>0.12046893150211441</v>
      </c>
      <c r="J20" s="58">
        <v>0.11989444687320711</v>
      </c>
      <c r="K20" s="58">
        <v>9.6854636010108144E-2</v>
      </c>
      <c r="L20" s="58">
        <v>0.10306248897714475</v>
      </c>
      <c r="M20" s="58">
        <v>0.13185864765835281</v>
      </c>
      <c r="N20" s="58">
        <v>0.10615783308572288</v>
      </c>
      <c r="O20" s="58">
        <v>0.11605818061070781</v>
      </c>
      <c r="P20" s="58">
        <v>0.10669469094330845</v>
      </c>
      <c r="Q20" s="58">
        <v>0.11350851913867141</v>
      </c>
      <c r="R20" s="58">
        <v>0.10737507666336439</v>
      </c>
      <c r="S20" s="58">
        <v>8.1596857019622576E-2</v>
      </c>
      <c r="T20" s="58">
        <v>9.8422970385889721E-2</v>
      </c>
      <c r="U20" s="58">
        <v>9.9040685319285046E-2</v>
      </c>
      <c r="V20" s="58">
        <v>0.14259059082825817</v>
      </c>
      <c r="W20" s="57">
        <v>0.1</v>
      </c>
      <c r="X20" s="108">
        <v>0.12270575271597162</v>
      </c>
    </row>
    <row r="21" spans="1:24" s="46" customFormat="1" ht="11.25" customHeight="1" x14ac:dyDescent="0.2">
      <c r="A21" s="50" t="s">
        <v>27</v>
      </c>
      <c r="B21" s="58">
        <v>0</v>
      </c>
      <c r="C21" s="58">
        <v>0</v>
      </c>
      <c r="D21" s="58">
        <v>2.3480347309892669E-2</v>
      </c>
      <c r="E21" s="58">
        <v>3.0022635566085049E-2</v>
      </c>
      <c r="F21" s="58">
        <v>2.9902979782096984E-2</v>
      </c>
      <c r="G21" s="58">
        <v>1.650892526153646E-2</v>
      </c>
      <c r="H21" s="58">
        <v>1.6378228322821101E-2</v>
      </c>
      <c r="I21" s="58">
        <v>5.5350590149620134E-2</v>
      </c>
      <c r="J21" s="58">
        <v>8.7490542312880851E-2</v>
      </c>
      <c r="K21" s="58">
        <v>7.4255220941082903E-2</v>
      </c>
      <c r="L21" s="58">
        <v>5.1531244488572374E-2</v>
      </c>
      <c r="M21" s="58">
        <v>6.7537356117692918E-2</v>
      </c>
      <c r="N21" s="58">
        <v>4.1819752427709009E-2</v>
      </c>
      <c r="O21" s="58">
        <v>3.546222185327183E-2</v>
      </c>
      <c r="P21" s="58">
        <v>2.9098552075447759E-2</v>
      </c>
      <c r="Q21" s="58">
        <v>3.2431005468191831E-2</v>
      </c>
      <c r="R21" s="58">
        <v>6.5075804038402657E-3</v>
      </c>
      <c r="S21" s="58">
        <v>1.6319371403924515E-2</v>
      </c>
      <c r="T21" s="58">
        <v>3.2807656795296576E-2</v>
      </c>
      <c r="U21" s="58">
        <v>1.980813706385701E-2</v>
      </c>
      <c r="V21" s="58">
        <v>9.9481807554598727E-3</v>
      </c>
      <c r="W21" s="57">
        <v>0.03</v>
      </c>
      <c r="X21" s="108">
        <v>2.6530973560210079E-2</v>
      </c>
    </row>
    <row r="22" spans="1:24" s="46" customFormat="1" ht="11.25" customHeight="1" x14ac:dyDescent="0.2">
      <c r="A22" s="52" t="s">
        <v>3</v>
      </c>
      <c r="B22" s="58">
        <v>0.24458883716250179</v>
      </c>
      <c r="C22" s="58">
        <v>0.22970023730567971</v>
      </c>
      <c r="D22" s="58">
        <v>0.14423641918934066</v>
      </c>
      <c r="E22" s="58">
        <v>0.10007545188695018</v>
      </c>
      <c r="F22" s="58">
        <v>0.11296681251014418</v>
      </c>
      <c r="G22" s="58">
        <v>0.10565712167383334</v>
      </c>
      <c r="H22" s="58">
        <v>7.5339850284977083E-2</v>
      </c>
      <c r="I22" s="58">
        <v>5.8606507217244849E-2</v>
      </c>
      <c r="J22" s="58">
        <v>6.8048199576685106E-2</v>
      </c>
      <c r="K22" s="58">
        <v>6.4569757340072087E-2</v>
      </c>
      <c r="L22" s="58">
        <v>7.7296866732858543E-2</v>
      </c>
      <c r="M22" s="58">
        <v>6.7537356117692918E-2</v>
      </c>
      <c r="N22" s="58">
        <v>3.5385944361907624E-2</v>
      </c>
      <c r="O22" s="58">
        <v>5.8029090305353907E-2</v>
      </c>
      <c r="P22" s="58">
        <v>6.7896621509378113E-2</v>
      </c>
      <c r="Q22" s="58">
        <v>2.5944804374553463E-2</v>
      </c>
      <c r="R22" s="58">
        <v>5.2060643230722126E-2</v>
      </c>
      <c r="S22" s="58">
        <v>3.916649136941884E-2</v>
      </c>
      <c r="T22" s="58">
        <v>2.952689111576692E-2</v>
      </c>
      <c r="U22" s="58">
        <v>4.2917630305023519E-2</v>
      </c>
      <c r="V22" s="58">
        <v>5.3056964029119323E-2</v>
      </c>
      <c r="W22" s="57">
        <v>0.03</v>
      </c>
      <c r="X22" s="108">
        <v>2.984734525523634E-2</v>
      </c>
    </row>
    <row r="23" spans="1:24" s="46" customFormat="1" ht="11.25" customHeight="1" x14ac:dyDescent="0.2">
      <c r="A23" s="50" t="s">
        <v>4</v>
      </c>
      <c r="B23" s="58">
        <v>5.7750142107812923E-2</v>
      </c>
      <c r="C23" s="58">
        <v>7.0936837991459917E-2</v>
      </c>
      <c r="D23" s="58">
        <v>8.0504047919632005E-2</v>
      </c>
      <c r="E23" s="58">
        <v>5.0037725943475088E-2</v>
      </c>
      <c r="F23" s="58">
        <v>5.6483406255072088E-2</v>
      </c>
      <c r="G23" s="58">
        <v>5.2828560836916671E-2</v>
      </c>
      <c r="H23" s="58">
        <v>4.9134684968463307E-2</v>
      </c>
      <c r="I23" s="58">
        <v>5.5350590149620134E-2</v>
      </c>
      <c r="J23" s="58">
        <v>3.5644295016358865E-2</v>
      </c>
      <c r="K23" s="58">
        <v>4.8427318005054072E-2</v>
      </c>
      <c r="L23" s="58">
        <v>4.5089838927500819E-2</v>
      </c>
      <c r="M23" s="58">
        <v>6.4321291540659922E-2</v>
      </c>
      <c r="N23" s="58">
        <v>3.2169040329006929E-2</v>
      </c>
      <c r="O23" s="58">
        <v>1.9343030101784637E-2</v>
      </c>
      <c r="P23" s="58">
        <v>3.2331724528275291E-2</v>
      </c>
      <c r="Q23" s="58">
        <v>5.1889608749106926E-2</v>
      </c>
      <c r="R23" s="58">
        <v>2.9284111817281199E-2</v>
      </c>
      <c r="S23" s="58">
        <v>3.2638742807849026E-3</v>
      </c>
      <c r="T23" s="58">
        <v>0</v>
      </c>
      <c r="U23" s="58">
        <v>0</v>
      </c>
      <c r="V23" s="58">
        <v>9.9481807554598727E-3</v>
      </c>
      <c r="W23" s="57">
        <v>0.02</v>
      </c>
      <c r="X23" s="116">
        <v>0</v>
      </c>
    </row>
    <row r="24" spans="1:24" s="46" customFormat="1" ht="11.25" customHeight="1" x14ac:dyDescent="0.2">
      <c r="A24" s="53" t="s">
        <v>0</v>
      </c>
      <c r="B24" s="85">
        <v>0.63525156318594223</v>
      </c>
      <c r="C24" s="85">
        <v>0.64856537592191921</v>
      </c>
      <c r="D24" s="85">
        <v>0.62390637137714799</v>
      </c>
      <c r="E24" s="85">
        <v>0.44033198830258075</v>
      </c>
      <c r="F24" s="85">
        <v>0.60138214895106168</v>
      </c>
      <c r="G24" s="85">
        <v>0.49526775784609373</v>
      </c>
      <c r="H24" s="85">
        <v>0.48807120402006893</v>
      </c>
      <c r="I24" s="85">
        <v>0.56001773563145074</v>
      </c>
      <c r="J24" s="85">
        <v>0.51198169205315458</v>
      </c>
      <c r="K24" s="85">
        <v>0.54884293739061274</v>
      </c>
      <c r="L24" s="85">
        <v>0.5153124448857237</v>
      </c>
      <c r="M24" s="85">
        <v>0.57567555928890624</v>
      </c>
      <c r="N24" s="85">
        <v>0.47610179686930254</v>
      </c>
      <c r="O24" s="85">
        <v>0.45456120739193895</v>
      </c>
      <c r="P24" s="85">
        <v>0.48174269547130177</v>
      </c>
      <c r="Q24" s="85">
        <v>0.39890136725875952</v>
      </c>
      <c r="R24" s="85">
        <v>0.43275409685537775</v>
      </c>
      <c r="S24" s="85">
        <v>0.36229004516712426</v>
      </c>
      <c r="T24" s="85">
        <v>0.38056881882544025</v>
      </c>
      <c r="U24" s="85">
        <v>0.39286138509983071</v>
      </c>
      <c r="V24" s="85">
        <v>0.4178235917293146</v>
      </c>
      <c r="W24" s="76">
        <v>0.39</v>
      </c>
      <c r="X24" s="112">
        <v>0.38469911662304618</v>
      </c>
    </row>
    <row r="25" spans="1:24" s="46" customFormat="1" ht="3" customHeight="1" x14ac:dyDescent="0.2">
      <c r="A25" s="55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  <c r="N25" s="60"/>
      <c r="O25" s="60"/>
      <c r="P25" s="60"/>
      <c r="Q25" s="60"/>
      <c r="R25" s="60"/>
      <c r="S25" s="60"/>
      <c r="T25" s="60"/>
      <c r="U25" s="60"/>
      <c r="V25" s="60"/>
    </row>
    <row r="26" spans="1:24" s="46" customFormat="1" ht="11.25" customHeight="1" x14ac:dyDescent="0.2">
      <c r="A26" s="69"/>
      <c r="B26" s="189" t="s">
        <v>29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</row>
    <row r="27" spans="1:24" s="46" customFormat="1" ht="3" customHeight="1" x14ac:dyDescent="0.2">
      <c r="B27" s="71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4" s="46" customFormat="1" ht="11.25" customHeight="1" x14ac:dyDescent="0.2">
      <c r="A28" s="50" t="s">
        <v>39</v>
      </c>
      <c r="B28" s="61">
        <v>38.502673796791441</v>
      </c>
      <c r="C28" s="61">
        <v>41.145833333333329</v>
      </c>
      <c r="D28" s="61">
        <v>36.55913978494624</v>
      </c>
      <c r="E28" s="61">
        <v>38.636363636363633</v>
      </c>
      <c r="F28" s="61">
        <v>49.723756906077348</v>
      </c>
      <c r="G28" s="61">
        <v>41.333333333333336</v>
      </c>
      <c r="H28" s="61">
        <v>38.926174496644293</v>
      </c>
      <c r="I28" s="61">
        <v>41.860465116279073</v>
      </c>
      <c r="J28" s="61">
        <v>28.481012658227851</v>
      </c>
      <c r="K28" s="61">
        <v>40.588235294117645</v>
      </c>
      <c r="L28" s="61">
        <v>35.624999999999993</v>
      </c>
      <c r="M28" s="61">
        <v>33.519553072625698</v>
      </c>
      <c r="N28" s="61">
        <v>46.621621621621621</v>
      </c>
      <c r="O28" s="61">
        <v>43.262411347517734</v>
      </c>
      <c r="P28" s="61">
        <v>39.597315436241608</v>
      </c>
      <c r="Q28" s="61">
        <v>35.772357723577244</v>
      </c>
      <c r="R28" s="61">
        <v>47.368421052631575</v>
      </c>
      <c r="S28" s="61">
        <v>49.549549549549546</v>
      </c>
      <c r="T28" s="61">
        <v>51.724137931034484</v>
      </c>
      <c r="U28" s="61">
        <v>45.378151260504204</v>
      </c>
      <c r="V28" s="186">
        <v>48.412698412698411</v>
      </c>
      <c r="W28" s="104">
        <v>41</v>
      </c>
      <c r="X28" s="109">
        <f>X8/$X$14*100</f>
        <v>47.413793103448278</v>
      </c>
    </row>
    <row r="29" spans="1:24" s="46" customFormat="1" ht="23.1" customHeight="1" x14ac:dyDescent="0.2">
      <c r="A29" s="45" t="s">
        <v>40</v>
      </c>
      <c r="B29" s="86">
        <v>0</v>
      </c>
      <c r="C29" s="86">
        <v>0</v>
      </c>
      <c r="D29" s="86">
        <v>2.1505376344086025</v>
      </c>
      <c r="E29" s="86">
        <v>2.2727272727272729</v>
      </c>
      <c r="F29" s="86">
        <v>0.55248618784530379</v>
      </c>
      <c r="G29" s="86">
        <v>1.3333333333333335</v>
      </c>
      <c r="H29" s="86">
        <v>5.3691275167785237</v>
      </c>
      <c r="I29" s="86">
        <v>6.395348837209303</v>
      </c>
      <c r="J29" s="86">
        <v>10.759493670886076</v>
      </c>
      <c r="K29" s="86">
        <v>7.6470588235294121</v>
      </c>
      <c r="L29" s="86">
        <v>10.625</v>
      </c>
      <c r="M29" s="86">
        <v>8.938547486033519</v>
      </c>
      <c r="N29" s="86">
        <v>8.1081081081081088</v>
      </c>
      <c r="O29" s="86">
        <v>6.3829787234042552</v>
      </c>
      <c r="P29" s="86">
        <v>11.409395973154362</v>
      </c>
      <c r="Q29" s="86">
        <v>8.1300813008130088</v>
      </c>
      <c r="R29" s="86">
        <v>7.518796992481203</v>
      </c>
      <c r="S29" s="86">
        <v>11.711711711711711</v>
      </c>
      <c r="T29" s="86">
        <v>6.0344827586206895</v>
      </c>
      <c r="U29" s="86">
        <v>13.445378151260504</v>
      </c>
      <c r="V29" s="172"/>
      <c r="W29" s="61">
        <v>12.8</v>
      </c>
      <c r="X29" s="109">
        <f t="shared" ref="X29:X34" si="0">X9/$X$14*100</f>
        <v>6.0344827586206895</v>
      </c>
    </row>
    <row r="30" spans="1:24" s="46" customFormat="1" ht="11.25" customHeight="1" x14ac:dyDescent="0.2">
      <c r="A30" s="50" t="s">
        <v>26</v>
      </c>
      <c r="B30" s="61">
        <v>13.903743315508022</v>
      </c>
      <c r="C30" s="61">
        <v>12.5</v>
      </c>
      <c r="D30" s="61">
        <v>21.50537634408602</v>
      </c>
      <c r="E30" s="61">
        <v>18.181818181818183</v>
      </c>
      <c r="F30" s="61">
        <v>16.574585635359114</v>
      </c>
      <c r="G30" s="61">
        <v>22</v>
      </c>
      <c r="H30" s="61">
        <v>26.845637583892618</v>
      </c>
      <c r="I30" s="61">
        <v>21.511627906976745</v>
      </c>
      <c r="J30" s="61">
        <v>23.417721518987342</v>
      </c>
      <c r="K30" s="61">
        <v>17.647058823529413</v>
      </c>
      <c r="L30" s="61">
        <v>20</v>
      </c>
      <c r="M30" s="61">
        <v>22.905027932960891</v>
      </c>
      <c r="N30" s="61">
        <v>22.297297297297298</v>
      </c>
      <c r="O30" s="61">
        <v>25.531914893617021</v>
      </c>
      <c r="P30" s="61">
        <v>22.14765100671141</v>
      </c>
      <c r="Q30" s="61">
        <v>28.455284552845534</v>
      </c>
      <c r="R30" s="61">
        <v>24.81203007518797</v>
      </c>
      <c r="S30" s="61">
        <v>22.522522522522522</v>
      </c>
      <c r="T30" s="61">
        <v>25.862068965517242</v>
      </c>
      <c r="U30" s="61">
        <v>25.210084033613445</v>
      </c>
      <c r="V30" s="61">
        <v>34.126984126984127</v>
      </c>
      <c r="W30" s="61">
        <v>26.5</v>
      </c>
      <c r="X30" s="109">
        <f t="shared" si="0"/>
        <v>31.896551724137932</v>
      </c>
    </row>
    <row r="31" spans="1:24" s="46" customFormat="1" ht="11.25" customHeight="1" x14ac:dyDescent="0.2">
      <c r="A31" s="50" t="s">
        <v>27</v>
      </c>
      <c r="B31" s="61">
        <v>0</v>
      </c>
      <c r="C31" s="61">
        <v>0</v>
      </c>
      <c r="D31" s="61">
        <v>3.763440860215054</v>
      </c>
      <c r="E31" s="61">
        <v>6.8181818181818175</v>
      </c>
      <c r="F31" s="61">
        <v>4.972375690607735</v>
      </c>
      <c r="G31" s="61">
        <v>3.3333333333333335</v>
      </c>
      <c r="H31" s="61">
        <v>3.3557046979865772</v>
      </c>
      <c r="I31" s="61">
        <v>9.8837209302325579</v>
      </c>
      <c r="J31" s="61">
        <v>17.088607594936708</v>
      </c>
      <c r="K31" s="61">
        <v>13.529411764705882</v>
      </c>
      <c r="L31" s="61">
        <v>10</v>
      </c>
      <c r="M31" s="61">
        <v>11.731843575418994</v>
      </c>
      <c r="N31" s="61">
        <v>8.7837837837837842</v>
      </c>
      <c r="O31" s="61">
        <v>7.8014184397163122</v>
      </c>
      <c r="P31" s="61">
        <v>6.0402684563758395</v>
      </c>
      <c r="Q31" s="61">
        <v>8.1300813008130088</v>
      </c>
      <c r="R31" s="61">
        <v>1.5037593984962405</v>
      </c>
      <c r="S31" s="61">
        <v>4.5045045045045047</v>
      </c>
      <c r="T31" s="61">
        <v>8.6206896551724146</v>
      </c>
      <c r="U31" s="61">
        <v>5.0420168067226889</v>
      </c>
      <c r="V31" s="61">
        <v>2.3809523809523809</v>
      </c>
      <c r="W31" s="98">
        <v>7.7</v>
      </c>
      <c r="X31" s="109">
        <f t="shared" si="0"/>
        <v>6.8965517241379306</v>
      </c>
    </row>
    <row r="32" spans="1:24" s="46" customFormat="1" ht="11.25" customHeight="1" x14ac:dyDescent="0.2">
      <c r="A32" s="52" t="s">
        <v>3</v>
      </c>
      <c r="B32" s="61">
        <v>38.502673796791441</v>
      </c>
      <c r="C32" s="61">
        <v>35.416666666666671</v>
      </c>
      <c r="D32" s="61">
        <v>23.118279569892472</v>
      </c>
      <c r="E32" s="61">
        <v>22.727272727272727</v>
      </c>
      <c r="F32" s="61">
        <v>18.784530386740332</v>
      </c>
      <c r="G32" s="61">
        <v>21.333333333333336</v>
      </c>
      <c r="H32" s="61">
        <v>15.436241610738255</v>
      </c>
      <c r="I32" s="61">
        <v>10.465116279069768</v>
      </c>
      <c r="J32" s="61">
        <v>13.291139240506327</v>
      </c>
      <c r="K32" s="61">
        <v>11.76470588235294</v>
      </c>
      <c r="L32" s="61">
        <v>15</v>
      </c>
      <c r="M32" s="61">
        <v>11.731843575418994</v>
      </c>
      <c r="N32" s="61">
        <v>7.4324324324324325</v>
      </c>
      <c r="O32" s="61">
        <v>12.76595744680851</v>
      </c>
      <c r="P32" s="61">
        <v>14.093959731543624</v>
      </c>
      <c r="Q32" s="61">
        <v>6.5040650406504072</v>
      </c>
      <c r="R32" s="61">
        <v>12.030075187969924</v>
      </c>
      <c r="S32" s="61">
        <v>10.810810810810811</v>
      </c>
      <c r="T32" s="61">
        <v>7.7586206896551726</v>
      </c>
      <c r="U32" s="61">
        <v>10.92436974789916</v>
      </c>
      <c r="V32" s="61">
        <v>12.698412698412698</v>
      </c>
      <c r="W32" s="61">
        <v>7.7</v>
      </c>
      <c r="X32" s="109">
        <f t="shared" si="0"/>
        <v>7.7586206896551726</v>
      </c>
    </row>
    <row r="33" spans="1:24" s="46" customFormat="1" ht="11.25" customHeight="1" x14ac:dyDescent="0.2">
      <c r="A33" s="50" t="s">
        <v>4</v>
      </c>
      <c r="B33" s="61">
        <v>9.0909090909090917</v>
      </c>
      <c r="C33" s="61">
        <v>10.9375</v>
      </c>
      <c r="D33" s="61">
        <v>12.903225806451612</v>
      </c>
      <c r="E33" s="61">
        <v>11.363636363636363</v>
      </c>
      <c r="F33" s="61">
        <v>9.3922651933701662</v>
      </c>
      <c r="G33" s="61">
        <v>10.666666666666668</v>
      </c>
      <c r="H33" s="61">
        <v>10.067114093959731</v>
      </c>
      <c r="I33" s="61">
        <v>9.8837209302325579</v>
      </c>
      <c r="J33" s="61">
        <v>6.962025316455696</v>
      </c>
      <c r="K33" s="61">
        <v>8.8235294117647065</v>
      </c>
      <c r="L33" s="61">
        <v>8.75</v>
      </c>
      <c r="M33" s="61">
        <v>11.173184357541897</v>
      </c>
      <c r="N33" s="61">
        <v>6.756756756756757</v>
      </c>
      <c r="O33" s="61">
        <v>4.2553191489361701</v>
      </c>
      <c r="P33" s="61">
        <v>6.7114093959731544</v>
      </c>
      <c r="Q33" s="61">
        <v>13.008130081300814</v>
      </c>
      <c r="R33" s="61">
        <v>6.7669172932330826</v>
      </c>
      <c r="S33" s="61">
        <v>0.90090090090090091</v>
      </c>
      <c r="T33" s="61">
        <v>0</v>
      </c>
      <c r="U33" s="61">
        <v>0</v>
      </c>
      <c r="V33" s="61">
        <v>2.3809523809523809</v>
      </c>
      <c r="W33" s="61">
        <v>4.3</v>
      </c>
      <c r="X33" s="109">
        <v>0</v>
      </c>
    </row>
    <row r="34" spans="1:24" s="46" customFormat="1" ht="11.25" customHeight="1" x14ac:dyDescent="0.2">
      <c r="A34" s="53" t="s">
        <v>0</v>
      </c>
      <c r="B34" s="63">
        <v>100</v>
      </c>
      <c r="C34" s="63">
        <v>100</v>
      </c>
      <c r="D34" s="63">
        <v>100</v>
      </c>
      <c r="E34" s="63">
        <v>100</v>
      </c>
      <c r="F34" s="63">
        <v>100</v>
      </c>
      <c r="G34" s="63">
        <v>100</v>
      </c>
      <c r="H34" s="63">
        <v>100</v>
      </c>
      <c r="I34" s="63">
        <v>100</v>
      </c>
      <c r="J34" s="63">
        <v>100</v>
      </c>
      <c r="K34" s="63">
        <v>100</v>
      </c>
      <c r="L34" s="63">
        <v>100</v>
      </c>
      <c r="M34" s="63">
        <v>100</v>
      </c>
      <c r="N34" s="63">
        <v>100</v>
      </c>
      <c r="O34" s="63">
        <v>100</v>
      </c>
      <c r="P34" s="63">
        <v>100</v>
      </c>
      <c r="Q34" s="63">
        <v>100</v>
      </c>
      <c r="R34" s="63">
        <v>100</v>
      </c>
      <c r="S34" s="63">
        <v>100</v>
      </c>
      <c r="T34" s="63">
        <v>100</v>
      </c>
      <c r="U34" s="63">
        <v>100</v>
      </c>
      <c r="V34" s="63">
        <v>100</v>
      </c>
      <c r="W34" s="63">
        <v>100</v>
      </c>
      <c r="X34" s="114">
        <f t="shared" si="0"/>
        <v>100</v>
      </c>
    </row>
    <row r="35" spans="1:24" s="46" customFormat="1" ht="3" customHeight="1" x14ac:dyDescent="0.2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7"/>
      <c r="N35" s="67"/>
      <c r="O35" s="67"/>
      <c r="P35" s="67"/>
      <c r="Q35" s="67"/>
      <c r="R35" s="67"/>
      <c r="S35" s="67"/>
      <c r="T35" s="67"/>
      <c r="U35" s="67"/>
      <c r="V35" s="67"/>
    </row>
    <row r="36" spans="1:24" s="46" customFormat="1" ht="3" customHeight="1" x14ac:dyDescent="0.2"/>
    <row r="37" spans="1:24" s="69" customFormat="1" ht="11.25" customHeight="1" x14ac:dyDescent="0.25">
      <c r="A37" s="68" t="s">
        <v>31</v>
      </c>
    </row>
    <row r="38" spans="1:24" s="69" customFormat="1" ht="19.5" customHeight="1" x14ac:dyDescent="0.25">
      <c r="A38" s="157" t="s">
        <v>38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</row>
    <row r="39" spans="1:24" ht="12.75" customHeight="1" x14ac:dyDescent="0.2">
      <c r="A39" s="157" t="s">
        <v>33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</sheetData>
  <sheetProtection selectLockedCells="1" selectUnlockedCells="1"/>
  <mergeCells count="9">
    <mergeCell ref="V28:V29"/>
    <mergeCell ref="A38:V38"/>
    <mergeCell ref="A39:R39"/>
    <mergeCell ref="A2:V2"/>
    <mergeCell ref="B6:V6"/>
    <mergeCell ref="V8:V9"/>
    <mergeCell ref="B16:V16"/>
    <mergeCell ref="V18:V19"/>
    <mergeCell ref="B26:V26"/>
  </mergeCells>
  <pageMargins left="0.59055118110236227" right="0.59055118110236227" top="0.98425196850393704" bottom="0.7874015748031496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Vittime di omicidio-Regioni</vt:lpstr>
      <vt:lpstr>A2</vt:lpstr>
      <vt:lpstr>A3</vt:lpstr>
      <vt:lpstr>A5</vt:lpstr>
      <vt:lpstr>A6</vt:lpstr>
      <vt:lpstr>A7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Alberto Violante</cp:lastModifiedBy>
  <cp:lastPrinted>2021-07-12T07:09:08Z</cp:lastPrinted>
  <dcterms:created xsi:type="dcterms:W3CDTF">2021-07-08T12:41:12Z</dcterms:created>
  <dcterms:modified xsi:type="dcterms:W3CDTF">2025-11-26T09:58:19Z</dcterms:modified>
</cp:coreProperties>
</file>