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n\CN\Noe\Report\Report - il NOE nei Conti Nazionali - bench24\Report ottobre 2025\CONDIVISA\"/>
    </mc:Choice>
  </mc:AlternateContent>
  <bookViews>
    <workbookView xWindow="0" yWindow="0" windowWidth="20490" windowHeight="7170" tabRatio="606" firstSheet="1" activeTab="7"/>
  </bookViews>
  <sheets>
    <sheet name="TAVOLA 8 (2)" sheetId="32" r:id="rId1"/>
    <sheet name="LEGENDA " sheetId="12" r:id="rId2"/>
    <sheet name="TAVOLA 1" sheetId="14" r:id="rId3"/>
    <sheet name="TAVOLA 2 " sheetId="15" r:id="rId4"/>
    <sheet name="TAVOLA 3" sheetId="16" r:id="rId5"/>
    <sheet name="TAVOLA 4" sheetId="17" r:id="rId6"/>
    <sheet name="TAVOLA 5" sheetId="21" r:id="rId7"/>
    <sheet name="TAVOLA 6" sheetId="30" r:id="rId8"/>
    <sheet name="TAVOLA 7" sheetId="31" r:id="rId9"/>
    <sheet name="TAVOLA 8" sheetId="25" r:id="rId10"/>
  </sheets>
  <externalReferences>
    <externalReference r:id="rId11"/>
    <externalReference r:id="rId12"/>
    <externalReference r:id="rId13"/>
  </externalReferences>
  <definedNames>
    <definedName name="graf_pag3" localSheetId="4">#REF!</definedName>
    <definedName name="graf_pag3" localSheetId="9">#REF!</definedName>
    <definedName name="graf_pag3" localSheetId="0">#REF!</definedName>
    <definedName name="graf_pag3">#REF!</definedName>
    <definedName name="graf_pag4_11" localSheetId="9">#REF!</definedName>
    <definedName name="graf_pag4_11" localSheetId="0">#REF!</definedName>
    <definedName name="graf_pag4_11">#REF!</definedName>
    <definedName name="graf_pag4_12" localSheetId="9">#REF!</definedName>
    <definedName name="graf_pag4_12" localSheetId="0">#REF!</definedName>
    <definedName name="graf_pag4_12">#REF!</definedName>
    <definedName name="graf_pag4_13">#REF!</definedName>
    <definedName name="graf_pag4_14">#REF!</definedName>
    <definedName name="graf_pag4_15">#REF!</definedName>
    <definedName name="graf_pag4_16">#REF!</definedName>
    <definedName name="graf_pag4_17">#REF!</definedName>
    <definedName name="graf_pag5">#REF!</definedName>
    <definedName name="graf_pag5_t" localSheetId="3">#REF!</definedName>
    <definedName name="graf_pag5_t" localSheetId="4">#REF!</definedName>
    <definedName name="graf_pag5_t">#REF!</definedName>
    <definedName name="qry_1990" localSheetId="4">#REF!</definedName>
    <definedName name="qry_1990">#REF!</definedName>
    <definedName name="qry_1991" localSheetId="4">#REF!</definedName>
    <definedName name="qry_1991">#REF!</definedName>
    <definedName name="qry_1992" localSheetId="4">#REF!</definedName>
    <definedName name="qry_1992">#REF!</definedName>
    <definedName name="qry_1993" localSheetId="4">#REF!</definedName>
    <definedName name="qry_1993">#REF!</definedName>
    <definedName name="qry_1994" localSheetId="4">#REF!</definedName>
    <definedName name="qry_1994">#REF!</definedName>
    <definedName name="qry_1995" localSheetId="4">#REF!</definedName>
    <definedName name="qry_1995">#REF!</definedName>
    <definedName name="qry_1996" localSheetId="4">#REF!</definedName>
    <definedName name="qry_1996">#REF!</definedName>
    <definedName name="qry_1997" localSheetId="4">#REF!</definedName>
    <definedName name="qry_1997">#REF!</definedName>
    <definedName name="qry_1998" localSheetId="4">#REF!</definedName>
    <definedName name="qry_1998">#REF!</definedName>
    <definedName name="qry_1999" localSheetId="4">#REF!</definedName>
    <definedName name="qry_1999">#REF!</definedName>
    <definedName name="qry_2000" localSheetId="4">#REF!</definedName>
    <definedName name="qry_2000">#REF!</definedName>
    <definedName name="qry_2001" localSheetId="4">#REF!</definedName>
    <definedName name="qry_2001">#REF!</definedName>
    <definedName name="qry_2002" localSheetId="4">#REF!</definedName>
    <definedName name="qry_2002">#REF!</definedName>
    <definedName name="qry_2003" localSheetId="4">#REF!</definedName>
    <definedName name="qry_2003">#REF!</definedName>
    <definedName name="qry_2004" localSheetId="4">#REF!</definedName>
    <definedName name="qry_2004">#REF!</definedName>
    <definedName name="qry_2005" localSheetId="4">#REF!</definedName>
    <definedName name="qry_2005">#REF!</definedName>
    <definedName name="qry_2006" localSheetId="4">#REF!</definedName>
    <definedName name="qry_2006">#REF!</definedName>
    <definedName name="qry_2007" localSheetId="4">#REF!</definedName>
    <definedName name="qry_2007">#REF!</definedName>
    <definedName name="qry_2008" localSheetId="4">#REF!</definedName>
    <definedName name="qry_2008">#REF!</definedName>
    <definedName name="qry_2009" localSheetId="4">#REF!</definedName>
    <definedName name="qry_2009">#REF!</definedName>
    <definedName name="tavola_pag2" localSheetId="4">#REF!</definedName>
    <definedName name="tavola_pag2">#REF!</definedName>
  </definedNames>
  <calcPr calcId="162913"/>
</workbook>
</file>

<file path=xl/calcChain.xml><?xml version="1.0" encoding="utf-8"?>
<calcChain xmlns="http://schemas.openxmlformats.org/spreadsheetml/2006/main">
  <c r="I35" i="31" l="1"/>
  <c r="H11" i="31"/>
  <c r="N53" i="30"/>
  <c r="M53" i="30"/>
  <c r="L53" i="30"/>
  <c r="K53" i="30"/>
  <c r="J53" i="30"/>
  <c r="I53" i="30"/>
  <c r="H53" i="30"/>
  <c r="G53" i="30"/>
  <c r="F53" i="30"/>
  <c r="E53" i="30"/>
  <c r="D53" i="30"/>
  <c r="C53" i="30"/>
  <c r="B53" i="30"/>
  <c r="L52" i="30"/>
  <c r="H52" i="30"/>
  <c r="F52" i="30"/>
  <c r="D52" i="30"/>
  <c r="B52" i="30"/>
  <c r="M51" i="30"/>
  <c r="K51" i="30"/>
  <c r="I51" i="30"/>
  <c r="G51" i="30"/>
  <c r="E51" i="30"/>
  <c r="C51" i="30"/>
  <c r="N50" i="30"/>
  <c r="L50" i="30"/>
  <c r="J50" i="30"/>
  <c r="H50" i="30"/>
  <c r="F50" i="30"/>
  <c r="D50" i="30"/>
  <c r="B50" i="30"/>
  <c r="N48" i="30"/>
  <c r="L48" i="30"/>
  <c r="J48" i="30"/>
  <c r="H48" i="30"/>
  <c r="F48" i="30"/>
  <c r="D48" i="30"/>
  <c r="B48" i="30"/>
  <c r="M47" i="30"/>
  <c r="K47" i="30"/>
  <c r="I47" i="30"/>
  <c r="G47" i="30"/>
  <c r="E47" i="30"/>
  <c r="C47" i="30"/>
  <c r="N46" i="30"/>
  <c r="L46" i="30"/>
  <c r="J46" i="30"/>
  <c r="H46" i="30"/>
  <c r="F46" i="30"/>
  <c r="D46" i="30"/>
  <c r="B46" i="30"/>
  <c r="M45" i="30"/>
  <c r="K45" i="30"/>
  <c r="I45" i="30"/>
  <c r="N42" i="30"/>
  <c r="J42" i="30"/>
  <c r="F42" i="30"/>
  <c r="B42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N35" i="30"/>
  <c r="M35" i="30"/>
  <c r="L35" i="30"/>
  <c r="K35" i="30"/>
  <c r="J35" i="30"/>
  <c r="H35" i="30"/>
  <c r="G35" i="30"/>
  <c r="F35" i="30"/>
  <c r="E35" i="30"/>
  <c r="D35" i="30"/>
  <c r="C35" i="30"/>
  <c r="B35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B33" i="30"/>
  <c r="N32" i="30"/>
  <c r="L32" i="30"/>
  <c r="J32" i="30"/>
  <c r="H32" i="30"/>
  <c r="F32" i="30"/>
  <c r="D32" i="30"/>
  <c r="B32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B30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B29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B28" i="30"/>
  <c r="M27" i="30"/>
  <c r="K27" i="30"/>
  <c r="I27" i="30"/>
  <c r="G27" i="30"/>
  <c r="E27" i="30"/>
  <c r="C27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B25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B21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B20" i="30"/>
  <c r="N18" i="30"/>
  <c r="M18" i="30"/>
  <c r="M52" i="30" s="1"/>
  <c r="L18" i="30"/>
  <c r="K18" i="30"/>
  <c r="J18" i="30"/>
  <c r="I18" i="30"/>
  <c r="I52" i="30" s="1"/>
  <c r="H18" i="30"/>
  <c r="G18" i="30"/>
  <c r="F18" i="30"/>
  <c r="E18" i="30"/>
  <c r="E52" i="30" s="1"/>
  <c r="D18" i="30"/>
  <c r="C18" i="30"/>
  <c r="B18" i="30"/>
  <c r="N17" i="30"/>
  <c r="N51" i="30" s="1"/>
  <c r="M17" i="30"/>
  <c r="L17" i="30"/>
  <c r="K17" i="30"/>
  <c r="J17" i="30"/>
  <c r="J51" i="30" s="1"/>
  <c r="I17" i="30"/>
  <c r="H17" i="30"/>
  <c r="G17" i="30"/>
  <c r="F17" i="30"/>
  <c r="F51" i="30" s="1"/>
  <c r="E17" i="30"/>
  <c r="D17" i="30"/>
  <c r="D51" i="30" s="1"/>
  <c r="C17" i="30"/>
  <c r="B17" i="30"/>
  <c r="B51" i="30" s="1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N15" i="30"/>
  <c r="N49" i="30" s="1"/>
  <c r="J15" i="30"/>
  <c r="J49" i="30" s="1"/>
  <c r="F15" i="30"/>
  <c r="F49" i="30" s="1"/>
  <c r="B15" i="30"/>
  <c r="B49" i="30" s="1"/>
  <c r="N14" i="30"/>
  <c r="M14" i="30"/>
  <c r="M48" i="30" s="1"/>
  <c r="L14" i="30"/>
  <c r="K14" i="30"/>
  <c r="K48" i="30" s="1"/>
  <c r="J14" i="30"/>
  <c r="I14" i="30"/>
  <c r="I48" i="30" s="1"/>
  <c r="H14" i="30"/>
  <c r="G14" i="30"/>
  <c r="G48" i="30" s="1"/>
  <c r="F14" i="30"/>
  <c r="E14" i="30"/>
  <c r="E48" i="30" s="1"/>
  <c r="D14" i="30"/>
  <c r="C14" i="30"/>
  <c r="C48" i="30" s="1"/>
  <c r="B14" i="30"/>
  <c r="N13" i="30"/>
  <c r="N47" i="30" s="1"/>
  <c r="M13" i="30"/>
  <c r="L13" i="30"/>
  <c r="L47" i="30" s="1"/>
  <c r="K13" i="30"/>
  <c r="J13" i="30"/>
  <c r="J47" i="30" s="1"/>
  <c r="I13" i="30"/>
  <c r="H13" i="30"/>
  <c r="H47" i="30" s="1"/>
  <c r="G13" i="30"/>
  <c r="F13" i="30"/>
  <c r="F47" i="30" s="1"/>
  <c r="E13" i="30"/>
  <c r="D13" i="30"/>
  <c r="D47" i="30" s="1"/>
  <c r="C13" i="30"/>
  <c r="B13" i="30"/>
  <c r="B47" i="30" s="1"/>
  <c r="N12" i="30"/>
  <c r="M12" i="30"/>
  <c r="L12" i="30"/>
  <c r="K12" i="30"/>
  <c r="J12" i="30"/>
  <c r="I12" i="30"/>
  <c r="H12" i="30"/>
  <c r="G12" i="30"/>
  <c r="G46" i="30" s="1"/>
  <c r="F12" i="30"/>
  <c r="E12" i="30"/>
  <c r="E46" i="30" s="1"/>
  <c r="D12" i="30"/>
  <c r="C12" i="30"/>
  <c r="C46" i="30" s="1"/>
  <c r="B12" i="30"/>
  <c r="N11" i="30"/>
  <c r="N45" i="30" s="1"/>
  <c r="M11" i="30"/>
  <c r="L11" i="30"/>
  <c r="L45" i="30" s="1"/>
  <c r="K11" i="30"/>
  <c r="J11" i="30"/>
  <c r="J45" i="30" s="1"/>
  <c r="I11" i="30"/>
  <c r="G11" i="30"/>
  <c r="F11" i="30"/>
  <c r="F45" i="30" s="1"/>
  <c r="E11" i="30"/>
  <c r="D11" i="30"/>
  <c r="D45" i="30" s="1"/>
  <c r="C11" i="30"/>
  <c r="B11" i="30"/>
  <c r="B45" i="30" s="1"/>
  <c r="N10" i="30"/>
  <c r="J10" i="30"/>
  <c r="F10" i="30"/>
  <c r="B10" i="30"/>
  <c r="N8" i="30"/>
  <c r="M8" i="30"/>
  <c r="M42" i="30" s="1"/>
  <c r="L8" i="30"/>
  <c r="K8" i="30"/>
  <c r="K42" i="30" s="1"/>
  <c r="J8" i="30"/>
  <c r="I8" i="30"/>
  <c r="I42" i="30" s="1"/>
  <c r="H8" i="30"/>
  <c r="G8" i="30"/>
  <c r="G42" i="30" s="1"/>
  <c r="F8" i="30"/>
  <c r="E8" i="30"/>
  <c r="E42" i="30" s="1"/>
  <c r="D8" i="30"/>
  <c r="C8" i="30"/>
  <c r="C42" i="30" s="1"/>
  <c r="B8" i="30"/>
  <c r="B9" i="30" l="1"/>
  <c r="F9" i="30"/>
  <c r="J9" i="30"/>
  <c r="N9" i="30"/>
  <c r="C10" i="30"/>
  <c r="E10" i="30"/>
  <c r="G10" i="30"/>
  <c r="I46" i="30"/>
  <c r="I10" i="30"/>
  <c r="K46" i="30"/>
  <c r="K10" i="30"/>
  <c r="M46" i="30"/>
  <c r="M10" i="30"/>
  <c r="C50" i="30"/>
  <c r="C15" i="30"/>
  <c r="E50" i="30"/>
  <c r="E15" i="30"/>
  <c r="G50" i="30"/>
  <c r="G15" i="30"/>
  <c r="I50" i="30"/>
  <c r="I15" i="30"/>
  <c r="K50" i="30"/>
  <c r="K15" i="30"/>
  <c r="M50" i="30"/>
  <c r="M15" i="30"/>
  <c r="H51" i="30"/>
  <c r="L51" i="30"/>
  <c r="C52" i="30"/>
  <c r="G52" i="30"/>
  <c r="K52" i="30"/>
  <c r="E26" i="30"/>
  <c r="I26" i="30"/>
  <c r="M26" i="30"/>
  <c r="C39" i="30"/>
  <c r="K39" i="30"/>
  <c r="C45" i="30"/>
  <c r="G45" i="30"/>
  <c r="D54" i="30"/>
  <c r="H54" i="30"/>
  <c r="L54" i="30"/>
  <c r="C55" i="30"/>
  <c r="G55" i="30"/>
  <c r="K55" i="30"/>
  <c r="D10" i="30"/>
  <c r="H10" i="30"/>
  <c r="L10" i="30"/>
  <c r="D15" i="30"/>
  <c r="H15" i="30"/>
  <c r="L15" i="30"/>
  <c r="C26" i="30"/>
  <c r="G26" i="30"/>
  <c r="K26" i="30"/>
  <c r="B27" i="30"/>
  <c r="D27" i="30"/>
  <c r="F27" i="30"/>
  <c r="H45" i="30"/>
  <c r="H27" i="30"/>
  <c r="J27" i="30"/>
  <c r="L27" i="30"/>
  <c r="N27" i="30"/>
  <c r="C32" i="30"/>
  <c r="E32" i="30"/>
  <c r="G32" i="30"/>
  <c r="I32" i="30"/>
  <c r="K32" i="30"/>
  <c r="M32" i="30"/>
  <c r="E39" i="30"/>
  <c r="D42" i="30"/>
  <c r="H42" i="30"/>
  <c r="L42" i="30"/>
  <c r="B44" i="30"/>
  <c r="F44" i="30"/>
  <c r="N44" i="30"/>
  <c r="E45" i="30"/>
  <c r="J52" i="30"/>
  <c r="N52" i="30"/>
  <c r="B54" i="30"/>
  <c r="F54" i="30"/>
  <c r="J54" i="30"/>
  <c r="N54" i="30"/>
  <c r="E55" i="30"/>
  <c r="I55" i="30"/>
  <c r="M55" i="30"/>
  <c r="C54" i="30"/>
  <c r="E54" i="30"/>
  <c r="G54" i="30"/>
  <c r="I54" i="30"/>
  <c r="K54" i="30"/>
  <c r="M54" i="30"/>
  <c r="B55" i="30"/>
  <c r="D55" i="30"/>
  <c r="F55" i="30"/>
  <c r="H55" i="30"/>
  <c r="J55" i="30"/>
  <c r="L55" i="30"/>
  <c r="N55" i="30"/>
  <c r="N26" i="30" l="1"/>
  <c r="J26" i="30"/>
  <c r="D26" i="30"/>
  <c r="H49" i="30"/>
  <c r="L9" i="30"/>
  <c r="L44" i="30"/>
  <c r="D9" i="30"/>
  <c r="D44" i="30"/>
  <c r="J44" i="30"/>
  <c r="M39" i="30"/>
  <c r="L26" i="30"/>
  <c r="H26" i="30"/>
  <c r="F26" i="30"/>
  <c r="B26" i="30"/>
  <c r="L49" i="30"/>
  <c r="D49" i="30"/>
  <c r="H9" i="30"/>
  <c r="H44" i="30"/>
  <c r="G39" i="30"/>
  <c r="M49" i="30"/>
  <c r="K49" i="30"/>
  <c r="I49" i="30"/>
  <c r="G49" i="30"/>
  <c r="E49" i="30"/>
  <c r="C49" i="30"/>
  <c r="M44" i="30"/>
  <c r="M9" i="30"/>
  <c r="K44" i="30"/>
  <c r="K9" i="30"/>
  <c r="I44" i="30"/>
  <c r="I9" i="30"/>
  <c r="G44" i="30"/>
  <c r="G9" i="30"/>
  <c r="E44" i="30"/>
  <c r="E9" i="30"/>
  <c r="C44" i="30"/>
  <c r="C9" i="30"/>
  <c r="N22" i="30"/>
  <c r="J43" i="30"/>
  <c r="J22" i="30"/>
  <c r="F22" i="30"/>
  <c r="B43" i="30"/>
  <c r="B22" i="30"/>
  <c r="I39" i="30"/>
  <c r="J56" i="30" l="1"/>
  <c r="C43" i="30"/>
  <c r="C22" i="30"/>
  <c r="G43" i="30"/>
  <c r="G22" i="30"/>
  <c r="K43" i="30"/>
  <c r="K22" i="30"/>
  <c r="H43" i="30"/>
  <c r="H22" i="30"/>
  <c r="B39" i="30"/>
  <c r="F39" i="30"/>
  <c r="H39" i="30"/>
  <c r="L39" i="30"/>
  <c r="L43" i="30"/>
  <c r="L22" i="30"/>
  <c r="D39" i="30"/>
  <c r="J39" i="30"/>
  <c r="N39" i="30"/>
  <c r="F43" i="30"/>
  <c r="N56" i="30"/>
  <c r="N43" i="30"/>
  <c r="E43" i="30"/>
  <c r="E22" i="30"/>
  <c r="I43" i="30"/>
  <c r="I22" i="30"/>
  <c r="M43" i="30"/>
  <c r="M22" i="30"/>
  <c r="D43" i="30"/>
  <c r="D22" i="30"/>
  <c r="M56" i="30" l="1"/>
  <c r="E56" i="30"/>
  <c r="H56" i="30"/>
  <c r="G56" i="30"/>
  <c r="B56" i="30"/>
  <c r="D56" i="30"/>
  <c r="I56" i="30"/>
  <c r="F56" i="30"/>
  <c r="L56" i="30"/>
  <c r="K56" i="30"/>
  <c r="C56" i="30"/>
  <c r="N37" i="31" l="1"/>
  <c r="N34" i="31"/>
  <c r="N51" i="31"/>
  <c r="N17" i="31"/>
  <c r="N48" i="31"/>
  <c r="N42" i="31"/>
  <c r="N38" i="31"/>
  <c r="N30" i="31"/>
  <c r="N28" i="31"/>
  <c r="N35" i="31"/>
  <c r="N33" i="31"/>
  <c r="N31" i="31"/>
  <c r="N29" i="31"/>
  <c r="N25" i="31"/>
  <c r="N55" i="31"/>
  <c r="N47" i="31"/>
  <c r="N45" i="31"/>
  <c r="N21" i="31"/>
  <c r="N13" i="31"/>
  <c r="N11" i="31"/>
  <c r="N52" i="31"/>
  <c r="N46" i="31"/>
  <c r="N20" i="31"/>
  <c r="N18" i="31"/>
  <c r="N16" i="31"/>
  <c r="N14" i="31"/>
  <c r="N12" i="31"/>
  <c r="N8" i="31"/>
  <c r="N50" i="31"/>
  <c r="N54" i="31" l="1"/>
  <c r="N32" i="31"/>
  <c r="N27" i="31"/>
  <c r="N9" i="31"/>
  <c r="N15" i="31"/>
  <c r="N10" i="31"/>
  <c r="N43" i="31" l="1"/>
  <c r="N44" i="31"/>
  <c r="N49" i="31"/>
  <c r="N26" i="31"/>
  <c r="N22" i="31"/>
  <c r="N39" i="31" l="1"/>
  <c r="D28" i="31"/>
  <c r="L28" i="31"/>
  <c r="H37" i="31"/>
  <c r="H13" i="31"/>
  <c r="N56" i="31" l="1"/>
  <c r="F13" i="31"/>
  <c r="L11" i="31"/>
  <c r="B16" i="31"/>
  <c r="L13" i="31"/>
  <c r="D13" i="31"/>
  <c r="J11" i="31"/>
  <c r="E25" i="31"/>
  <c r="I29" i="31"/>
  <c r="M38" i="31"/>
  <c r="B34" i="31"/>
  <c r="M14" i="31"/>
  <c r="K14" i="31"/>
  <c r="I14" i="31"/>
  <c r="E14" i="31"/>
  <c r="C14" i="31"/>
  <c r="K12" i="31"/>
  <c r="I12" i="31"/>
  <c r="G12" i="31"/>
  <c r="C12" i="31"/>
  <c r="E38" i="31"/>
  <c r="K35" i="31"/>
  <c r="K31" i="31"/>
  <c r="C31" i="31"/>
  <c r="M25" i="31"/>
  <c r="B48" i="31"/>
  <c r="B46" i="31"/>
  <c r="I55" i="31"/>
  <c r="G55" i="31"/>
  <c r="E55" i="31"/>
  <c r="J54" i="31"/>
  <c r="H54" i="31"/>
  <c r="D54" i="31"/>
  <c r="K52" i="31"/>
  <c r="C16" i="31"/>
  <c r="L14" i="31"/>
  <c r="J14" i="31"/>
  <c r="H14" i="31"/>
  <c r="F14" i="31"/>
  <c r="D14" i="31"/>
  <c r="M13" i="31"/>
  <c r="K13" i="31"/>
  <c r="I13" i="31"/>
  <c r="G13" i="31"/>
  <c r="E13" i="31"/>
  <c r="C13" i="31"/>
  <c r="L12" i="31"/>
  <c r="J12" i="31"/>
  <c r="H12" i="31"/>
  <c r="F12" i="31"/>
  <c r="D12" i="31"/>
  <c r="M11" i="31"/>
  <c r="K11" i="31"/>
  <c r="I11" i="31"/>
  <c r="F11" i="31"/>
  <c r="D11" i="31"/>
  <c r="M8" i="31"/>
  <c r="K8" i="31"/>
  <c r="I8" i="31"/>
  <c r="G8" i="31"/>
  <c r="E8" i="31"/>
  <c r="C8" i="31"/>
  <c r="B18" i="31"/>
  <c r="B14" i="31"/>
  <c r="M21" i="31"/>
  <c r="I21" i="31"/>
  <c r="E21" i="31"/>
  <c r="L20" i="31"/>
  <c r="H20" i="31"/>
  <c r="D20" i="31"/>
  <c r="K18" i="31"/>
  <c r="G18" i="31"/>
  <c r="C18" i="31"/>
  <c r="J17" i="31"/>
  <c r="F17" i="31"/>
  <c r="M16" i="31"/>
  <c r="I16" i="31"/>
  <c r="E16" i="31"/>
  <c r="F30" i="31"/>
  <c r="B8" i="31"/>
  <c r="B21" i="31"/>
  <c r="B12" i="31"/>
  <c r="K21" i="31"/>
  <c r="G21" i="31"/>
  <c r="C21" i="31"/>
  <c r="J20" i="31"/>
  <c r="F20" i="31"/>
  <c r="M18" i="31"/>
  <c r="I18" i="31"/>
  <c r="E18" i="31"/>
  <c r="L17" i="31"/>
  <c r="H17" i="31"/>
  <c r="D17" i="31"/>
  <c r="K16" i="31"/>
  <c r="G16" i="31"/>
  <c r="B54" i="31"/>
  <c r="B51" i="31"/>
  <c r="G11" i="31"/>
  <c r="E11" i="31"/>
  <c r="C11" i="31"/>
  <c r="L42" i="31"/>
  <c r="L8" i="31"/>
  <c r="J8" i="31"/>
  <c r="H8" i="31"/>
  <c r="F8" i="31"/>
  <c r="D42" i="31"/>
  <c r="D8" i="31"/>
  <c r="B20" i="31"/>
  <c r="B17" i="31"/>
  <c r="B13" i="31"/>
  <c r="B11" i="31"/>
  <c r="L21" i="31"/>
  <c r="J21" i="31"/>
  <c r="H21" i="31"/>
  <c r="F21" i="31"/>
  <c r="D21" i="31"/>
  <c r="M20" i="31"/>
  <c r="K20" i="31"/>
  <c r="I20" i="31"/>
  <c r="G20" i="31"/>
  <c r="E20" i="31"/>
  <c r="C20" i="31"/>
  <c r="L18" i="31"/>
  <c r="J18" i="31"/>
  <c r="H18" i="31"/>
  <c r="F18" i="31"/>
  <c r="D18" i="31"/>
  <c r="M17" i="31"/>
  <c r="K17" i="31"/>
  <c r="I17" i="31"/>
  <c r="G17" i="31"/>
  <c r="E17" i="31"/>
  <c r="C17" i="31"/>
  <c r="L16" i="31"/>
  <c r="J16" i="31"/>
  <c r="H16" i="31"/>
  <c r="F16" i="31"/>
  <c r="D16" i="31"/>
  <c r="G14" i="31"/>
  <c r="J13" i="31"/>
  <c r="M12" i="31"/>
  <c r="E12" i="31"/>
  <c r="B33" i="31"/>
  <c r="B35" i="31"/>
  <c r="B38" i="31"/>
  <c r="L38" i="31"/>
  <c r="J38" i="31"/>
  <c r="H38" i="31"/>
  <c r="F38" i="31"/>
  <c r="D38" i="31"/>
  <c r="M37" i="31"/>
  <c r="K37" i="31"/>
  <c r="I37" i="31"/>
  <c r="G37" i="31"/>
  <c r="E37" i="31"/>
  <c r="C37" i="31"/>
  <c r="L35" i="31"/>
  <c r="J35" i="31"/>
  <c r="E35" i="31"/>
  <c r="L34" i="31"/>
  <c r="H34" i="31"/>
  <c r="D34" i="31"/>
  <c r="K33" i="31"/>
  <c r="G33" i="31"/>
  <c r="C33" i="31"/>
  <c r="L31" i="31"/>
  <c r="J31" i="31"/>
  <c r="H31" i="31"/>
  <c r="F31" i="31"/>
  <c r="D31" i="31"/>
  <c r="M30" i="31"/>
  <c r="K30" i="31"/>
  <c r="I30" i="31"/>
  <c r="G30" i="31"/>
  <c r="E30" i="31"/>
  <c r="C30" i="31"/>
  <c r="L29" i="31"/>
  <c r="J29" i="31"/>
  <c r="H29" i="31"/>
  <c r="F29" i="31"/>
  <c r="B30" i="31"/>
  <c r="G35" i="31"/>
  <c r="J34" i="31"/>
  <c r="M33" i="31"/>
  <c r="E33" i="31"/>
  <c r="B25" i="31"/>
  <c r="B29" i="31"/>
  <c r="B31" i="31"/>
  <c r="K38" i="31"/>
  <c r="G38" i="31"/>
  <c r="C38" i="31"/>
  <c r="J37" i="31"/>
  <c r="F37" i="31"/>
  <c r="M35" i="31"/>
  <c r="H35" i="31"/>
  <c r="F35" i="31"/>
  <c r="D35" i="31"/>
  <c r="M34" i="31"/>
  <c r="K34" i="31"/>
  <c r="I34" i="31"/>
  <c r="G34" i="31"/>
  <c r="E34" i="31"/>
  <c r="C34" i="31"/>
  <c r="L33" i="31"/>
  <c r="J33" i="31"/>
  <c r="H33" i="31"/>
  <c r="F33" i="31"/>
  <c r="D33" i="31"/>
  <c r="M31" i="31"/>
  <c r="I31" i="31"/>
  <c r="E31" i="31"/>
  <c r="L30" i="31"/>
  <c r="H30" i="31"/>
  <c r="D30" i="31"/>
  <c r="K29" i="31"/>
  <c r="G29" i="31"/>
  <c r="C29" i="31"/>
  <c r="J28" i="31"/>
  <c r="F28" i="31"/>
  <c r="K25" i="31"/>
  <c r="G25" i="31"/>
  <c r="C25" i="31"/>
  <c r="B37" i="31"/>
  <c r="B28" i="31"/>
  <c r="I38" i="31"/>
  <c r="L37" i="31"/>
  <c r="D37" i="31"/>
  <c r="C35" i="31"/>
  <c r="F34" i="31"/>
  <c r="I33" i="31"/>
  <c r="G31" i="31"/>
  <c r="J30" i="31"/>
  <c r="M29" i="31"/>
  <c r="E29" i="31"/>
  <c r="H28" i="31"/>
  <c r="I25" i="31"/>
  <c r="D29" i="31"/>
  <c r="M28" i="31"/>
  <c r="K28" i="31"/>
  <c r="I28" i="31"/>
  <c r="G28" i="31"/>
  <c r="E28" i="31"/>
  <c r="C28" i="31"/>
  <c r="L25" i="31"/>
  <c r="J25" i="31"/>
  <c r="H25" i="31"/>
  <c r="F25" i="31"/>
  <c r="D25" i="31"/>
  <c r="M52" i="31" l="1"/>
  <c r="J42" i="31"/>
  <c r="F42" i="31"/>
  <c r="M55" i="31"/>
  <c r="B27" i="31"/>
  <c r="L54" i="31"/>
  <c r="H42" i="31"/>
  <c r="B42" i="31"/>
  <c r="C10" i="31"/>
  <c r="E10" i="31"/>
  <c r="G10" i="31"/>
  <c r="I10" i="31"/>
  <c r="K10" i="31"/>
  <c r="M10" i="31"/>
  <c r="D10" i="31"/>
  <c r="F10" i="31"/>
  <c r="H10" i="31"/>
  <c r="J10" i="31"/>
  <c r="L10" i="31"/>
  <c r="B10" i="31"/>
  <c r="I52" i="31"/>
  <c r="F54" i="31"/>
  <c r="C55" i="31"/>
  <c r="K55" i="31"/>
  <c r="B49" i="31"/>
  <c r="D15" i="31"/>
  <c r="F49" i="31"/>
  <c r="F15" i="31"/>
  <c r="H15" i="31"/>
  <c r="J49" i="31"/>
  <c r="J15" i="31"/>
  <c r="L15" i="31"/>
  <c r="C49" i="31"/>
  <c r="C15" i="31"/>
  <c r="E15" i="31"/>
  <c r="G49" i="31"/>
  <c r="G15" i="31"/>
  <c r="I15" i="31"/>
  <c r="K49" i="31"/>
  <c r="K15" i="31"/>
  <c r="M15" i="31"/>
  <c r="B26" i="31"/>
  <c r="B15" i="31"/>
  <c r="C45" i="31"/>
  <c r="E45" i="31"/>
  <c r="G45" i="31"/>
  <c r="I45" i="31"/>
  <c r="K45" i="31"/>
  <c r="M45" i="31"/>
  <c r="D46" i="31"/>
  <c r="F46" i="31"/>
  <c r="H46" i="31"/>
  <c r="J46" i="31"/>
  <c r="L46" i="31"/>
  <c r="E27" i="31"/>
  <c r="I27" i="31"/>
  <c r="M27" i="31"/>
  <c r="F27" i="31"/>
  <c r="J27" i="31"/>
  <c r="E42" i="31"/>
  <c r="I42" i="31"/>
  <c r="M42" i="31"/>
  <c r="F45" i="31"/>
  <c r="J45" i="31"/>
  <c r="C46" i="31"/>
  <c r="G46" i="31"/>
  <c r="K46" i="31"/>
  <c r="D47" i="31"/>
  <c r="H47" i="31"/>
  <c r="L47" i="31"/>
  <c r="E48" i="31"/>
  <c r="I48" i="31"/>
  <c r="M48" i="31"/>
  <c r="F52" i="31"/>
  <c r="J52" i="31"/>
  <c r="C54" i="31"/>
  <c r="G54" i="31"/>
  <c r="K54" i="31"/>
  <c r="D55" i="31"/>
  <c r="H55" i="31"/>
  <c r="L55" i="31"/>
  <c r="B47" i="31"/>
  <c r="D32" i="31"/>
  <c r="H32" i="31"/>
  <c r="L32" i="31"/>
  <c r="E32" i="31"/>
  <c r="I32" i="31"/>
  <c r="M32" i="31"/>
  <c r="C47" i="31"/>
  <c r="G47" i="31"/>
  <c r="K47" i="31"/>
  <c r="D48" i="31"/>
  <c r="H48" i="31"/>
  <c r="L48" i="31"/>
  <c r="E50" i="31"/>
  <c r="I50" i="31"/>
  <c r="M50" i="31"/>
  <c r="F51" i="31"/>
  <c r="J51" i="31"/>
  <c r="C52" i="31"/>
  <c r="G52" i="31"/>
  <c r="B52" i="31"/>
  <c r="B32" i="31"/>
  <c r="D50" i="31"/>
  <c r="F50" i="31"/>
  <c r="H50" i="31"/>
  <c r="J50" i="31"/>
  <c r="L50" i="31"/>
  <c r="C51" i="31"/>
  <c r="E51" i="31"/>
  <c r="G51" i="31"/>
  <c r="I51" i="31"/>
  <c r="K51" i="31"/>
  <c r="M51" i="31"/>
  <c r="C27" i="31"/>
  <c r="G27" i="31"/>
  <c r="K27" i="31"/>
  <c r="D27" i="31"/>
  <c r="H27" i="31"/>
  <c r="L27" i="31"/>
  <c r="C42" i="31"/>
  <c r="G42" i="31"/>
  <c r="K42" i="31"/>
  <c r="D45" i="31"/>
  <c r="H45" i="31"/>
  <c r="L45" i="31"/>
  <c r="E46" i="31"/>
  <c r="I46" i="31"/>
  <c r="M46" i="31"/>
  <c r="F47" i="31"/>
  <c r="J47" i="31"/>
  <c r="C48" i="31"/>
  <c r="G48" i="31"/>
  <c r="K48" i="31"/>
  <c r="D52" i="31"/>
  <c r="H52" i="31"/>
  <c r="L52" i="31"/>
  <c r="E54" i="31"/>
  <c r="I54" i="31"/>
  <c r="M54" i="31"/>
  <c r="F55" i="31"/>
  <c r="J55" i="31"/>
  <c r="B50" i="31"/>
  <c r="B45" i="31"/>
  <c r="F32" i="31"/>
  <c r="J32" i="31"/>
  <c r="C32" i="31"/>
  <c r="G32" i="31"/>
  <c r="K32" i="31"/>
  <c r="E47" i="31"/>
  <c r="I47" i="31"/>
  <c r="M47" i="31"/>
  <c r="F48" i="31"/>
  <c r="J48" i="31"/>
  <c r="C50" i="31"/>
  <c r="G50" i="31"/>
  <c r="K50" i="31"/>
  <c r="D51" i="31"/>
  <c r="H51" i="31"/>
  <c r="L51" i="31"/>
  <c r="E52" i="31"/>
  <c r="B55" i="31"/>
  <c r="B44" i="31" l="1"/>
  <c r="L9" i="31"/>
  <c r="J9" i="31"/>
  <c r="H9" i="31"/>
  <c r="F9" i="31"/>
  <c r="D9" i="31"/>
  <c r="M9" i="31"/>
  <c r="K9" i="31"/>
  <c r="I9" i="31"/>
  <c r="G9" i="31"/>
  <c r="E9" i="31"/>
  <c r="C9" i="31"/>
  <c r="B9" i="31"/>
  <c r="B39" i="31"/>
  <c r="L44" i="31"/>
  <c r="J44" i="31"/>
  <c r="H44" i="31"/>
  <c r="F44" i="31"/>
  <c r="D44" i="31"/>
  <c r="M44" i="31"/>
  <c r="K44" i="31"/>
  <c r="I44" i="31"/>
  <c r="G44" i="31"/>
  <c r="E44" i="31"/>
  <c r="C44" i="31"/>
  <c r="M49" i="31"/>
  <c r="E49" i="31"/>
  <c r="H49" i="31"/>
  <c r="M39" i="31"/>
  <c r="E39" i="31"/>
  <c r="L26" i="31"/>
  <c r="D26" i="31"/>
  <c r="G26" i="31"/>
  <c r="J26" i="31"/>
  <c r="M26" i="31"/>
  <c r="E26" i="31"/>
  <c r="I49" i="31"/>
  <c r="L49" i="31"/>
  <c r="D49" i="31"/>
  <c r="I39" i="31"/>
  <c r="H26" i="31"/>
  <c r="K26" i="31"/>
  <c r="C26" i="31"/>
  <c r="F26" i="31"/>
  <c r="I26" i="31"/>
  <c r="M22" i="31" l="1"/>
  <c r="D22" i="31"/>
  <c r="F22" i="31"/>
  <c r="H22" i="31"/>
  <c r="J22" i="31"/>
  <c r="L22" i="31"/>
  <c r="B22" i="31"/>
  <c r="C22" i="31"/>
  <c r="E22" i="31"/>
  <c r="G22" i="31"/>
  <c r="I22" i="31"/>
  <c r="K22" i="31"/>
  <c r="C43" i="31"/>
  <c r="E43" i="31"/>
  <c r="G43" i="31"/>
  <c r="I43" i="31"/>
  <c r="K43" i="31"/>
  <c r="M43" i="31"/>
  <c r="F39" i="31"/>
  <c r="C39" i="31"/>
  <c r="H39" i="31"/>
  <c r="D39" i="31"/>
  <c r="D43" i="31"/>
  <c r="F43" i="31"/>
  <c r="H43" i="31"/>
  <c r="J43" i="31"/>
  <c r="L43" i="31"/>
  <c r="B43" i="31"/>
  <c r="K39" i="31"/>
  <c r="G39" i="31"/>
  <c r="J39" i="31"/>
  <c r="L39" i="31"/>
  <c r="K56" i="31" l="1"/>
  <c r="E56" i="31"/>
  <c r="L56" i="31"/>
  <c r="F56" i="31"/>
  <c r="D56" i="31"/>
  <c r="M56" i="31"/>
  <c r="G56" i="31"/>
  <c r="H56" i="31"/>
  <c r="B56" i="31"/>
  <c r="I56" i="31"/>
  <c r="J56" i="31"/>
  <c r="C56" i="31"/>
</calcChain>
</file>

<file path=xl/sharedStrings.xml><?xml version="1.0" encoding="utf-8"?>
<sst xmlns="http://schemas.openxmlformats.org/spreadsheetml/2006/main" count="433" uniqueCount="90">
  <si>
    <t>Agricoltura, silvicoltura e pesca</t>
  </si>
  <si>
    <t>Produz. beni alimentari e di consumo</t>
  </si>
  <si>
    <t>Produz. beni di investim.</t>
  </si>
  <si>
    <t>Produz. beni intermedi, energia e rifiuti</t>
  </si>
  <si>
    <t>Costruzioni</t>
  </si>
  <si>
    <t>Commercio all'ingrosso e al dettaglio, trasporti e magazzinaggio, attività di alloggio e ristorazione</t>
  </si>
  <si>
    <t>Servizi professionali</t>
  </si>
  <si>
    <t>Altri servizi alle imprese</t>
  </si>
  <si>
    <t>Servizi generali delle A.A.P.P.</t>
  </si>
  <si>
    <t>Istruzione, sanità e assistenza sociale</t>
  </si>
  <si>
    <t>Altri servizi alle persone</t>
  </si>
  <si>
    <t>Tavola 1</t>
  </si>
  <si>
    <t>Tavola 2</t>
  </si>
  <si>
    <t xml:space="preserve">componenti </t>
  </si>
  <si>
    <t>Incidenza  % sul PIL</t>
  </si>
  <si>
    <t xml:space="preserve">Economia sommersa </t>
  </si>
  <si>
    <t xml:space="preserve"> - da Sottodichiarazione</t>
  </si>
  <si>
    <t xml:space="preserve"> - da Lavoro irregolare</t>
  </si>
  <si>
    <t xml:space="preserve"> - Altro</t>
  </si>
  <si>
    <t xml:space="preserve">Attività illegali </t>
  </si>
  <si>
    <t>Economia non osservata</t>
  </si>
  <si>
    <t>Lavoro irregolare</t>
  </si>
  <si>
    <t>Altro</t>
  </si>
  <si>
    <t>Attività illegali</t>
  </si>
  <si>
    <t>Sottodichiarazione</t>
  </si>
  <si>
    <t>Tavola 3</t>
  </si>
  <si>
    <t xml:space="preserve">Totale </t>
  </si>
  <si>
    <t xml:space="preserve">valore aggiunto totale </t>
  </si>
  <si>
    <t>valore aggiunto generato dall'economia sommersa</t>
  </si>
  <si>
    <t>Tavola 4</t>
  </si>
  <si>
    <t>2012 su 2011</t>
  </si>
  <si>
    <t>2013 su 2012</t>
  </si>
  <si>
    <t>2014 su 2013</t>
  </si>
  <si>
    <t>2015 su 2014</t>
  </si>
  <si>
    <t>2016 su 2015</t>
  </si>
  <si>
    <t>2017 su 2016</t>
  </si>
  <si>
    <t>Economia regolare</t>
  </si>
  <si>
    <t>Totale</t>
  </si>
  <si>
    <t xml:space="preserve">variazione valore aggiunto </t>
  </si>
  <si>
    <t>Tavola 5</t>
  </si>
  <si>
    <t>Attività Illegali</t>
  </si>
  <si>
    <t>Valore Aggiunto</t>
  </si>
  <si>
    <t>Spesa per consumi finali delle famiglie</t>
  </si>
  <si>
    <t>Droga</t>
  </si>
  <si>
    <t>Prostituzione</t>
  </si>
  <si>
    <t>Contrabbando di sigarette</t>
  </si>
  <si>
    <t>Totale illegale</t>
  </si>
  <si>
    <t>Tavola 6</t>
  </si>
  <si>
    <t>Tavola 7</t>
  </si>
  <si>
    <t>Tavola 8</t>
  </si>
  <si>
    <t>TOTALE</t>
  </si>
  <si>
    <t>Industria</t>
  </si>
  <si>
    <t>Industria in senso stretto</t>
  </si>
  <si>
    <t>Servizi</t>
  </si>
  <si>
    <t>DIPENDENTI</t>
  </si>
  <si>
    <t>INDIPENDENTI</t>
  </si>
  <si>
    <t>Totale indipendenti</t>
  </si>
  <si>
    <t>Totale dipendenti</t>
  </si>
  <si>
    <t>TOTALE DIPENDENTI E INDIPENDENTI</t>
  </si>
  <si>
    <t>-</t>
  </si>
  <si>
    <t xml:space="preserve">Totale Economia sommersa </t>
  </si>
  <si>
    <t>2018 su 2017</t>
  </si>
  <si>
    <t>di cui indotto</t>
  </si>
  <si>
    <t>Incidenza con indotto (%)</t>
  </si>
  <si>
    <t>Incidenza al netto dell'indotto (%)</t>
  </si>
  <si>
    <t>2019 su 2018</t>
  </si>
  <si>
    <t>2020 su 2019</t>
  </si>
  <si>
    <t>2021 su 2020</t>
  </si>
  <si>
    <t>2022 su 2021</t>
  </si>
  <si>
    <t>Tavola 8. Principali aggregati economici per tipologia di attività illegale. Miliardi di euro, Anni 2011-2022</t>
  </si>
  <si>
    <t>Milioni di euro correnti</t>
  </si>
  <si>
    <t>Valore aggiunto</t>
  </si>
  <si>
    <t>PIL</t>
  </si>
  <si>
    <t>Economia sommersa e attività illegali, Valori correnti (milioni di euro) ed incidenza percentuale delle componenti sul Pil. Anni 2011-2023</t>
  </si>
  <si>
    <t>Composizione delle componenti dell'economia sommersa e attività illegali, Valori percentuali delle componenti. Anni 2011-2023</t>
  </si>
  <si>
    <t>Incidenza delle componeneti dell'economia sommersa sul valore aggiunto totale e per attività economica.  Valori percentuali, Anni 2011-2023</t>
  </si>
  <si>
    <t>Distribuzione per attività economica del valore aggiunto totale e del valore aggiuno generato dall'economia sommersa. Valori percentuali,  Anni 2011-2023</t>
  </si>
  <si>
    <t>Contributi alla variazione del valore aggiunto per attività economica. Valori percentuali,  Anni 2011-2023</t>
  </si>
  <si>
    <t>Unità di lavoro a tempo pieno (ULA)  non regolari per attività economica e posizione nella professione. Valori assoluti in migliaia,  Anni 2011-2023</t>
  </si>
  <si>
    <t xml:space="preserve">Tasso di irregolarità delle unità di lavoro a tempo pieno (ULA)  per attività economica e posizione nella professione. Valori percentuali,  Anni 2011-2023 </t>
  </si>
  <si>
    <t>Principali aggregati economici per tipologia di attività illegale. Miliardi di euro, Anni 2012-2023</t>
  </si>
  <si>
    <t>Tavola 1 - Economia sommersa e attività illegali, Valori correnti (milioni di euro) ed incidenza percentuale delle componenti sul Pil. Anni 2011-2023</t>
  </si>
  <si>
    <t>Tavola 2 - Composizione delle componenti dell'economia sommersa e attività illegali, Valori percentuali delle componenti. Anni 2011-2023</t>
  </si>
  <si>
    <t xml:space="preserve">Tavola 3 -  Incidenza delle componeneti dell'economia sommersa sul valore aggiunto totale e per attività economica.  Valori percentuali, Anni 2011-2023
</t>
  </si>
  <si>
    <t>Tavola 4 - Distribuzione per attività economica del valore aggiunto totale e del valore aggiuno generato dall'economia sommersa. Valori percentuali,  Anni 2011-2023</t>
  </si>
  <si>
    <t>Tavola 5 -Contributi alla variazione del valore aggiunto per attività economica. Valori percentuali,  Anni 2011-2023</t>
  </si>
  <si>
    <t>2023 su 2022</t>
  </si>
  <si>
    <t>Tavola 6 -Unità di lavoro a tempo pieno (ULA) non regolari per attività economica e posizione nella professione. Valori assoluti in migliaia,  Anni 2011-2023</t>
  </si>
  <si>
    <t>Tavola 7 - Tasso di irregolarità delle unità di lavoro a tempo pieno (ULA)  per attività economica e posizione nella professione. Valori percentuali,  Anni 2011-2023</t>
  </si>
  <si>
    <t>Tavola 8. Principali aggregati economici per tipologia di attività illegale. Miliardi di euro, Anni 2011-2021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</si>
</sst>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58">
    <xf numFmtId="0" fontId="0" fillId="0" borderId="0" xfId="0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2" borderId="0" xfId="0" applyFont="1" applyFill="1" applyBorder="1" applyAlignment="1">
      <alignment vertical="justify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justify"/>
    </xf>
    <xf numFmtId="0" fontId="4" fillId="2" borderId="1" xfId="0" applyFont="1" applyFill="1" applyBorder="1" applyAlignment="1">
      <alignment vertical="justify"/>
    </xf>
    <xf numFmtId="164" fontId="3" fillId="2" borderId="3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vertical="justify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4" fillId="2" borderId="1" xfId="0" applyFont="1" applyFill="1" applyBorder="1" applyAlignment="1">
      <alignment vertical="center"/>
    </xf>
    <xf numFmtId="166" fontId="3" fillId="2" borderId="20" xfId="1" applyNumberFormat="1" applyFont="1" applyFill="1" applyBorder="1"/>
    <xf numFmtId="165" fontId="3" fillId="2" borderId="19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17" xfId="1" applyNumberFormat="1" applyFont="1" applyFill="1" applyBorder="1" applyAlignment="1">
      <alignment vertical="center"/>
    </xf>
    <xf numFmtId="165" fontId="4" fillId="2" borderId="21" xfId="1" applyNumberFormat="1" applyFont="1" applyFill="1" applyBorder="1" applyAlignment="1">
      <alignment horizontal="right"/>
    </xf>
    <xf numFmtId="165" fontId="4" fillId="2" borderId="18" xfId="1" applyNumberFormat="1" applyFont="1" applyFill="1" applyBorder="1" applyAlignment="1">
      <alignment horizontal="right"/>
    </xf>
    <xf numFmtId="166" fontId="3" fillId="2" borderId="17" xfId="1" applyNumberFormat="1" applyFont="1" applyFill="1" applyBorder="1" applyAlignment="1">
      <alignment vertical="center"/>
    </xf>
    <xf numFmtId="166" fontId="7" fillId="2" borderId="20" xfId="1" applyNumberFormat="1" applyFont="1" applyFill="1" applyBorder="1" applyAlignment="1">
      <alignment vertical="center"/>
    </xf>
    <xf numFmtId="0" fontId="0" fillId="2" borderId="0" xfId="0" applyFill="1"/>
    <xf numFmtId="0" fontId="9" fillId="2" borderId="0" xfId="0" applyFont="1" applyFill="1" applyBorder="1"/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Border="1" applyAlignment="1">
      <alignment horizontal="left"/>
    </xf>
    <xf numFmtId="0" fontId="0" fillId="3" borderId="0" xfId="0" applyFill="1"/>
    <xf numFmtId="0" fontId="6" fillId="2" borderId="0" xfId="0" applyFont="1" applyFill="1" applyAlignment="1">
      <alignment horizontal="centerContinuous"/>
    </xf>
    <xf numFmtId="166" fontId="6" fillId="2" borderId="0" xfId="0" applyNumberFormat="1" applyFont="1" applyFill="1"/>
    <xf numFmtId="166" fontId="5" fillId="2" borderId="0" xfId="0" applyNumberFormat="1" applyFont="1" applyFill="1"/>
    <xf numFmtId="166" fontId="6" fillId="2" borderId="0" xfId="0" applyNumberFormat="1" applyFont="1" applyFill="1" applyAlignment="1">
      <alignment horizontal="centerContinuous"/>
    </xf>
    <xf numFmtId="165" fontId="7" fillId="2" borderId="16" xfId="1" applyNumberFormat="1" applyFont="1" applyFill="1" applyBorder="1" applyAlignment="1">
      <alignment vertical="center"/>
    </xf>
    <xf numFmtId="165" fontId="7" fillId="2" borderId="20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6" fontId="0" fillId="3" borderId="0" xfId="0" applyNumberForma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3" fillId="2" borderId="9" xfId="1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165" fontId="4" fillId="2" borderId="11" xfId="1" applyNumberFormat="1" applyFont="1" applyFill="1" applyBorder="1" applyAlignment="1">
      <alignment horizontal="center"/>
    </xf>
    <xf numFmtId="165" fontId="4" fillId="2" borderId="12" xfId="1" applyNumberFormat="1" applyFont="1" applyFill="1" applyBorder="1" applyAlignment="1">
      <alignment horizontal="center"/>
    </xf>
    <xf numFmtId="165" fontId="4" fillId="2" borderId="13" xfId="1" applyNumberFormat="1" applyFont="1" applyFill="1" applyBorder="1" applyAlignment="1">
      <alignment horizontal="center"/>
    </xf>
    <xf numFmtId="0" fontId="5" fillId="3" borderId="3" xfId="0" applyFont="1" applyFill="1" applyBorder="1"/>
    <xf numFmtId="0" fontId="6" fillId="3" borderId="2" xfId="0" applyFont="1" applyFill="1" applyBorder="1"/>
    <xf numFmtId="0" fontId="5" fillId="3" borderId="0" xfId="0" applyFont="1" applyFill="1"/>
    <xf numFmtId="0" fontId="6" fillId="3" borderId="0" xfId="0" applyFont="1" applyFill="1" applyAlignment="1">
      <alignment horizontal="centerContinuous"/>
    </xf>
    <xf numFmtId="0" fontId="6" fillId="3" borderId="0" xfId="0" applyFont="1" applyFill="1" applyAlignment="1">
      <alignment vertical="center"/>
    </xf>
    <xf numFmtId="166" fontId="6" fillId="3" borderId="0" xfId="0" applyNumberFormat="1" applyFont="1" applyFill="1"/>
    <xf numFmtId="0" fontId="5" fillId="3" borderId="0" xfId="0" applyFont="1" applyFill="1" applyAlignment="1">
      <alignment vertical="center"/>
    </xf>
    <xf numFmtId="166" fontId="5" fillId="3" borderId="0" xfId="0" applyNumberFormat="1" applyFont="1" applyFill="1"/>
    <xf numFmtId="0" fontId="6" fillId="3" borderId="0" xfId="0" applyFont="1" applyFill="1"/>
    <xf numFmtId="166" fontId="6" fillId="3" borderId="0" xfId="0" applyNumberFormat="1" applyFont="1" applyFill="1" applyAlignment="1">
      <alignment horizontal="centerContinuous"/>
    </xf>
    <xf numFmtId="0" fontId="5" fillId="3" borderId="1" xfId="0" applyFont="1" applyFill="1" applyBorder="1"/>
    <xf numFmtId="166" fontId="5" fillId="3" borderId="1" xfId="0" applyNumberFormat="1" applyFont="1" applyFill="1" applyBorder="1"/>
    <xf numFmtId="0" fontId="6" fillId="3" borderId="0" xfId="0" quotePrefix="1" applyFont="1" applyFill="1" applyAlignment="1">
      <alignment horizontal="right"/>
    </xf>
    <xf numFmtId="165" fontId="3" fillId="2" borderId="19" xfId="1" applyNumberFormat="1" applyFont="1" applyFill="1" applyBorder="1" applyAlignment="1">
      <alignment horizontal="center" vertical="center"/>
    </xf>
    <xf numFmtId="165" fontId="3" fillId="2" borderId="20" xfId="1" applyNumberFormat="1" applyFont="1" applyFill="1" applyBorder="1" applyAlignment="1">
      <alignment horizontal="center" vertical="center"/>
    </xf>
    <xf numFmtId="165" fontId="3" fillId="2" borderId="16" xfId="1" applyNumberFormat="1" applyFont="1" applyFill="1" applyBorder="1" applyAlignment="1">
      <alignment horizontal="center" vertical="center"/>
    </xf>
    <xf numFmtId="165" fontId="3" fillId="2" borderId="16" xfId="1" applyNumberFormat="1" applyFont="1" applyFill="1" applyBorder="1" applyAlignment="1">
      <alignment horizontal="center"/>
    </xf>
    <xf numFmtId="165" fontId="3" fillId="2" borderId="20" xfId="1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5" fontId="3" fillId="2" borderId="21" xfId="1" applyNumberFormat="1" applyFont="1" applyFill="1" applyBorder="1" applyAlignment="1">
      <alignment horizontal="center"/>
    </xf>
    <xf numFmtId="165" fontId="3" fillId="2" borderId="18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7" xfId="1" applyNumberFormat="1" applyFont="1" applyFill="1" applyBorder="1" applyAlignment="1">
      <alignment horizontal="center" vertical="center"/>
    </xf>
    <xf numFmtId="165" fontId="4" fillId="2" borderId="21" xfId="1" applyNumberFormat="1" applyFont="1" applyFill="1" applyBorder="1" applyAlignment="1">
      <alignment horizontal="center"/>
    </xf>
    <xf numFmtId="165" fontId="4" fillId="2" borderId="18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0" fillId="3" borderId="0" xfId="0" applyFill="1" applyBorder="1"/>
    <xf numFmtId="166" fontId="0" fillId="3" borderId="0" xfId="0" applyNumberFormat="1" applyFill="1" applyBorder="1"/>
    <xf numFmtId="0" fontId="0" fillId="0" borderId="0" xfId="0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0" fillId="3" borderId="0" xfId="0" applyFill="1" applyAlignment="1">
      <alignment horizontal="centerContinuous"/>
    </xf>
    <xf numFmtId="0" fontId="6" fillId="2" borderId="1" xfId="0" applyFont="1" applyFill="1" applyBorder="1" applyAlignment="1">
      <alignment horizontal="center" vertical="center" wrapText="1"/>
    </xf>
    <xf numFmtId="165" fontId="3" fillId="2" borderId="0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6" fontId="6" fillId="3" borderId="0" xfId="0" applyNumberFormat="1" applyFont="1" applyFill="1" applyBorder="1"/>
    <xf numFmtId="166" fontId="6" fillId="3" borderId="0" xfId="0" quotePrefix="1" applyNumberFormat="1" applyFont="1" applyFill="1" applyAlignment="1">
      <alignment horizontal="right"/>
    </xf>
    <xf numFmtId="166" fontId="3" fillId="2" borderId="0" xfId="1" applyNumberFormat="1" applyFont="1" applyFill="1" applyBorder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166" fontId="3" fillId="2" borderId="0" xfId="1" applyNumberFormat="1" applyFont="1" applyFill="1" applyBorder="1"/>
    <xf numFmtId="0" fontId="4" fillId="2" borderId="0" xfId="0" applyFont="1" applyFill="1" applyBorder="1" applyAlignment="1">
      <alignment vertical="justify"/>
    </xf>
    <xf numFmtId="166" fontId="4" fillId="2" borderId="0" xfId="1" applyNumberFormat="1" applyFont="1" applyFill="1" applyBorder="1"/>
    <xf numFmtId="3" fontId="3" fillId="2" borderId="19" xfId="1" applyNumberFormat="1" applyFont="1" applyFill="1" applyBorder="1" applyAlignment="1">
      <alignment vertical="center"/>
    </xf>
    <xf numFmtId="3" fontId="3" fillId="2" borderId="3" xfId="1" applyNumberFormat="1" applyFont="1" applyFill="1" applyBorder="1" applyAlignment="1">
      <alignment vertical="center"/>
    </xf>
    <xf numFmtId="3" fontId="7" fillId="2" borderId="1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2" borderId="16" xfId="1" applyNumberFormat="1" applyFont="1" applyFill="1" applyBorder="1"/>
    <xf numFmtId="3" fontId="7" fillId="2" borderId="20" xfId="1" applyNumberFormat="1" applyFont="1" applyFill="1" applyBorder="1"/>
    <xf numFmtId="3" fontId="7" fillId="2" borderId="0" xfId="1" applyNumberFormat="1" applyFont="1" applyFill="1" applyBorder="1"/>
    <xf numFmtId="3" fontId="3" fillId="2" borderId="16" xfId="1" applyNumberFormat="1" applyFont="1" applyFill="1" applyBorder="1"/>
    <xf numFmtId="3" fontId="3" fillId="2" borderId="0" xfId="1" applyNumberFormat="1" applyFont="1" applyFill="1" applyBorder="1"/>
    <xf numFmtId="3" fontId="4" fillId="2" borderId="16" xfId="1" applyNumberFormat="1" applyFont="1" applyFill="1" applyBorder="1"/>
    <xf numFmtId="166" fontId="4" fillId="2" borderId="20" xfId="1" applyNumberFormat="1" applyFont="1" applyFill="1" applyBorder="1"/>
    <xf numFmtId="3" fontId="4" fillId="2" borderId="0" xfId="1" applyNumberFormat="1" applyFont="1" applyFill="1" applyBorder="1"/>
    <xf numFmtId="3" fontId="4" fillId="2" borderId="21" xfId="1" applyNumberFormat="1" applyFont="1" applyFill="1" applyBorder="1" applyAlignment="1">
      <alignment horizontal="right"/>
    </xf>
    <xf numFmtId="166" fontId="4" fillId="2" borderId="18" xfId="1" applyNumberFormat="1" applyFont="1" applyFill="1" applyBorder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166" fontId="4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3" fillId="2" borderId="16" xfId="1" applyNumberFormat="1" applyFont="1" applyFill="1" applyBorder="1" applyAlignment="1">
      <alignment vertical="center"/>
    </xf>
    <xf numFmtId="166" fontId="3" fillId="2" borderId="20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/>
    </xf>
    <xf numFmtId="166" fontId="6" fillId="3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1" fontId="10" fillId="2" borderId="22" xfId="2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" fontId="10" fillId="2" borderId="14" xfId="2" applyNumberFormat="1" applyFont="1" applyFill="1" applyBorder="1" applyAlignment="1">
      <alignment horizontal="center"/>
    </xf>
    <xf numFmtId="1" fontId="10" fillId="2" borderId="15" xfId="2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bania1\disco_dcna4\annu\occunaz\dati\bench24\pubblic\rel25_b\noe\t2dunoe.di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bania1\disco_dcna4\annu\occunaz\dati\bench24\pubblic\rel25_b\noe\t2iunoe.dif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ccupazione/Dati%20Finali/reportNOE_rel25b/Tavole-Noe%206_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dunoe"/>
    </sheetNames>
    <sheetDataSet>
      <sheetData sheetId="0">
        <row r="1">
          <cell r="U1">
            <v>134.6</v>
          </cell>
          <cell r="V1">
            <v>134</v>
          </cell>
          <cell r="W1">
            <v>134</v>
          </cell>
          <cell r="X1">
            <v>139.30000000000001</v>
          </cell>
          <cell r="Y1">
            <v>147.6</v>
          </cell>
          <cell r="Z1">
            <v>156.1</v>
          </cell>
          <cell r="AA1">
            <v>158.1</v>
          </cell>
          <cell r="AB1">
            <v>163.69999999999999</v>
          </cell>
          <cell r="AC1">
            <v>157.4</v>
          </cell>
          <cell r="AD1">
            <v>146.4</v>
          </cell>
          <cell r="AE1">
            <v>140.1</v>
          </cell>
          <cell r="AF1">
            <v>138.19999999999999</v>
          </cell>
          <cell r="AG1">
            <v>146.5</v>
          </cell>
        </row>
        <row r="2">
          <cell r="U2">
            <v>108.6</v>
          </cell>
          <cell r="V2">
            <v>97.7</v>
          </cell>
          <cell r="W2">
            <v>96.6</v>
          </cell>
          <cell r="X2">
            <v>99.1</v>
          </cell>
          <cell r="Y2">
            <v>95.3</v>
          </cell>
          <cell r="Z2">
            <v>94.6</v>
          </cell>
          <cell r="AB2">
            <v>99.3</v>
          </cell>
          <cell r="AC2">
            <v>94</v>
          </cell>
          <cell r="AD2">
            <v>78.3</v>
          </cell>
          <cell r="AE2">
            <v>79.5</v>
          </cell>
          <cell r="AF2">
            <v>81.8</v>
          </cell>
          <cell r="AG2">
            <v>84.1</v>
          </cell>
        </row>
        <row r="3">
          <cell r="U3">
            <v>58.9</v>
          </cell>
          <cell r="V3">
            <v>60.7</v>
          </cell>
          <cell r="W3">
            <v>58.6</v>
          </cell>
          <cell r="X3">
            <v>56.9</v>
          </cell>
          <cell r="Y3">
            <v>56.1</v>
          </cell>
          <cell r="Z3">
            <v>54.1</v>
          </cell>
          <cell r="AA3">
            <v>56.8</v>
          </cell>
          <cell r="AB3">
            <v>55.6</v>
          </cell>
          <cell r="AC3">
            <v>55.2</v>
          </cell>
          <cell r="AD3">
            <v>49.4</v>
          </cell>
          <cell r="AE3">
            <v>45.3</v>
          </cell>
          <cell r="AF3">
            <v>43.4</v>
          </cell>
          <cell r="AG3">
            <v>48.5</v>
          </cell>
        </row>
        <row r="4">
          <cell r="U4">
            <v>32.9</v>
          </cell>
          <cell r="V4">
            <v>37.799999999999997</v>
          </cell>
          <cell r="W4">
            <v>36.9</v>
          </cell>
          <cell r="X4">
            <v>37.799999999999997</v>
          </cell>
          <cell r="Y4">
            <v>37.9</v>
          </cell>
          <cell r="Z4">
            <v>36.700000000000003</v>
          </cell>
          <cell r="AA4">
            <v>39</v>
          </cell>
          <cell r="AB4">
            <v>38.299999999999997</v>
          </cell>
          <cell r="AC4">
            <v>34.299999999999997</v>
          </cell>
          <cell r="AD4">
            <v>30.8</v>
          </cell>
          <cell r="AE4">
            <v>27.7</v>
          </cell>
          <cell r="AF4">
            <v>28.4</v>
          </cell>
          <cell r="AG4">
            <v>29.7</v>
          </cell>
        </row>
        <row r="5">
          <cell r="U5">
            <v>130.4</v>
          </cell>
          <cell r="V5">
            <v>144.69999999999999</v>
          </cell>
          <cell r="W5">
            <v>127.6</v>
          </cell>
          <cell r="X5">
            <v>127.8</v>
          </cell>
          <cell r="Y5">
            <v>136.80000000000001</v>
          </cell>
          <cell r="Z5">
            <v>135.6</v>
          </cell>
          <cell r="AA5">
            <v>143.4</v>
          </cell>
          <cell r="AB5">
            <v>146.6</v>
          </cell>
          <cell r="AC5">
            <v>139.9</v>
          </cell>
          <cell r="AD5">
            <v>122.7</v>
          </cell>
          <cell r="AE5">
            <v>131.9</v>
          </cell>
          <cell r="AF5">
            <v>140.5</v>
          </cell>
          <cell r="AG5">
            <v>155.1</v>
          </cell>
        </row>
        <row r="6">
          <cell r="U6">
            <v>579.4</v>
          </cell>
          <cell r="V6">
            <v>589.5</v>
          </cell>
          <cell r="W6">
            <v>581.6</v>
          </cell>
          <cell r="X6">
            <v>611.4</v>
          </cell>
          <cell r="Y6">
            <v>643.79999999999995</v>
          </cell>
          <cell r="Z6">
            <v>639.29999999999995</v>
          </cell>
          <cell r="AA6">
            <v>680.7</v>
          </cell>
          <cell r="AB6">
            <v>662.6</v>
          </cell>
          <cell r="AC6">
            <v>658</v>
          </cell>
          <cell r="AD6">
            <v>490.3</v>
          </cell>
          <cell r="AE6">
            <v>515.20000000000005</v>
          </cell>
          <cell r="AF6">
            <v>551.6</v>
          </cell>
          <cell r="AG6">
            <v>599.6</v>
          </cell>
        </row>
        <row r="7">
          <cell r="U7">
            <v>38.1</v>
          </cell>
          <cell r="V7">
            <v>39.700000000000003</v>
          </cell>
          <cell r="W7">
            <v>39.6</v>
          </cell>
          <cell r="X7">
            <v>41.4</v>
          </cell>
          <cell r="Y7">
            <v>44.8</v>
          </cell>
          <cell r="Z7">
            <v>42.7</v>
          </cell>
          <cell r="AA7">
            <v>45.3</v>
          </cell>
          <cell r="AB7">
            <v>42.6</v>
          </cell>
          <cell r="AC7">
            <v>38.9</v>
          </cell>
          <cell r="AD7">
            <v>33.6</v>
          </cell>
          <cell r="AE7">
            <v>32.799999999999997</v>
          </cell>
          <cell r="AF7">
            <v>33.799999999999997</v>
          </cell>
          <cell r="AG7">
            <v>34.5</v>
          </cell>
        </row>
        <row r="8">
          <cell r="U8">
            <v>131.1</v>
          </cell>
          <cell r="V8">
            <v>146.5</v>
          </cell>
          <cell r="W8">
            <v>139.1</v>
          </cell>
          <cell r="X8">
            <v>142.6</v>
          </cell>
          <cell r="Y8">
            <v>152.5</v>
          </cell>
          <cell r="Z8">
            <v>155</v>
          </cell>
          <cell r="AA8">
            <v>163.80000000000001</v>
          </cell>
          <cell r="AB8">
            <v>164.7</v>
          </cell>
          <cell r="AC8">
            <v>174.8</v>
          </cell>
          <cell r="AD8">
            <v>144.4</v>
          </cell>
          <cell r="AE8">
            <v>137.5</v>
          </cell>
          <cell r="AF8">
            <v>129.1</v>
          </cell>
          <cell r="AG8">
            <v>126.6</v>
          </cell>
        </row>
        <row r="10">
          <cell r="U10">
            <v>172</v>
          </cell>
          <cell r="V10">
            <v>188</v>
          </cell>
          <cell r="W10">
            <v>187.3</v>
          </cell>
          <cell r="X10">
            <v>199.9</v>
          </cell>
          <cell r="Y10">
            <v>201.1</v>
          </cell>
          <cell r="Z10">
            <v>199.9</v>
          </cell>
          <cell r="AA10">
            <v>206.3</v>
          </cell>
          <cell r="AB10">
            <v>195.6</v>
          </cell>
          <cell r="AC10">
            <v>194.2</v>
          </cell>
          <cell r="AD10">
            <v>189.2</v>
          </cell>
          <cell r="AE10">
            <v>172.1</v>
          </cell>
          <cell r="AF10">
            <v>159.69999999999999</v>
          </cell>
          <cell r="AG10">
            <v>159.6</v>
          </cell>
        </row>
        <row r="11">
          <cell r="U11">
            <v>968.4</v>
          </cell>
          <cell r="V11">
            <v>909.4</v>
          </cell>
          <cell r="W11">
            <v>921</v>
          </cell>
          <cell r="X11">
            <v>1015.5</v>
          </cell>
          <cell r="Y11">
            <v>1030.7</v>
          </cell>
          <cell r="Z11">
            <v>1022.4</v>
          </cell>
          <cell r="AA11">
            <v>1034.7</v>
          </cell>
          <cell r="AB11">
            <v>1014.7</v>
          </cell>
          <cell r="AC11">
            <v>990.2</v>
          </cell>
          <cell r="AD11">
            <v>831</v>
          </cell>
          <cell r="AE11">
            <v>884.8</v>
          </cell>
          <cell r="AF11">
            <v>862</v>
          </cell>
          <cell r="AG11">
            <v>890.1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iunoe"/>
    </sheetNames>
    <sheetDataSet>
      <sheetData sheetId="0">
        <row r="1">
          <cell r="U1">
            <v>65.5</v>
          </cell>
          <cell r="V1">
            <v>71.099999999999994</v>
          </cell>
          <cell r="W1">
            <v>65.8</v>
          </cell>
          <cell r="X1">
            <v>63.1</v>
          </cell>
          <cell r="Y1">
            <v>63.6</v>
          </cell>
          <cell r="Z1">
            <v>69.3</v>
          </cell>
          <cell r="AA1">
            <v>63.9</v>
          </cell>
          <cell r="AB1">
            <v>67.8</v>
          </cell>
          <cell r="AC1">
            <v>71.7</v>
          </cell>
          <cell r="AD1">
            <v>67.2</v>
          </cell>
          <cell r="AE1">
            <v>62.1</v>
          </cell>
          <cell r="AF1">
            <v>60</v>
          </cell>
          <cell r="AG1">
            <v>56.7</v>
          </cell>
        </row>
        <row r="2">
          <cell r="U2">
            <v>42.7</v>
          </cell>
          <cell r="V2">
            <v>45.2</v>
          </cell>
          <cell r="W2">
            <v>44.8</v>
          </cell>
          <cell r="X2">
            <v>45.7</v>
          </cell>
          <cell r="Y2">
            <v>44.8</v>
          </cell>
          <cell r="Z2">
            <v>45.5</v>
          </cell>
          <cell r="AA2">
            <v>42.3</v>
          </cell>
          <cell r="AB2">
            <v>40.9</v>
          </cell>
          <cell r="AC2">
            <v>41.8</v>
          </cell>
          <cell r="AD2">
            <v>34.5</v>
          </cell>
          <cell r="AE2">
            <v>39.9</v>
          </cell>
          <cell r="AF2">
            <v>36.200000000000003</v>
          </cell>
          <cell r="AG2">
            <v>38.9</v>
          </cell>
        </row>
        <row r="3">
          <cell r="U3">
            <v>16.600000000000001</v>
          </cell>
          <cell r="V3">
            <v>14.1</v>
          </cell>
          <cell r="W3">
            <v>14.2</v>
          </cell>
          <cell r="X3">
            <v>14.3</v>
          </cell>
          <cell r="Y3">
            <v>13.8</v>
          </cell>
          <cell r="Z3">
            <v>13.6</v>
          </cell>
          <cell r="AA3">
            <v>13.4</v>
          </cell>
          <cell r="AB3">
            <v>13.5</v>
          </cell>
          <cell r="AC3">
            <v>13.3</v>
          </cell>
          <cell r="AD3">
            <v>10</v>
          </cell>
          <cell r="AE3">
            <v>11.4</v>
          </cell>
          <cell r="AF3">
            <v>10.5</v>
          </cell>
          <cell r="AG3">
            <v>12.1</v>
          </cell>
        </row>
        <row r="4">
          <cell r="U4">
            <v>5.5</v>
          </cell>
          <cell r="V4">
            <v>5.2</v>
          </cell>
          <cell r="W4">
            <v>4.7</v>
          </cell>
          <cell r="X4">
            <v>4.9000000000000004</v>
          </cell>
          <cell r="Y4">
            <v>5.0999999999999996</v>
          </cell>
          <cell r="Z4">
            <v>4.7</v>
          </cell>
          <cell r="AA4">
            <v>4.7</v>
          </cell>
          <cell r="AB4">
            <v>4.7</v>
          </cell>
          <cell r="AC4">
            <v>4.5999999999999996</v>
          </cell>
          <cell r="AD4">
            <v>3.5</v>
          </cell>
          <cell r="AE4">
            <v>3.7</v>
          </cell>
          <cell r="AF4">
            <v>3.5</v>
          </cell>
          <cell r="AG4">
            <v>3.8</v>
          </cell>
        </row>
        <row r="5">
          <cell r="U5">
            <v>80.099999999999994</v>
          </cell>
          <cell r="V5">
            <v>89.6</v>
          </cell>
          <cell r="W5">
            <v>79.3</v>
          </cell>
          <cell r="X5">
            <v>78.7</v>
          </cell>
          <cell r="Y5">
            <v>84.1</v>
          </cell>
          <cell r="Z5">
            <v>83.2</v>
          </cell>
          <cell r="AA5">
            <v>76.8</v>
          </cell>
          <cell r="AB5">
            <v>78.599999999999994</v>
          </cell>
          <cell r="AC5">
            <v>74</v>
          </cell>
          <cell r="AD5">
            <v>66.099999999999994</v>
          </cell>
          <cell r="AE5">
            <v>67.8</v>
          </cell>
          <cell r="AF5">
            <v>68.7</v>
          </cell>
          <cell r="AG5">
            <v>67.5</v>
          </cell>
        </row>
        <row r="6">
          <cell r="U6">
            <v>359.1</v>
          </cell>
          <cell r="V6">
            <v>362.5</v>
          </cell>
          <cell r="W6">
            <v>373.7</v>
          </cell>
          <cell r="X6">
            <v>393.6</v>
          </cell>
          <cell r="Y6">
            <v>395</v>
          </cell>
          <cell r="Z6">
            <v>392.5</v>
          </cell>
          <cell r="AA6">
            <v>387.5</v>
          </cell>
          <cell r="AB6">
            <v>387.3</v>
          </cell>
          <cell r="AC6">
            <v>393.9</v>
          </cell>
          <cell r="AD6">
            <v>275.3</v>
          </cell>
          <cell r="AE6">
            <v>300.7</v>
          </cell>
          <cell r="AF6">
            <v>311.5</v>
          </cell>
          <cell r="AG6">
            <v>328.1</v>
          </cell>
        </row>
        <row r="7">
          <cell r="U7">
            <v>78.7</v>
          </cell>
          <cell r="V7">
            <v>74.099999999999994</v>
          </cell>
          <cell r="W7">
            <v>83.1</v>
          </cell>
          <cell r="X7">
            <v>84.6</v>
          </cell>
          <cell r="Y7">
            <v>84.6</v>
          </cell>
          <cell r="Z7">
            <v>82.4</v>
          </cell>
          <cell r="AA7">
            <v>73.8</v>
          </cell>
          <cell r="AB7">
            <v>72</v>
          </cell>
          <cell r="AC7">
            <v>71.2</v>
          </cell>
          <cell r="AD7">
            <v>62.1</v>
          </cell>
          <cell r="AE7">
            <v>64</v>
          </cell>
          <cell r="AF7">
            <v>65.099999999999994</v>
          </cell>
          <cell r="AG7">
            <v>68.400000000000006</v>
          </cell>
        </row>
        <row r="8">
          <cell r="U8">
            <v>98.2</v>
          </cell>
          <cell r="V8">
            <v>100.4</v>
          </cell>
          <cell r="W8">
            <v>94</v>
          </cell>
          <cell r="X8">
            <v>95.5</v>
          </cell>
          <cell r="Y8">
            <v>98.5</v>
          </cell>
          <cell r="Z8">
            <v>101.4</v>
          </cell>
          <cell r="AA8">
            <v>96.1</v>
          </cell>
          <cell r="AC8">
            <v>100</v>
          </cell>
          <cell r="AD8">
            <v>78.3</v>
          </cell>
          <cell r="AE8">
            <v>92</v>
          </cell>
          <cell r="AF8">
            <v>90.2</v>
          </cell>
          <cell r="AG8">
            <v>94</v>
          </cell>
        </row>
        <row r="10">
          <cell r="U10">
            <v>62.3</v>
          </cell>
          <cell r="V10">
            <v>72.400000000000006</v>
          </cell>
          <cell r="W10">
            <v>73.7</v>
          </cell>
          <cell r="X10">
            <v>77.099999999999994</v>
          </cell>
          <cell r="Y10">
            <v>79</v>
          </cell>
          <cell r="Z10">
            <v>73</v>
          </cell>
          <cell r="AA10">
            <v>69.7</v>
          </cell>
          <cell r="AB10">
            <v>71.900000000000006</v>
          </cell>
          <cell r="AC10">
            <v>77</v>
          </cell>
          <cell r="AD10">
            <v>64.400000000000006</v>
          </cell>
          <cell r="AE10">
            <v>66.5</v>
          </cell>
          <cell r="AF10">
            <v>64.5</v>
          </cell>
          <cell r="AG10">
            <v>68</v>
          </cell>
        </row>
        <row r="11">
          <cell r="U11">
            <v>120.3</v>
          </cell>
          <cell r="V11">
            <v>117.6</v>
          </cell>
          <cell r="W11">
            <v>113.8</v>
          </cell>
          <cell r="X11">
            <v>115.5</v>
          </cell>
          <cell r="Y11">
            <v>116.1</v>
          </cell>
          <cell r="Z11">
            <v>123.6</v>
          </cell>
          <cell r="AA11">
            <v>117.7</v>
          </cell>
          <cell r="AB11">
            <v>116.1</v>
          </cell>
          <cell r="AC11">
            <v>119.3</v>
          </cell>
          <cell r="AD11">
            <v>97.1</v>
          </cell>
          <cell r="AE11">
            <v>108.4</v>
          </cell>
          <cell r="AF11">
            <v>107.5</v>
          </cell>
          <cell r="AG11">
            <v>119.7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 "/>
      <sheetName val="TAVOLA 6"/>
      <sheetName val="TAVOLA 7"/>
      <sheetName val="TAV ULA appoggio"/>
      <sheetName val="cfr 2021"/>
    </sheetNames>
    <sheetDataSet>
      <sheetData sheetId="0"/>
      <sheetData sheetId="1"/>
      <sheetData sheetId="2"/>
      <sheetData sheetId="3">
        <row r="8">
          <cell r="P8">
            <v>375</v>
          </cell>
          <cell r="Q8">
            <v>371.1</v>
          </cell>
          <cell r="R8">
            <v>364.9</v>
          </cell>
          <cell r="S8">
            <v>372.70000000000005</v>
          </cell>
          <cell r="T8">
            <v>380.2</v>
          </cell>
          <cell r="U8">
            <v>399.7</v>
          </cell>
          <cell r="V8">
            <v>404.79999999999995</v>
          </cell>
          <cell r="W8">
            <v>414.29999999999995</v>
          </cell>
          <cell r="X8">
            <v>403.1</v>
          </cell>
          <cell r="Y8">
            <v>389.3</v>
          </cell>
          <cell r="Z8">
            <v>399</v>
          </cell>
          <cell r="AA8">
            <v>403.59999999999997</v>
          </cell>
          <cell r="AB8">
            <v>418</v>
          </cell>
        </row>
        <row r="9">
          <cell r="P9">
            <v>4252.3999999999996</v>
          </cell>
          <cell r="Q9">
            <v>4042.8000000000006</v>
          </cell>
          <cell r="R9">
            <v>3856.8999999999996</v>
          </cell>
          <cell r="S9">
            <v>3791.8999999999996</v>
          </cell>
          <cell r="T9">
            <v>3801.7999999999997</v>
          </cell>
          <cell r="U9">
            <v>3886.4</v>
          </cell>
          <cell r="V9">
            <v>3951.7</v>
          </cell>
          <cell r="W9">
            <v>4017.8</v>
          </cell>
          <cell r="X9">
            <v>4035.6</v>
          </cell>
          <cell r="Y9">
            <v>3648.1</v>
          </cell>
          <cell r="Z9">
            <v>4099.7</v>
          </cell>
          <cell r="AA9">
            <v>4292.5</v>
          </cell>
          <cell r="AB9">
            <v>4457.2999999999993</v>
          </cell>
        </row>
        <row r="10">
          <cell r="P10">
            <v>3291.9</v>
          </cell>
          <cell r="Q10">
            <v>3167.6000000000004</v>
          </cell>
          <cell r="R10">
            <v>3075.6</v>
          </cell>
          <cell r="S10">
            <v>3051.2</v>
          </cell>
          <cell r="T10">
            <v>3049.2000000000003</v>
          </cell>
          <cell r="U10">
            <v>3121.4</v>
          </cell>
          <cell r="V10">
            <v>3176.6</v>
          </cell>
          <cell r="W10">
            <v>3230.1</v>
          </cell>
          <cell r="X10">
            <v>3231</v>
          </cell>
          <cell r="Y10">
            <v>2901.8</v>
          </cell>
          <cell r="Z10">
            <v>3189.4</v>
          </cell>
          <cell r="AA10">
            <v>3273.6</v>
          </cell>
          <cell r="AB10">
            <v>3376.7</v>
          </cell>
        </row>
        <row r="11">
          <cell r="P11">
            <v>1353.1999999999998</v>
          </cell>
          <cell r="Q11">
            <v>1285.6000000000001</v>
          </cell>
          <cell r="R11">
            <v>1247.3</v>
          </cell>
          <cell r="S11">
            <v>1228.5999999999999</v>
          </cell>
          <cell r="T11">
            <v>1220.5999999999999</v>
          </cell>
          <cell r="U11">
            <v>1246.5999999999999</v>
          </cell>
          <cell r="V11">
            <v>1266.3</v>
          </cell>
          <cell r="W11">
            <v>1276.8</v>
          </cell>
          <cell r="X11">
            <v>1276.9000000000001</v>
          </cell>
          <cell r="Y11">
            <v>1093.4000000000001</v>
          </cell>
          <cell r="Z11">
            <v>1215</v>
          </cell>
          <cell r="AA11">
            <v>1251.8</v>
          </cell>
          <cell r="AB11">
            <v>1298.5999999999999</v>
          </cell>
        </row>
        <row r="12">
          <cell r="P12">
            <v>1218.4000000000001</v>
          </cell>
          <cell r="Q12">
            <v>1176.4000000000001</v>
          </cell>
          <cell r="R12">
            <v>1141.8999999999999</v>
          </cell>
          <cell r="S12">
            <v>1142.6000000000001</v>
          </cell>
          <cell r="T12">
            <v>1153.0999999999999</v>
          </cell>
          <cell r="U12">
            <v>1184.5999999999999</v>
          </cell>
          <cell r="V12">
            <v>1208.3999999999999</v>
          </cell>
          <cell r="W12">
            <v>1241</v>
          </cell>
          <cell r="X12">
            <v>1241.1000000000001</v>
          </cell>
          <cell r="Y12">
            <v>1139.7</v>
          </cell>
          <cell r="Z12">
            <v>1266.5999999999999</v>
          </cell>
          <cell r="AA12">
            <v>1299.9000000000001</v>
          </cell>
          <cell r="AB12">
            <v>1337.2</v>
          </cell>
        </row>
        <row r="13">
          <cell r="P13">
            <v>720.3</v>
          </cell>
          <cell r="Q13">
            <v>705.59999999999991</v>
          </cell>
          <cell r="R13">
            <v>686.4</v>
          </cell>
          <cell r="S13">
            <v>680</v>
          </cell>
          <cell r="T13">
            <v>675.5</v>
          </cell>
          <cell r="U13">
            <v>690.2</v>
          </cell>
          <cell r="V13">
            <v>701.9</v>
          </cell>
          <cell r="W13">
            <v>712.3</v>
          </cell>
          <cell r="X13">
            <v>713</v>
          </cell>
          <cell r="Y13">
            <v>668.69999999999993</v>
          </cell>
          <cell r="Z13">
            <v>707.80000000000007</v>
          </cell>
          <cell r="AA13">
            <v>721.9</v>
          </cell>
          <cell r="AB13">
            <v>740.90000000000009</v>
          </cell>
        </row>
        <row r="14">
          <cell r="P14">
            <v>960.5</v>
          </cell>
          <cell r="Q14">
            <v>875.2</v>
          </cell>
          <cell r="R14">
            <v>781.30000000000007</v>
          </cell>
          <cell r="S14">
            <v>740.69999999999993</v>
          </cell>
          <cell r="T14">
            <v>752.59999999999991</v>
          </cell>
          <cell r="U14">
            <v>765</v>
          </cell>
          <cell r="V14">
            <v>775.1</v>
          </cell>
          <cell r="W14">
            <v>787.7</v>
          </cell>
          <cell r="X14">
            <v>804.6</v>
          </cell>
          <cell r="Y14">
            <v>746.30000000000007</v>
          </cell>
          <cell r="Z14">
            <v>910.3</v>
          </cell>
          <cell r="AA14">
            <v>1018.9</v>
          </cell>
          <cell r="AB14">
            <v>1080.5999999999999</v>
          </cell>
        </row>
        <row r="15">
          <cell r="P15">
            <v>11376.5</v>
          </cell>
          <cell r="Q15">
            <v>11298.9</v>
          </cell>
          <cell r="R15">
            <v>11158.699999999999</v>
          </cell>
          <cell r="S15">
            <v>11266.5</v>
          </cell>
          <cell r="T15">
            <v>11440.300000000001</v>
          </cell>
          <cell r="U15">
            <v>11709.8</v>
          </cell>
          <cell r="V15">
            <v>11961.5</v>
          </cell>
          <cell r="W15">
            <v>12106.2</v>
          </cell>
          <cell r="X15">
            <v>12150.3</v>
          </cell>
          <cell r="Y15">
            <v>10949.6</v>
          </cell>
          <cell r="Z15">
            <v>11866.099999999999</v>
          </cell>
          <cell r="AA15">
            <v>12317.400000000001</v>
          </cell>
          <cell r="AB15">
            <v>12707.999999999998</v>
          </cell>
        </row>
        <row r="16">
          <cell r="P16">
            <v>3404.7000000000003</v>
          </cell>
          <cell r="Q16">
            <v>3391.4</v>
          </cell>
          <cell r="R16">
            <v>3287.4</v>
          </cell>
          <cell r="S16">
            <v>3309.6</v>
          </cell>
          <cell r="T16">
            <v>3395.8999999999996</v>
          </cell>
          <cell r="U16">
            <v>3537.8999999999996</v>
          </cell>
          <cell r="V16">
            <v>3693</v>
          </cell>
          <cell r="W16">
            <v>3757</v>
          </cell>
          <cell r="X16">
            <v>3784.7</v>
          </cell>
          <cell r="Y16">
            <v>3100.2000000000003</v>
          </cell>
          <cell r="Z16">
            <v>3501.3</v>
          </cell>
          <cell r="AA16">
            <v>3845.5</v>
          </cell>
          <cell r="AB16">
            <v>4082.1</v>
          </cell>
        </row>
        <row r="17">
          <cell r="P17">
            <v>361.6</v>
          </cell>
          <cell r="Q17">
            <v>355.2</v>
          </cell>
          <cell r="R17">
            <v>352.20000000000005</v>
          </cell>
          <cell r="S17">
            <v>350.79999999999995</v>
          </cell>
          <cell r="T17">
            <v>369.2</v>
          </cell>
          <cell r="U17">
            <v>385.8</v>
          </cell>
          <cell r="V17">
            <v>389.8</v>
          </cell>
          <cell r="W17">
            <v>398.40000000000003</v>
          </cell>
          <cell r="X17">
            <v>403.79999999999995</v>
          </cell>
          <cell r="Y17">
            <v>381.5</v>
          </cell>
          <cell r="Z17">
            <v>421</v>
          </cell>
          <cell r="AA17">
            <v>452.40000000000003</v>
          </cell>
          <cell r="AB17">
            <v>488.7</v>
          </cell>
        </row>
        <row r="18">
          <cell r="P18">
            <v>1835.3</v>
          </cell>
          <cell r="Q18">
            <v>1822.4</v>
          </cell>
          <cell r="R18">
            <v>1801.8999999999999</v>
          </cell>
          <cell r="S18">
            <v>1803.5</v>
          </cell>
          <cell r="T18">
            <v>1859.1</v>
          </cell>
          <cell r="U18">
            <v>1932.6</v>
          </cell>
          <cell r="V18">
            <v>2019.2</v>
          </cell>
          <cell r="W18">
            <v>2081.5</v>
          </cell>
          <cell r="X18">
            <v>2095.8000000000002</v>
          </cell>
          <cell r="Y18">
            <v>1885</v>
          </cell>
          <cell r="Z18">
            <v>2115</v>
          </cell>
          <cell r="AA18">
            <v>2194</v>
          </cell>
          <cell r="AB18">
            <v>2242.1999999999998</v>
          </cell>
        </row>
        <row r="20">
          <cell r="P20">
            <v>2554.1999999999998</v>
          </cell>
          <cell r="Q20">
            <v>2508.4</v>
          </cell>
          <cell r="R20">
            <v>2517.2000000000003</v>
          </cell>
          <cell r="S20">
            <v>2537.3000000000002</v>
          </cell>
          <cell r="T20">
            <v>2566.9</v>
          </cell>
          <cell r="U20">
            <v>2629.7000000000003</v>
          </cell>
          <cell r="V20">
            <v>2652.3</v>
          </cell>
          <cell r="W20">
            <v>2682.4</v>
          </cell>
          <cell r="X20">
            <v>2712.1</v>
          </cell>
          <cell r="Y20">
            <v>2642.7</v>
          </cell>
          <cell r="Z20">
            <v>2795.2</v>
          </cell>
          <cell r="AA20">
            <v>2836.1</v>
          </cell>
          <cell r="AB20">
            <v>2877.5</v>
          </cell>
        </row>
        <row r="21">
          <cell r="P21">
            <v>1923.6999999999998</v>
          </cell>
          <cell r="Q21">
            <v>1953.1999999999998</v>
          </cell>
          <cell r="R21">
            <v>1955.8</v>
          </cell>
          <cell r="S21">
            <v>2035.2</v>
          </cell>
          <cell r="T21">
            <v>2040.9</v>
          </cell>
          <cell r="U21">
            <v>2038.8</v>
          </cell>
          <cell r="V21">
            <v>2051.8000000000002</v>
          </cell>
          <cell r="W21">
            <v>2041.7</v>
          </cell>
          <cell r="X21">
            <v>2012.5</v>
          </cell>
          <cell r="Y21">
            <v>1836.7</v>
          </cell>
          <cell r="Z21">
            <v>1945.2</v>
          </cell>
          <cell r="AA21">
            <v>1897.7</v>
          </cell>
          <cell r="AB21">
            <v>1907.9</v>
          </cell>
        </row>
        <row r="22">
          <cell r="P22">
            <v>16003.9</v>
          </cell>
          <cell r="Q22">
            <v>15712.8</v>
          </cell>
          <cell r="R22">
            <v>15380.5</v>
          </cell>
          <cell r="S22">
            <v>15431.100000000002</v>
          </cell>
          <cell r="T22">
            <v>15622.3</v>
          </cell>
          <cell r="U22">
            <v>15995.899999999998</v>
          </cell>
          <cell r="V22">
            <v>16318.000000000002</v>
          </cell>
          <cell r="W22">
            <v>16538.3</v>
          </cell>
          <cell r="X22">
            <v>16589</v>
          </cell>
          <cell r="Y22">
            <v>14987.000000000002</v>
          </cell>
          <cell r="Z22">
            <v>16364.8</v>
          </cell>
          <cell r="AA22">
            <v>17013.5</v>
          </cell>
          <cell r="AB22">
            <v>17583.3</v>
          </cell>
        </row>
        <row r="25">
          <cell r="P25">
            <v>745.4</v>
          </cell>
          <cell r="Q25">
            <v>728</v>
          </cell>
          <cell r="R25">
            <v>725</v>
          </cell>
          <cell r="S25">
            <v>732.7</v>
          </cell>
          <cell r="T25">
            <v>749.2</v>
          </cell>
          <cell r="U25">
            <v>763.3</v>
          </cell>
          <cell r="V25">
            <v>738.3</v>
          </cell>
          <cell r="W25">
            <v>753</v>
          </cell>
          <cell r="X25">
            <v>751.40000000000009</v>
          </cell>
          <cell r="Y25">
            <v>713.2</v>
          </cell>
          <cell r="Z25">
            <v>736.4</v>
          </cell>
          <cell r="AA25">
            <v>737.2</v>
          </cell>
          <cell r="AB25">
            <v>733.7</v>
          </cell>
        </row>
        <row r="26">
          <cell r="P26">
            <v>1349.7</v>
          </cell>
          <cell r="Q26">
            <v>1316.6</v>
          </cell>
          <cell r="R26">
            <v>1258.5</v>
          </cell>
          <cell r="S26">
            <v>1225.4000000000001</v>
          </cell>
          <cell r="T26">
            <v>1200.5</v>
          </cell>
          <cell r="U26">
            <v>1184.5</v>
          </cell>
          <cell r="V26">
            <v>1149.5</v>
          </cell>
          <cell r="W26">
            <v>1131.3</v>
          </cell>
          <cell r="X26">
            <v>1107.0999999999999</v>
          </cell>
          <cell r="Y26">
            <v>914.9</v>
          </cell>
          <cell r="Z26">
            <v>1099.3</v>
          </cell>
          <cell r="AA26">
            <v>1122.5</v>
          </cell>
          <cell r="AB26">
            <v>1110.9000000000001</v>
          </cell>
        </row>
        <row r="27">
          <cell r="P27">
            <v>622.70000000000005</v>
          </cell>
          <cell r="Q27">
            <v>603.70000000000005</v>
          </cell>
          <cell r="R27">
            <v>591</v>
          </cell>
          <cell r="S27">
            <v>570.79999999999995</v>
          </cell>
          <cell r="T27">
            <v>563.5</v>
          </cell>
          <cell r="U27">
            <v>552.29999999999995</v>
          </cell>
          <cell r="V27">
            <v>536.70000000000005</v>
          </cell>
          <cell r="W27">
            <v>528.4</v>
          </cell>
          <cell r="X27">
            <v>518.30000000000007</v>
          </cell>
          <cell r="Y27">
            <v>396.4</v>
          </cell>
          <cell r="Z27">
            <v>458</v>
          </cell>
          <cell r="AA27">
            <v>456.9</v>
          </cell>
          <cell r="AB27">
            <v>456.2</v>
          </cell>
        </row>
        <row r="28">
          <cell r="P28">
            <v>427.3</v>
          </cell>
          <cell r="Q28">
            <v>419.9</v>
          </cell>
          <cell r="R28">
            <v>409.6</v>
          </cell>
          <cell r="S28">
            <v>395.7</v>
          </cell>
          <cell r="T28">
            <v>391.1</v>
          </cell>
          <cell r="U28">
            <v>381.9</v>
          </cell>
          <cell r="V28">
            <v>371.3</v>
          </cell>
          <cell r="W28">
            <v>361.79999999999995</v>
          </cell>
          <cell r="X28">
            <v>355.40000000000003</v>
          </cell>
          <cell r="Y28">
            <v>270.39999999999998</v>
          </cell>
          <cell r="Z28">
            <v>310.89999999999998</v>
          </cell>
          <cell r="AA28">
            <v>313.3</v>
          </cell>
          <cell r="AB28">
            <v>307.2</v>
          </cell>
        </row>
        <row r="29">
          <cell r="P29">
            <v>160.1</v>
          </cell>
          <cell r="Q29">
            <v>149.4</v>
          </cell>
          <cell r="R29">
            <v>146.89999999999998</v>
          </cell>
          <cell r="S29">
            <v>142.20000000000002</v>
          </cell>
          <cell r="T29">
            <v>138.30000000000001</v>
          </cell>
          <cell r="U29">
            <v>138.1</v>
          </cell>
          <cell r="V29">
            <v>133.4</v>
          </cell>
          <cell r="W29">
            <v>134.80000000000001</v>
          </cell>
          <cell r="X29">
            <v>130.20000000000002</v>
          </cell>
          <cell r="Y29">
            <v>100.6</v>
          </cell>
          <cell r="Z29">
            <v>119</v>
          </cell>
          <cell r="AA29">
            <v>116.7</v>
          </cell>
          <cell r="AB29">
            <v>119.69999999999999</v>
          </cell>
        </row>
        <row r="30">
          <cell r="P30">
            <v>35.299999999999997</v>
          </cell>
          <cell r="Q30">
            <v>34.4</v>
          </cell>
          <cell r="R30">
            <v>34.5</v>
          </cell>
          <cell r="S30">
            <v>32.9</v>
          </cell>
          <cell r="T30">
            <v>34.1</v>
          </cell>
          <cell r="U30">
            <v>32.300000000000004</v>
          </cell>
          <cell r="V30">
            <v>32</v>
          </cell>
          <cell r="W30">
            <v>31.8</v>
          </cell>
          <cell r="X30">
            <v>32.700000000000003</v>
          </cell>
          <cell r="Y30">
            <v>25.4</v>
          </cell>
          <cell r="Z30">
            <v>28.099999999999998</v>
          </cell>
          <cell r="AA30">
            <v>26.9</v>
          </cell>
          <cell r="AB30">
            <v>29.3</v>
          </cell>
        </row>
        <row r="31">
          <cell r="P31">
            <v>727</v>
          </cell>
          <cell r="Q31">
            <v>712.9</v>
          </cell>
          <cell r="R31">
            <v>667.5</v>
          </cell>
          <cell r="S31">
            <v>654.6</v>
          </cell>
          <cell r="T31">
            <v>637</v>
          </cell>
          <cell r="U31">
            <v>632.20000000000005</v>
          </cell>
          <cell r="V31">
            <v>612.79999999999995</v>
          </cell>
          <cell r="W31">
            <v>602.9</v>
          </cell>
          <cell r="X31">
            <v>588.79999999999995</v>
          </cell>
          <cell r="Y31">
            <v>518.5</v>
          </cell>
          <cell r="Z31">
            <v>641.29999999999995</v>
          </cell>
          <cell r="AA31">
            <v>665.6</v>
          </cell>
          <cell r="AB31">
            <v>654.70000000000005</v>
          </cell>
        </row>
        <row r="32">
          <cell r="P32">
            <v>5431.6999999999989</v>
          </cell>
          <cell r="Q32">
            <v>5471.8</v>
          </cell>
          <cell r="R32">
            <v>5311.6</v>
          </cell>
          <cell r="S32">
            <v>5344.4</v>
          </cell>
          <cell r="T32">
            <v>5359.9</v>
          </cell>
          <cell r="U32">
            <v>5326.0999999999995</v>
          </cell>
          <cell r="V32">
            <v>5284.5000000000009</v>
          </cell>
          <cell r="W32">
            <v>5275.2999999999993</v>
          </cell>
          <cell r="X32">
            <v>5307.2</v>
          </cell>
          <cell r="Y32">
            <v>4473</v>
          </cell>
          <cell r="Z32">
            <v>4914.1000000000004</v>
          </cell>
          <cell r="AA32">
            <v>5086.7</v>
          </cell>
          <cell r="AB32">
            <v>5180.7999999999993</v>
          </cell>
        </row>
        <row r="33">
          <cell r="P33">
            <v>2563.7999999999997</v>
          </cell>
          <cell r="Q33">
            <v>2550.9</v>
          </cell>
          <cell r="R33">
            <v>2508.2999999999997</v>
          </cell>
          <cell r="S33">
            <v>2501.2999999999997</v>
          </cell>
          <cell r="T33">
            <v>2478.6999999999998</v>
          </cell>
          <cell r="U33">
            <v>2458.6</v>
          </cell>
          <cell r="V33">
            <v>2431.6999999999998</v>
          </cell>
          <cell r="W33">
            <v>2379.8000000000002</v>
          </cell>
          <cell r="X33">
            <v>2373.5</v>
          </cell>
          <cell r="Y33">
            <v>1855.3999999999999</v>
          </cell>
          <cell r="Z33">
            <v>2027.6000000000001</v>
          </cell>
          <cell r="AA33">
            <v>2094.6</v>
          </cell>
          <cell r="AB33">
            <v>2093.9</v>
          </cell>
        </row>
        <row r="34">
          <cell r="P34">
            <v>1035.8</v>
          </cell>
          <cell r="Q34">
            <v>1066.7</v>
          </cell>
          <cell r="R34">
            <v>1040.7</v>
          </cell>
          <cell r="S34">
            <v>1053.5999999999999</v>
          </cell>
          <cell r="T34">
            <v>1063.3999999999999</v>
          </cell>
          <cell r="U34">
            <v>1050.8</v>
          </cell>
          <cell r="V34">
            <v>1039</v>
          </cell>
          <cell r="W34">
            <v>1049</v>
          </cell>
          <cell r="X34">
            <v>1053.7</v>
          </cell>
          <cell r="Y34">
            <v>1015.8000000000001</v>
          </cell>
          <cell r="Z34">
            <v>1104.3</v>
          </cell>
          <cell r="AA34">
            <v>1132.5</v>
          </cell>
          <cell r="AB34">
            <v>1193.7</v>
          </cell>
        </row>
        <row r="35">
          <cell r="P35">
            <v>795.2</v>
          </cell>
          <cell r="Q35">
            <v>780.3</v>
          </cell>
          <cell r="R35">
            <v>727</v>
          </cell>
          <cell r="S35">
            <v>727.6</v>
          </cell>
          <cell r="T35">
            <v>725</v>
          </cell>
          <cell r="U35">
            <v>708.6</v>
          </cell>
          <cell r="V35">
            <v>701.30000000000007</v>
          </cell>
          <cell r="W35">
            <v>710.9</v>
          </cell>
          <cell r="X35">
            <v>729.6</v>
          </cell>
          <cell r="Y35">
            <v>623.59999999999991</v>
          </cell>
          <cell r="Z35">
            <v>693.4</v>
          </cell>
          <cell r="AA35">
            <v>718.2</v>
          </cell>
          <cell r="AB35">
            <v>712.8</v>
          </cell>
        </row>
        <row r="37">
          <cell r="P37">
            <v>450.2</v>
          </cell>
          <cell r="Q37">
            <v>483</v>
          </cell>
          <cell r="R37">
            <v>467.7</v>
          </cell>
          <cell r="S37">
            <v>490.20000000000005</v>
          </cell>
          <cell r="T37">
            <v>507.2</v>
          </cell>
          <cell r="U37">
            <v>499</v>
          </cell>
          <cell r="V37">
            <v>505</v>
          </cell>
          <cell r="W37">
            <v>526.6</v>
          </cell>
          <cell r="X37">
            <v>536.79999999999995</v>
          </cell>
          <cell r="Y37">
            <v>491.5</v>
          </cell>
          <cell r="Z37">
            <v>538.70000000000005</v>
          </cell>
          <cell r="AA37">
            <v>570.9</v>
          </cell>
          <cell r="AB37">
            <v>596.1</v>
          </cell>
        </row>
        <row r="38">
          <cell r="P38">
            <v>586.69999999999993</v>
          </cell>
          <cell r="Q38">
            <v>590.9</v>
          </cell>
          <cell r="R38">
            <v>567.9</v>
          </cell>
          <cell r="S38">
            <v>571.70000000000005</v>
          </cell>
          <cell r="T38">
            <v>585.6</v>
          </cell>
          <cell r="U38">
            <v>609.1</v>
          </cell>
          <cell r="V38">
            <v>607.5</v>
          </cell>
          <cell r="W38">
            <v>609</v>
          </cell>
          <cell r="X38">
            <v>613.6</v>
          </cell>
          <cell r="Y38">
            <v>486.70000000000005</v>
          </cell>
          <cell r="Z38">
            <v>550.1</v>
          </cell>
          <cell r="AA38">
            <v>570.5</v>
          </cell>
          <cell r="AB38">
            <v>584.30000000000007</v>
          </cell>
        </row>
        <row r="39">
          <cell r="P39">
            <v>7526.7999999999993</v>
          </cell>
          <cell r="Q39">
            <v>7516.4000000000005</v>
          </cell>
          <cell r="R39">
            <v>7295.1</v>
          </cell>
          <cell r="S39">
            <v>7302.5</v>
          </cell>
          <cell r="T39">
            <v>7309.6</v>
          </cell>
          <cell r="U39">
            <v>7273.9</v>
          </cell>
          <cell r="V39">
            <v>7172.3000000000011</v>
          </cell>
          <cell r="W39">
            <v>7159.5999999999995</v>
          </cell>
          <cell r="X39">
            <v>7165.7</v>
          </cell>
          <cell r="Y39">
            <v>6101.1</v>
          </cell>
          <cell r="Z39">
            <v>6749.8</v>
          </cell>
          <cell r="AA39">
            <v>6946.4</v>
          </cell>
          <cell r="AB39">
            <v>7025.3999999999987</v>
          </cell>
        </row>
        <row r="42">
          <cell r="P42">
            <v>1120.3999999999999</v>
          </cell>
          <cell r="Q42">
            <v>1099.0999999999999</v>
          </cell>
          <cell r="R42">
            <v>1089.9000000000001</v>
          </cell>
          <cell r="S42">
            <v>1105.4000000000001</v>
          </cell>
          <cell r="T42">
            <v>1129.4000000000001</v>
          </cell>
          <cell r="U42">
            <v>1163</v>
          </cell>
          <cell r="V42">
            <v>1143.0999999999999</v>
          </cell>
          <cell r="W42">
            <v>1167.3000000000002</v>
          </cell>
          <cell r="X42">
            <v>1154.5</v>
          </cell>
          <cell r="Y42">
            <v>1102.5</v>
          </cell>
          <cell r="Z42">
            <v>1135.3999999999999</v>
          </cell>
          <cell r="AA42">
            <v>1140.8</v>
          </cell>
          <cell r="AB42">
            <v>1151.7</v>
          </cell>
        </row>
        <row r="43">
          <cell r="P43">
            <v>5602.0999999999995</v>
          </cell>
          <cell r="Q43">
            <v>5359.4000000000005</v>
          </cell>
          <cell r="R43">
            <v>5115.3999999999996</v>
          </cell>
          <cell r="S43">
            <v>5017.2999999999993</v>
          </cell>
          <cell r="T43">
            <v>5002.2999999999993</v>
          </cell>
          <cell r="U43">
            <v>5070.8999999999996</v>
          </cell>
          <cell r="V43">
            <v>5101.2</v>
          </cell>
          <cell r="W43">
            <v>5149.1000000000004</v>
          </cell>
          <cell r="X43">
            <v>5142.7</v>
          </cell>
          <cell r="Y43">
            <v>4563</v>
          </cell>
          <cell r="Z43">
            <v>5199</v>
          </cell>
          <cell r="AA43">
            <v>5415</v>
          </cell>
          <cell r="AB43">
            <v>5568.2</v>
          </cell>
        </row>
        <row r="44">
          <cell r="P44">
            <v>3914.6000000000004</v>
          </cell>
          <cell r="Q44">
            <v>3771.3</v>
          </cell>
          <cell r="R44">
            <v>3666.6000000000004</v>
          </cell>
          <cell r="S44">
            <v>3622</v>
          </cell>
          <cell r="T44">
            <v>3612.7000000000003</v>
          </cell>
          <cell r="U44">
            <v>3673.7</v>
          </cell>
          <cell r="V44">
            <v>3713.2999999999997</v>
          </cell>
          <cell r="W44">
            <v>3758.5000000000005</v>
          </cell>
          <cell r="X44">
            <v>3749.2999999999997</v>
          </cell>
          <cell r="Y44">
            <v>3298.2000000000003</v>
          </cell>
          <cell r="Z44">
            <v>3647.4</v>
          </cell>
          <cell r="AA44">
            <v>3730.5</v>
          </cell>
          <cell r="AB44">
            <v>3832.8999999999996</v>
          </cell>
        </row>
        <row r="45">
          <cell r="P45">
            <v>1780.4999999999998</v>
          </cell>
          <cell r="Q45">
            <v>1705.5000000000002</v>
          </cell>
          <cell r="R45">
            <v>1656.9</v>
          </cell>
          <cell r="S45">
            <v>1624.3</v>
          </cell>
          <cell r="T45">
            <v>1611.6999999999998</v>
          </cell>
          <cell r="U45">
            <v>1628.5</v>
          </cell>
          <cell r="V45">
            <v>1637.6</v>
          </cell>
          <cell r="W45">
            <v>1638.6000000000001</v>
          </cell>
          <cell r="X45">
            <v>1632.3</v>
          </cell>
          <cell r="Y45">
            <v>1363.8</v>
          </cell>
          <cell r="Z45">
            <v>1525.9</v>
          </cell>
          <cell r="AA45">
            <v>1565.1</v>
          </cell>
          <cell r="AB45">
            <v>1605.8</v>
          </cell>
        </row>
        <row r="46">
          <cell r="P46">
            <v>1378.5</v>
          </cell>
          <cell r="Q46">
            <v>1325.8</v>
          </cell>
          <cell r="R46">
            <v>1288.8</v>
          </cell>
          <cell r="S46">
            <v>1284.8000000000002</v>
          </cell>
          <cell r="T46">
            <v>1291.4000000000001</v>
          </cell>
          <cell r="U46">
            <v>1322.7</v>
          </cell>
          <cell r="V46">
            <v>1341.8</v>
          </cell>
          <cell r="W46">
            <v>1375.8</v>
          </cell>
          <cell r="X46">
            <v>1371.3000000000002</v>
          </cell>
          <cell r="Y46">
            <v>1240.3</v>
          </cell>
          <cell r="Z46">
            <v>1385.6</v>
          </cell>
          <cell r="AA46">
            <v>1416.6000000000001</v>
          </cell>
          <cell r="AB46">
            <v>1456.8999999999999</v>
          </cell>
        </row>
        <row r="47">
          <cell r="P47">
            <v>755.59999999999991</v>
          </cell>
          <cell r="Q47">
            <v>740</v>
          </cell>
          <cell r="R47">
            <v>720.9</v>
          </cell>
          <cell r="S47">
            <v>712.90000000000009</v>
          </cell>
          <cell r="T47">
            <v>709.6</v>
          </cell>
          <cell r="U47">
            <v>722.5</v>
          </cell>
          <cell r="V47">
            <v>733.9</v>
          </cell>
          <cell r="W47">
            <v>744.1</v>
          </cell>
          <cell r="X47">
            <v>745.7</v>
          </cell>
          <cell r="Y47">
            <v>694.09999999999991</v>
          </cell>
          <cell r="Z47">
            <v>735.9</v>
          </cell>
          <cell r="AA47">
            <v>748.8</v>
          </cell>
          <cell r="AB47">
            <v>770.2</v>
          </cell>
        </row>
        <row r="48">
          <cell r="P48">
            <v>1687.5</v>
          </cell>
          <cell r="Q48">
            <v>1588.1</v>
          </cell>
          <cell r="R48">
            <v>1448.8000000000002</v>
          </cell>
          <cell r="S48">
            <v>1395.3</v>
          </cell>
          <cell r="T48">
            <v>1389.6</v>
          </cell>
          <cell r="U48">
            <v>1397.2</v>
          </cell>
          <cell r="V48">
            <v>1387.9</v>
          </cell>
          <cell r="W48">
            <v>1390.6000000000001</v>
          </cell>
          <cell r="X48">
            <v>1393.4</v>
          </cell>
          <cell r="Y48">
            <v>1264.8</v>
          </cell>
          <cell r="Z48">
            <v>1551.6000000000001</v>
          </cell>
          <cell r="AA48">
            <v>1684.5</v>
          </cell>
          <cell r="AB48">
            <v>1735.3</v>
          </cell>
        </row>
        <row r="49">
          <cell r="P49">
            <v>16808.199999999997</v>
          </cell>
          <cell r="Q49">
            <v>16770.699999999997</v>
          </cell>
          <cell r="R49">
            <v>16470.3</v>
          </cell>
          <cell r="S49">
            <v>16610.899999999998</v>
          </cell>
          <cell r="T49">
            <v>16800.2</v>
          </cell>
          <cell r="U49">
            <v>17035.899999999998</v>
          </cell>
          <cell r="V49">
            <v>17246</v>
          </cell>
          <cell r="W49">
            <v>17381.5</v>
          </cell>
          <cell r="X49">
            <v>17457.5</v>
          </cell>
          <cell r="Y49">
            <v>15422.600000000002</v>
          </cell>
          <cell r="Z49">
            <v>16780.199999999997</v>
          </cell>
          <cell r="AA49">
            <v>17404.099999999999</v>
          </cell>
          <cell r="AB49">
            <v>17888.799999999996</v>
          </cell>
        </row>
        <row r="50">
          <cell r="P50">
            <v>5968.5</v>
          </cell>
          <cell r="Q50">
            <v>5942.3</v>
          </cell>
          <cell r="R50">
            <v>5795.7</v>
          </cell>
          <cell r="S50">
            <v>5810.9</v>
          </cell>
          <cell r="T50">
            <v>5874.5999999999995</v>
          </cell>
          <cell r="U50">
            <v>5996.5</v>
          </cell>
          <cell r="V50">
            <v>6124.7</v>
          </cell>
          <cell r="W50">
            <v>6136.7999999999993</v>
          </cell>
          <cell r="X50">
            <v>6158.1999999999989</v>
          </cell>
          <cell r="Y50">
            <v>4955.6000000000004</v>
          </cell>
          <cell r="Z50">
            <v>5528.9</v>
          </cell>
          <cell r="AA50">
            <v>5940.1</v>
          </cell>
          <cell r="AB50">
            <v>6176</v>
          </cell>
        </row>
        <row r="51">
          <cell r="P51">
            <v>1397.3999999999999</v>
          </cell>
          <cell r="Q51">
            <v>1421.8999999999999</v>
          </cell>
          <cell r="R51">
            <v>1392.9</v>
          </cell>
          <cell r="S51">
            <v>1404.4</v>
          </cell>
          <cell r="T51">
            <v>1432.6</v>
          </cell>
          <cell r="U51">
            <v>1436.6</v>
          </cell>
          <cell r="V51">
            <v>1428.8</v>
          </cell>
          <cell r="W51">
            <v>1447.3999999999999</v>
          </cell>
          <cell r="X51">
            <v>1457.5</v>
          </cell>
          <cell r="Y51">
            <v>1397.3</v>
          </cell>
          <cell r="Z51">
            <v>1525.3</v>
          </cell>
          <cell r="AA51">
            <v>1584.9</v>
          </cell>
          <cell r="AB51">
            <v>1682.4</v>
          </cell>
        </row>
        <row r="52">
          <cell r="P52">
            <v>2630.5</v>
          </cell>
          <cell r="Q52">
            <v>2602.7000000000003</v>
          </cell>
          <cell r="R52">
            <v>2528.9</v>
          </cell>
          <cell r="S52">
            <v>2531.1</v>
          </cell>
          <cell r="T52">
            <v>2584.1</v>
          </cell>
          <cell r="U52">
            <v>2641.2000000000003</v>
          </cell>
          <cell r="V52">
            <v>2720.5000000000005</v>
          </cell>
          <cell r="W52">
            <v>2792.3999999999996</v>
          </cell>
          <cell r="X52">
            <v>2825.4</v>
          </cell>
          <cell r="Y52">
            <v>2508.5999999999995</v>
          </cell>
          <cell r="Z52">
            <v>2808.4</v>
          </cell>
          <cell r="AA52">
            <v>2912.2000000000003</v>
          </cell>
          <cell r="AB52">
            <v>2954.9999999999995</v>
          </cell>
        </row>
        <row r="54">
          <cell r="P54">
            <v>3004.4</v>
          </cell>
          <cell r="Q54">
            <v>2991.4</v>
          </cell>
          <cell r="R54">
            <v>2984.9</v>
          </cell>
          <cell r="S54">
            <v>3027.5</v>
          </cell>
          <cell r="T54">
            <v>3074.1</v>
          </cell>
          <cell r="U54">
            <v>3128.7000000000003</v>
          </cell>
          <cell r="V54">
            <v>3157.3</v>
          </cell>
          <cell r="W54">
            <v>3209</v>
          </cell>
          <cell r="X54">
            <v>3248.9</v>
          </cell>
          <cell r="Y54">
            <v>3134.2</v>
          </cell>
          <cell r="Z54">
            <v>3333.8999999999996</v>
          </cell>
          <cell r="AA54">
            <v>3407</v>
          </cell>
          <cell r="AB54">
            <v>3473.6</v>
          </cell>
        </row>
        <row r="55">
          <cell r="P55">
            <v>2510.3999999999996</v>
          </cell>
          <cell r="Q55">
            <v>2544.1</v>
          </cell>
          <cell r="R55">
            <v>2523.6999999999998</v>
          </cell>
          <cell r="S55">
            <v>2606.9</v>
          </cell>
          <cell r="T55">
            <v>2626.5</v>
          </cell>
          <cell r="U55">
            <v>2647.9</v>
          </cell>
          <cell r="V55">
            <v>2659.3</v>
          </cell>
          <cell r="W55">
            <v>2650.7</v>
          </cell>
          <cell r="X55">
            <v>2626.1</v>
          </cell>
          <cell r="Y55">
            <v>2323.4</v>
          </cell>
          <cell r="Z55">
            <v>2495.3000000000002</v>
          </cell>
          <cell r="AA55">
            <v>2468.1999999999998</v>
          </cell>
          <cell r="AB55">
            <v>2492.2000000000003</v>
          </cell>
        </row>
        <row r="56">
          <cell r="P56">
            <v>23530.7</v>
          </cell>
          <cell r="Q56">
            <v>23229.200000000001</v>
          </cell>
          <cell r="R56">
            <v>22675.599999999999</v>
          </cell>
          <cell r="S56">
            <v>22733.600000000002</v>
          </cell>
          <cell r="T56">
            <v>22931.9</v>
          </cell>
          <cell r="U56">
            <v>23269.799999999996</v>
          </cell>
          <cell r="V56">
            <v>23490.300000000003</v>
          </cell>
          <cell r="W56">
            <v>23697.899999999998</v>
          </cell>
          <cell r="X56">
            <v>23754.7</v>
          </cell>
          <cell r="Y56">
            <v>21088.1</v>
          </cell>
          <cell r="Z56">
            <v>23114.600000000002</v>
          </cell>
          <cell r="AA56">
            <v>23959.9</v>
          </cell>
          <cell r="AB56">
            <v>24608.699999999997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2"/>
  <sheetViews>
    <sheetView workbookViewId="0">
      <selection activeCell="A4" sqref="A4:AA12"/>
    </sheetView>
  </sheetViews>
  <sheetFormatPr defaultColWidth="9.140625" defaultRowHeight="15" x14ac:dyDescent="0.25"/>
  <cols>
    <col min="1" max="1" width="37.85546875" style="31" customWidth="1"/>
    <col min="2" max="16384" width="9.140625" style="31"/>
  </cols>
  <sheetData>
    <row r="2" spans="1:27" ht="15.75" x14ac:dyDescent="0.25">
      <c r="A2" s="13" t="s">
        <v>89</v>
      </c>
    </row>
    <row r="3" spans="1:27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7" x14ac:dyDescent="0.25">
      <c r="A4" s="136" t="s">
        <v>40</v>
      </c>
      <c r="B4" s="138">
        <v>2011</v>
      </c>
      <c r="C4" s="139"/>
      <c r="D4" s="138">
        <v>2012</v>
      </c>
      <c r="E4" s="139"/>
      <c r="F4" s="135">
        <v>2013</v>
      </c>
      <c r="G4" s="135"/>
      <c r="H4" s="135">
        <v>2014</v>
      </c>
      <c r="I4" s="135"/>
      <c r="J4" s="135">
        <v>2015</v>
      </c>
      <c r="K4" s="135"/>
      <c r="L4" s="135">
        <v>2016</v>
      </c>
      <c r="M4" s="135"/>
      <c r="N4" s="135">
        <v>2017</v>
      </c>
      <c r="O4" s="135"/>
      <c r="P4" s="135">
        <v>2018</v>
      </c>
      <c r="Q4" s="135"/>
      <c r="R4" s="135">
        <v>2019</v>
      </c>
      <c r="S4" s="135"/>
      <c r="T4" s="135">
        <v>2020</v>
      </c>
      <c r="U4" s="135"/>
      <c r="V4" s="135">
        <v>2021</v>
      </c>
      <c r="W4" s="135"/>
      <c r="X4" s="135">
        <v>2022</v>
      </c>
      <c r="Y4" s="135"/>
      <c r="Z4" s="135">
        <v>2023</v>
      </c>
      <c r="AA4" s="135"/>
    </row>
    <row r="5" spans="1:27" ht="51" x14ac:dyDescent="0.25">
      <c r="A5" s="137"/>
      <c r="B5" s="33" t="s">
        <v>41</v>
      </c>
      <c r="C5" s="134" t="s">
        <v>42</v>
      </c>
      <c r="D5" s="33" t="s">
        <v>41</v>
      </c>
      <c r="E5" s="134" t="s">
        <v>42</v>
      </c>
      <c r="F5" s="33" t="s">
        <v>41</v>
      </c>
      <c r="G5" s="134" t="s">
        <v>42</v>
      </c>
      <c r="H5" s="33" t="s">
        <v>41</v>
      </c>
      <c r="I5" s="134" t="s">
        <v>42</v>
      </c>
      <c r="J5" s="33" t="s">
        <v>41</v>
      </c>
      <c r="K5" s="134" t="s">
        <v>42</v>
      </c>
      <c r="L5" s="33" t="s">
        <v>41</v>
      </c>
      <c r="M5" s="134" t="s">
        <v>42</v>
      </c>
      <c r="N5" s="33" t="s">
        <v>41</v>
      </c>
      <c r="O5" s="35" t="s">
        <v>42</v>
      </c>
      <c r="P5" s="33" t="s">
        <v>41</v>
      </c>
      <c r="Q5" s="35" t="s">
        <v>42</v>
      </c>
      <c r="R5" s="33" t="s">
        <v>41</v>
      </c>
      <c r="S5" s="35" t="s">
        <v>42</v>
      </c>
      <c r="T5" s="33" t="s">
        <v>41</v>
      </c>
      <c r="U5" s="35" t="s">
        <v>42</v>
      </c>
      <c r="V5" s="33" t="s">
        <v>41</v>
      </c>
      <c r="W5" s="35" t="s">
        <v>42</v>
      </c>
      <c r="X5" s="33" t="s">
        <v>41</v>
      </c>
      <c r="Y5" s="35" t="s">
        <v>42</v>
      </c>
      <c r="Z5" s="33" t="s">
        <v>41</v>
      </c>
      <c r="AA5" s="35" t="s">
        <v>42</v>
      </c>
    </row>
    <row r="6" spans="1:27" x14ac:dyDescent="0.25">
      <c r="A6" s="4" t="s">
        <v>43</v>
      </c>
      <c r="B6" s="23">
        <v>12.104139376112199</v>
      </c>
      <c r="C6" s="26">
        <v>13.23249</v>
      </c>
      <c r="D6" s="23">
        <v>13.208525408547686</v>
      </c>
      <c r="E6" s="26">
        <v>14.469590002</v>
      </c>
      <c r="F6" s="23">
        <v>13.451680459760897</v>
      </c>
      <c r="G6" s="26">
        <v>14.791740000000001</v>
      </c>
      <c r="H6" s="23">
        <v>12.162122157229561</v>
      </c>
      <c r="I6" s="26">
        <v>13.34684</v>
      </c>
      <c r="J6" s="23">
        <v>12.835876086135299</v>
      </c>
      <c r="K6" s="26">
        <v>14.03689</v>
      </c>
      <c r="L6" s="23">
        <v>13.657404049523192</v>
      </c>
      <c r="M6" s="26">
        <v>14.968470000000002</v>
      </c>
      <c r="N6" s="23">
        <v>14.319192230358375</v>
      </c>
      <c r="O6" s="26">
        <v>15.813689999999999</v>
      </c>
      <c r="P6" s="23">
        <v>14.810078864730261</v>
      </c>
      <c r="Q6" s="26">
        <v>16.345497896000001</v>
      </c>
      <c r="R6" s="23">
        <v>15.045317066518365</v>
      </c>
      <c r="S6" s="26">
        <v>16.804344701000002</v>
      </c>
      <c r="T6" s="23">
        <v>13.55329061433056</v>
      </c>
      <c r="U6" s="26">
        <v>15.079829999999999</v>
      </c>
      <c r="V6" s="23">
        <v>14.085178094441178</v>
      </c>
      <c r="W6" s="26">
        <v>15.926174115000002</v>
      </c>
      <c r="X6" s="23">
        <v>15.091763953546449</v>
      </c>
      <c r="Y6" s="26">
        <v>17.239637999999999</v>
      </c>
      <c r="Z6" s="23">
        <v>15.344647395608272</v>
      </c>
      <c r="AA6" s="26">
        <v>17.161158689000001</v>
      </c>
    </row>
    <row r="7" spans="1:27" x14ac:dyDescent="0.25">
      <c r="A7" s="4" t="s">
        <v>44</v>
      </c>
      <c r="B7" s="25">
        <v>3.7171883907181575</v>
      </c>
      <c r="C7" s="24">
        <v>4.3599899999999998</v>
      </c>
      <c r="D7" s="25">
        <v>3.7941789619492119</v>
      </c>
      <c r="E7" s="24">
        <v>4.450290002</v>
      </c>
      <c r="F7" s="25">
        <v>3.8837359321798872</v>
      </c>
      <c r="G7" s="24">
        <v>4.5553299999999997</v>
      </c>
      <c r="H7" s="25">
        <v>3.9499720610115281</v>
      </c>
      <c r="I7" s="24">
        <v>4.6330300020000008</v>
      </c>
      <c r="J7" s="25">
        <v>3.969860404550356</v>
      </c>
      <c r="K7" s="24">
        <v>4.6563500000000007</v>
      </c>
      <c r="L7" s="25">
        <v>3.9878729999999996</v>
      </c>
      <c r="M7" s="24">
        <v>4.6774799999999992</v>
      </c>
      <c r="N7" s="25">
        <v>4.0141405594334625</v>
      </c>
      <c r="O7" s="24">
        <v>4.7082899999999999</v>
      </c>
      <c r="P7" s="25">
        <v>4.070132905103506</v>
      </c>
      <c r="Q7" s="24">
        <v>4.7583927670000001</v>
      </c>
      <c r="R7" s="25">
        <v>4.07763437081638</v>
      </c>
      <c r="S7" s="24">
        <v>4.7649999999999997</v>
      </c>
      <c r="T7" s="25">
        <v>3.4399333137377561</v>
      </c>
      <c r="U7" s="24">
        <v>4.0629999999999997</v>
      </c>
      <c r="V7" s="25">
        <v>3.8435253046875002</v>
      </c>
      <c r="W7" s="24">
        <v>4.523596875</v>
      </c>
      <c r="X7" s="25">
        <v>4.0099688483916607</v>
      </c>
      <c r="Y7" s="24">
        <v>4.7050000000000001</v>
      </c>
      <c r="Z7" s="25">
        <v>4.1236293791993281</v>
      </c>
      <c r="AA7" s="24">
        <v>4.8401289479999994</v>
      </c>
    </row>
    <row r="8" spans="1:27" x14ac:dyDescent="0.25">
      <c r="A8" s="4" t="s">
        <v>45</v>
      </c>
      <c r="B8" s="25">
        <v>0.28399999999999997</v>
      </c>
      <c r="C8" s="24">
        <v>0.38600000000000001</v>
      </c>
      <c r="D8" s="25">
        <v>0.3435465552324905</v>
      </c>
      <c r="E8" s="24">
        <v>0.47585602481450656</v>
      </c>
      <c r="F8" s="25">
        <v>0.31422249605584557</v>
      </c>
      <c r="G8" s="24">
        <v>0.42802104482155312</v>
      </c>
      <c r="H8" s="25">
        <v>0.35159430504682254</v>
      </c>
      <c r="I8" s="24">
        <v>0.46902445662358605</v>
      </c>
      <c r="J8" s="25">
        <v>0.42754142876507611</v>
      </c>
      <c r="K8" s="24">
        <v>0.5890851399556799</v>
      </c>
      <c r="L8" s="25">
        <v>0.43222702641430555</v>
      </c>
      <c r="M8" s="24">
        <v>0.59592746207662461</v>
      </c>
      <c r="N8" s="25">
        <v>0.46656323717094883</v>
      </c>
      <c r="O8" s="24">
        <v>0.65177495682567776</v>
      </c>
      <c r="P8" s="25">
        <v>0.48724201303804432</v>
      </c>
      <c r="Q8" s="24">
        <v>0.64229900504191728</v>
      </c>
      <c r="R8" s="25">
        <v>0.48694236911163596</v>
      </c>
      <c r="S8" s="24">
        <v>0.65627266665989803</v>
      </c>
      <c r="T8" s="25">
        <v>0.56221471263593037</v>
      </c>
      <c r="U8" s="24">
        <v>0.74440104392377315</v>
      </c>
      <c r="V8" s="25">
        <v>0.60242106964581377</v>
      </c>
      <c r="W8" s="24">
        <v>0.78774730754965883</v>
      </c>
      <c r="X8" s="25">
        <v>0.67241715151638937</v>
      </c>
      <c r="Y8" s="24">
        <v>0.81610004401529779</v>
      </c>
      <c r="Z8" s="25">
        <v>0.50340796771414642</v>
      </c>
      <c r="AA8" s="24">
        <v>0.6882156564405193</v>
      </c>
    </row>
    <row r="9" spans="1:27" x14ac:dyDescent="0.25">
      <c r="A9" s="4" t="s">
        <v>46</v>
      </c>
      <c r="B9" s="25">
        <v>16.105327766830356</v>
      </c>
      <c r="C9" s="24">
        <v>17.978480000000001</v>
      </c>
      <c r="D9" s="25">
        <v>17.346250925729386</v>
      </c>
      <c r="E9" s="24">
        <v>19.395736028814508</v>
      </c>
      <c r="F9" s="25">
        <v>17.64963888799663</v>
      </c>
      <c r="G9" s="24">
        <v>19.775091044821554</v>
      </c>
      <c r="H9" s="25">
        <v>16.463688523287914</v>
      </c>
      <c r="I9" s="24">
        <v>18.448894458623588</v>
      </c>
      <c r="J9" s="25">
        <v>17.233277919450728</v>
      </c>
      <c r="K9" s="24">
        <v>19.282325139955681</v>
      </c>
      <c r="L9" s="25">
        <v>18.077504075937497</v>
      </c>
      <c r="M9" s="24">
        <v>20.241877462076623</v>
      </c>
      <c r="N9" s="25">
        <v>18.799896026962788</v>
      </c>
      <c r="O9" s="24">
        <v>21.173754956825675</v>
      </c>
      <c r="P9" s="25">
        <v>19.367453782871813</v>
      </c>
      <c r="Q9" s="24">
        <v>21.746189668041918</v>
      </c>
      <c r="R9" s="25">
        <v>19.609893806446379</v>
      </c>
      <c r="S9" s="24">
        <v>22.2256173676599</v>
      </c>
      <c r="T9" s="25">
        <v>17.555438640704249</v>
      </c>
      <c r="U9" s="24">
        <v>19.887231043923773</v>
      </c>
      <c r="V9" s="25">
        <v>18.531124468774493</v>
      </c>
      <c r="W9" s="24">
        <v>21.237518297549659</v>
      </c>
      <c r="X9" s="25">
        <v>19.774149953454497</v>
      </c>
      <c r="Y9" s="24">
        <v>22.760738044015294</v>
      </c>
      <c r="Z9" s="25">
        <v>19.971684742521745</v>
      </c>
      <c r="AA9" s="24">
        <v>22.68950329344052</v>
      </c>
    </row>
    <row r="10" spans="1:27" x14ac:dyDescent="0.25">
      <c r="A10" s="9" t="s">
        <v>62</v>
      </c>
      <c r="B10" s="43">
        <v>1.1607645204607158</v>
      </c>
      <c r="C10" s="44">
        <v>0</v>
      </c>
      <c r="D10" s="43">
        <v>1.2249125559794873</v>
      </c>
      <c r="E10" s="44">
        <v>0</v>
      </c>
      <c r="F10" s="43">
        <v>1.2857009112341973</v>
      </c>
      <c r="G10" s="44">
        <v>0</v>
      </c>
      <c r="H10" s="43">
        <v>1.1062707339917213</v>
      </c>
      <c r="I10" s="44">
        <v>0</v>
      </c>
      <c r="J10" s="43">
        <v>1.1402457354390063</v>
      </c>
      <c r="K10" s="44">
        <v>0</v>
      </c>
      <c r="L10" s="43">
        <v>1.2200340087207537</v>
      </c>
      <c r="M10" s="44">
        <v>0</v>
      </c>
      <c r="N10" s="43">
        <v>1.2719498831093097</v>
      </c>
      <c r="O10" s="44">
        <v>0</v>
      </c>
      <c r="P10" s="43">
        <v>1.35205668400485</v>
      </c>
      <c r="Q10" s="44">
        <v>0</v>
      </c>
      <c r="R10" s="43">
        <v>1.4347356700297891</v>
      </c>
      <c r="S10" s="44">
        <v>0</v>
      </c>
      <c r="T10" s="43">
        <v>1.2745315780933333</v>
      </c>
      <c r="U10" s="44">
        <v>0</v>
      </c>
      <c r="V10" s="43">
        <v>1.4305413090933501</v>
      </c>
      <c r="W10" s="44">
        <v>0</v>
      </c>
      <c r="X10" s="43">
        <v>1.5645803171286097</v>
      </c>
      <c r="Y10" s="44">
        <v>0</v>
      </c>
      <c r="Z10" s="43">
        <v>1.399546978782906</v>
      </c>
      <c r="AA10" s="44">
        <v>0</v>
      </c>
    </row>
    <row r="11" spans="1:27" x14ac:dyDescent="0.25">
      <c r="A11" s="45" t="s">
        <v>63</v>
      </c>
      <c r="B11" s="46">
        <v>1.114113224862237</v>
      </c>
      <c r="C11" s="47">
        <v>1.7742918168090389</v>
      </c>
      <c r="D11" s="46">
        <v>1.1931927587694642</v>
      </c>
      <c r="E11" s="47">
        <v>1.9336854546973961</v>
      </c>
      <c r="F11" s="46">
        <v>1.1927819662812649</v>
      </c>
      <c r="G11" s="47">
        <v>1.9962751810766628</v>
      </c>
      <c r="H11" s="46">
        <v>1.0864046934895659</v>
      </c>
      <c r="I11" s="47">
        <v>1.8553568763178634</v>
      </c>
      <c r="J11" s="46">
        <v>1.1103887566946173</v>
      </c>
      <c r="K11" s="47">
        <v>1.8923926008786174</v>
      </c>
      <c r="L11" s="46">
        <v>1.1928970380419412</v>
      </c>
      <c r="M11" s="47">
        <v>1.9607335223642757</v>
      </c>
      <c r="N11" s="46">
        <v>1.2113303849064041</v>
      </c>
      <c r="O11" s="47">
        <v>1.9990970825631713</v>
      </c>
      <c r="P11" s="46">
        <v>1.2238877797521124</v>
      </c>
      <c r="Q11" s="47">
        <v>2.0135162454419846</v>
      </c>
      <c r="R11" s="46">
        <v>1.2223563521825556</v>
      </c>
      <c r="S11" s="47">
        <v>2.0382585824056183</v>
      </c>
      <c r="T11" s="46">
        <v>1.1732394373633275</v>
      </c>
      <c r="U11" s="47">
        <v>2.0548453211250437</v>
      </c>
      <c r="V11" s="46">
        <v>1.1271861076796128</v>
      </c>
      <c r="W11" s="47">
        <v>2.0409285309756018</v>
      </c>
      <c r="X11" s="46">
        <v>1.1024797719552604</v>
      </c>
      <c r="Y11" s="47">
        <v>1.9332120361915703</v>
      </c>
      <c r="Z11" s="46">
        <v>1.0375991587334994</v>
      </c>
      <c r="AA11" s="47">
        <v>1.8141785256422422</v>
      </c>
    </row>
    <row r="12" spans="1:27" x14ac:dyDescent="0.25">
      <c r="A12" s="21" t="s">
        <v>64</v>
      </c>
      <c r="B12" s="27">
        <v>1.0338153804520407</v>
      </c>
      <c r="C12" s="28">
        <v>1.7742918168090389</v>
      </c>
      <c r="D12" s="27">
        <v>1.1089349673782063</v>
      </c>
      <c r="E12" s="28">
        <v>1.9336854546973961</v>
      </c>
      <c r="F12" s="27">
        <v>1.10589288766139</v>
      </c>
      <c r="G12" s="28">
        <v>1.9962751810766628</v>
      </c>
      <c r="H12" s="27">
        <v>1.0134041799060685</v>
      </c>
      <c r="I12" s="28">
        <v>1.8553568763178634</v>
      </c>
      <c r="J12" s="27">
        <v>1.0369195043319297</v>
      </c>
      <c r="K12" s="28">
        <v>1.8923926008786174</v>
      </c>
      <c r="L12" s="27">
        <v>1.1123895216724313</v>
      </c>
      <c r="M12" s="28">
        <v>1.9607335223642757</v>
      </c>
      <c r="N12" s="27">
        <v>1.1293750624259653</v>
      </c>
      <c r="O12" s="28">
        <v>1.9990970825631713</v>
      </c>
      <c r="P12" s="27">
        <v>1.1384472426718515</v>
      </c>
      <c r="Q12" s="28">
        <v>2.0135162454419846</v>
      </c>
      <c r="R12" s="27">
        <v>1.1329240341254689</v>
      </c>
      <c r="S12" s="28">
        <v>2.0382585824056183</v>
      </c>
      <c r="T12" s="27">
        <v>1.0880618042555492</v>
      </c>
      <c r="U12" s="28">
        <v>2.0548453211250437</v>
      </c>
      <c r="V12" s="27">
        <v>1.0401710809990183</v>
      </c>
      <c r="W12" s="28">
        <v>2.0409285309756018</v>
      </c>
      <c r="X12" s="27">
        <v>1.0152488085361577</v>
      </c>
      <c r="Y12" s="28">
        <v>1.9332120361915703</v>
      </c>
      <c r="Z12" s="27">
        <v>0.96488777827087191</v>
      </c>
      <c r="AA12" s="28">
        <v>1.8141785256422422</v>
      </c>
    </row>
  </sheetData>
  <mergeCells count="14">
    <mergeCell ref="J4:K4"/>
    <mergeCell ref="A4:A5"/>
    <mergeCell ref="B4:C4"/>
    <mergeCell ref="D4:E4"/>
    <mergeCell ref="F4:G4"/>
    <mergeCell ref="H4:I4"/>
    <mergeCell ref="X4:Y4"/>
    <mergeCell ref="Z4:AA4"/>
    <mergeCell ref="L4:M4"/>
    <mergeCell ref="N4:O4"/>
    <mergeCell ref="P4:Q4"/>
    <mergeCell ref="R4:S4"/>
    <mergeCell ref="T4:U4"/>
    <mergeCell ref="V4:W4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2"/>
  <sheetViews>
    <sheetView topLeftCell="B1" zoomScale="86" zoomScaleNormal="86" workbookViewId="0">
      <selection activeCell="O22" sqref="O22"/>
    </sheetView>
  </sheetViews>
  <sheetFormatPr defaultColWidth="9.140625" defaultRowHeight="15" x14ac:dyDescent="0.25"/>
  <cols>
    <col min="1" max="1" width="37.85546875" style="31" customWidth="1"/>
    <col min="2" max="16384" width="9.140625" style="31"/>
  </cols>
  <sheetData>
    <row r="2" spans="1:27" ht="15.75" x14ac:dyDescent="0.25">
      <c r="A2" s="13" t="s">
        <v>69</v>
      </c>
    </row>
    <row r="3" spans="1:27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7" x14ac:dyDescent="0.25">
      <c r="A4" s="136" t="s">
        <v>40</v>
      </c>
      <c r="B4" s="138">
        <v>2011</v>
      </c>
      <c r="C4" s="139"/>
      <c r="D4" s="138">
        <v>2012</v>
      </c>
      <c r="E4" s="139"/>
      <c r="F4" s="135">
        <v>2013</v>
      </c>
      <c r="G4" s="135"/>
      <c r="H4" s="135">
        <v>2014</v>
      </c>
      <c r="I4" s="135"/>
      <c r="J4" s="135">
        <v>2015</v>
      </c>
      <c r="K4" s="135"/>
      <c r="L4" s="135">
        <v>2016</v>
      </c>
      <c r="M4" s="135"/>
      <c r="N4" s="135">
        <v>2017</v>
      </c>
      <c r="O4" s="135"/>
      <c r="P4" s="135">
        <v>2018</v>
      </c>
      <c r="Q4" s="135"/>
      <c r="R4" s="135">
        <v>2019</v>
      </c>
      <c r="S4" s="135"/>
      <c r="T4" s="135">
        <v>2020</v>
      </c>
      <c r="U4" s="135"/>
      <c r="V4" s="135">
        <v>2021</v>
      </c>
      <c r="W4" s="135"/>
      <c r="X4" s="135">
        <v>2022</v>
      </c>
      <c r="Y4" s="135"/>
      <c r="Z4" s="135">
        <v>2023</v>
      </c>
      <c r="AA4" s="135"/>
    </row>
    <row r="5" spans="1:27" ht="51" x14ac:dyDescent="0.25">
      <c r="A5" s="137"/>
      <c r="B5" s="33" t="s">
        <v>41</v>
      </c>
      <c r="C5" s="134" t="s">
        <v>42</v>
      </c>
      <c r="D5" s="33" t="s">
        <v>41</v>
      </c>
      <c r="E5" s="134" t="s">
        <v>42</v>
      </c>
      <c r="F5" s="33" t="s">
        <v>41</v>
      </c>
      <c r="G5" s="134" t="s">
        <v>42</v>
      </c>
      <c r="H5" s="33" t="s">
        <v>41</v>
      </c>
      <c r="I5" s="134" t="s">
        <v>42</v>
      </c>
      <c r="J5" s="33" t="s">
        <v>41</v>
      </c>
      <c r="K5" s="134" t="s">
        <v>42</v>
      </c>
      <c r="L5" s="33" t="s">
        <v>41</v>
      </c>
      <c r="M5" s="134" t="s">
        <v>42</v>
      </c>
      <c r="N5" s="33" t="s">
        <v>41</v>
      </c>
      <c r="O5" s="35" t="s">
        <v>42</v>
      </c>
      <c r="P5" s="33" t="s">
        <v>41</v>
      </c>
      <c r="Q5" s="35" t="s">
        <v>42</v>
      </c>
      <c r="R5" s="33" t="s">
        <v>41</v>
      </c>
      <c r="S5" s="35" t="s">
        <v>42</v>
      </c>
      <c r="T5" s="33" t="s">
        <v>41</v>
      </c>
      <c r="U5" s="35" t="s">
        <v>42</v>
      </c>
      <c r="V5" s="33" t="s">
        <v>41</v>
      </c>
      <c r="W5" s="35" t="s">
        <v>42</v>
      </c>
      <c r="X5" s="33" t="s">
        <v>41</v>
      </c>
      <c r="Y5" s="35" t="s">
        <v>42</v>
      </c>
      <c r="Z5" s="33" t="s">
        <v>41</v>
      </c>
      <c r="AA5" s="35" t="s">
        <v>42</v>
      </c>
    </row>
    <row r="6" spans="1:27" x14ac:dyDescent="0.25">
      <c r="A6" s="4" t="s">
        <v>43</v>
      </c>
      <c r="B6" s="23">
        <v>12.104139376112199</v>
      </c>
      <c r="C6" s="26">
        <v>13.23249</v>
      </c>
      <c r="D6" s="23">
        <v>13.208525408547686</v>
      </c>
      <c r="E6" s="26">
        <v>14.469590002</v>
      </c>
      <c r="F6" s="23">
        <v>13.451680459760897</v>
      </c>
      <c r="G6" s="26">
        <v>14.791740000000001</v>
      </c>
      <c r="H6" s="23">
        <v>12.162122157229561</v>
      </c>
      <c r="I6" s="26">
        <v>13.34684</v>
      </c>
      <c r="J6" s="23">
        <v>12.835876086135299</v>
      </c>
      <c r="K6" s="26">
        <v>14.03689</v>
      </c>
      <c r="L6" s="23">
        <v>13.657404049523192</v>
      </c>
      <c r="M6" s="26">
        <v>14.968470000000002</v>
      </c>
      <c r="N6" s="23">
        <v>14.319192230358375</v>
      </c>
      <c r="O6" s="26">
        <v>15.813689999999999</v>
      </c>
      <c r="P6" s="23">
        <v>14.810078864730261</v>
      </c>
      <c r="Q6" s="26">
        <v>16.345497896000001</v>
      </c>
      <c r="R6" s="23">
        <v>15.045317066518365</v>
      </c>
      <c r="S6" s="26">
        <v>16.804344701000002</v>
      </c>
      <c r="T6" s="23">
        <v>13.55329061433056</v>
      </c>
      <c r="U6" s="26">
        <v>15.079829999999999</v>
      </c>
      <c r="V6" s="23">
        <v>14.085178094441178</v>
      </c>
      <c r="W6" s="26">
        <v>15.926174115000002</v>
      </c>
      <c r="X6" s="23">
        <v>15.091763953546449</v>
      </c>
      <c r="Y6" s="26">
        <v>17.239637999999999</v>
      </c>
      <c r="Z6" s="23">
        <v>15.344647395608272</v>
      </c>
      <c r="AA6" s="26">
        <v>17.161158689000001</v>
      </c>
    </row>
    <row r="7" spans="1:27" x14ac:dyDescent="0.25">
      <c r="A7" s="4" t="s">
        <v>44</v>
      </c>
      <c r="B7" s="25">
        <v>3.7171883907181575</v>
      </c>
      <c r="C7" s="24">
        <v>4.3599899999999998</v>
      </c>
      <c r="D7" s="25">
        <v>3.7941789619492119</v>
      </c>
      <c r="E7" s="24">
        <v>4.450290002</v>
      </c>
      <c r="F7" s="25">
        <v>3.8837359321798872</v>
      </c>
      <c r="G7" s="24">
        <v>4.5553299999999997</v>
      </c>
      <c r="H7" s="25">
        <v>3.9499720610115281</v>
      </c>
      <c r="I7" s="24">
        <v>4.6330300020000008</v>
      </c>
      <c r="J7" s="25">
        <v>3.969860404550356</v>
      </c>
      <c r="K7" s="24">
        <v>4.6563500000000007</v>
      </c>
      <c r="L7" s="25">
        <v>3.9878729999999996</v>
      </c>
      <c r="M7" s="24">
        <v>4.6774799999999992</v>
      </c>
      <c r="N7" s="25">
        <v>4.0141405594334625</v>
      </c>
      <c r="O7" s="24">
        <v>4.7082899999999999</v>
      </c>
      <c r="P7" s="25">
        <v>4.070132905103506</v>
      </c>
      <c r="Q7" s="24">
        <v>4.7583927670000001</v>
      </c>
      <c r="R7" s="25">
        <v>4.07763437081638</v>
      </c>
      <c r="S7" s="24">
        <v>4.7649999999999997</v>
      </c>
      <c r="T7" s="25">
        <v>3.4399333137377561</v>
      </c>
      <c r="U7" s="24">
        <v>4.0629999999999997</v>
      </c>
      <c r="V7" s="25">
        <v>3.8435253046875002</v>
      </c>
      <c r="W7" s="24">
        <v>4.523596875</v>
      </c>
      <c r="X7" s="25">
        <v>4.0099688483916607</v>
      </c>
      <c r="Y7" s="24">
        <v>4.7050000000000001</v>
      </c>
      <c r="Z7" s="25">
        <v>4.1236293791993281</v>
      </c>
      <c r="AA7" s="24">
        <v>4.8401289479999994</v>
      </c>
    </row>
    <row r="8" spans="1:27" x14ac:dyDescent="0.25">
      <c r="A8" s="4" t="s">
        <v>45</v>
      </c>
      <c r="B8" s="25">
        <v>0.28399999999999997</v>
      </c>
      <c r="C8" s="24">
        <v>0.38600000000000001</v>
      </c>
      <c r="D8" s="25">
        <v>0.3435465552324905</v>
      </c>
      <c r="E8" s="24">
        <v>0.47585602481450656</v>
      </c>
      <c r="F8" s="25">
        <v>0.31422249605584557</v>
      </c>
      <c r="G8" s="24">
        <v>0.42802104482155312</v>
      </c>
      <c r="H8" s="25">
        <v>0.35159430504682254</v>
      </c>
      <c r="I8" s="24">
        <v>0.46902445662358605</v>
      </c>
      <c r="J8" s="25">
        <v>0.42754142876507611</v>
      </c>
      <c r="K8" s="24">
        <v>0.5890851399556799</v>
      </c>
      <c r="L8" s="25">
        <v>0.43222702641430555</v>
      </c>
      <c r="M8" s="24">
        <v>0.59592746207662461</v>
      </c>
      <c r="N8" s="25">
        <v>0.46656323717094883</v>
      </c>
      <c r="O8" s="24">
        <v>0.65177495682567776</v>
      </c>
      <c r="P8" s="25">
        <v>0.48724201303804432</v>
      </c>
      <c r="Q8" s="24">
        <v>0.64229900504191728</v>
      </c>
      <c r="R8" s="25">
        <v>0.48694236911163596</v>
      </c>
      <c r="S8" s="24">
        <v>0.65627266665989803</v>
      </c>
      <c r="T8" s="25">
        <v>0.56221471263593037</v>
      </c>
      <c r="U8" s="24">
        <v>0.74440104392377315</v>
      </c>
      <c r="V8" s="25">
        <v>0.60242106964581377</v>
      </c>
      <c r="W8" s="24">
        <v>0.78774730754965883</v>
      </c>
      <c r="X8" s="25">
        <v>0.67241715151638937</v>
      </c>
      <c r="Y8" s="24">
        <v>0.81610004401529779</v>
      </c>
      <c r="Z8" s="25">
        <v>0.50340796771414642</v>
      </c>
      <c r="AA8" s="24">
        <v>0.6882156564405193</v>
      </c>
    </row>
    <row r="9" spans="1:27" x14ac:dyDescent="0.25">
      <c r="A9" s="4" t="s">
        <v>46</v>
      </c>
      <c r="B9" s="25">
        <v>16.105327766830356</v>
      </c>
      <c r="C9" s="24">
        <v>17.978480000000001</v>
      </c>
      <c r="D9" s="25">
        <v>17.346250925729386</v>
      </c>
      <c r="E9" s="24">
        <v>19.395736028814508</v>
      </c>
      <c r="F9" s="25">
        <v>17.64963888799663</v>
      </c>
      <c r="G9" s="24">
        <v>19.775091044821554</v>
      </c>
      <c r="H9" s="25">
        <v>16.463688523287914</v>
      </c>
      <c r="I9" s="24">
        <v>18.448894458623588</v>
      </c>
      <c r="J9" s="25">
        <v>17.233277919450728</v>
      </c>
      <c r="K9" s="24">
        <v>19.282325139955681</v>
      </c>
      <c r="L9" s="25">
        <v>18.077504075937497</v>
      </c>
      <c r="M9" s="24">
        <v>20.241877462076623</v>
      </c>
      <c r="N9" s="25">
        <v>18.799896026962788</v>
      </c>
      <c r="O9" s="24">
        <v>21.173754956825675</v>
      </c>
      <c r="P9" s="25">
        <v>19.367453782871813</v>
      </c>
      <c r="Q9" s="24">
        <v>21.746189668041918</v>
      </c>
      <c r="R9" s="25">
        <v>19.609893806446379</v>
      </c>
      <c r="S9" s="24">
        <v>22.2256173676599</v>
      </c>
      <c r="T9" s="25">
        <v>17.555438640704249</v>
      </c>
      <c r="U9" s="24">
        <v>19.887231043923773</v>
      </c>
      <c r="V9" s="25">
        <v>18.531124468774493</v>
      </c>
      <c r="W9" s="24">
        <v>21.237518297549659</v>
      </c>
      <c r="X9" s="25">
        <v>19.774149953454497</v>
      </c>
      <c r="Y9" s="24">
        <v>22.760738044015294</v>
      </c>
      <c r="Z9" s="25">
        <v>19.971684742521745</v>
      </c>
      <c r="AA9" s="24">
        <v>22.68950329344052</v>
      </c>
    </row>
    <row r="10" spans="1:27" x14ac:dyDescent="0.25">
      <c r="A10" s="9" t="s">
        <v>62</v>
      </c>
      <c r="B10" s="43">
        <v>1.1607645204607158</v>
      </c>
      <c r="C10" s="44">
        <v>0</v>
      </c>
      <c r="D10" s="43">
        <v>1.2249125559794873</v>
      </c>
      <c r="E10" s="44">
        <v>0</v>
      </c>
      <c r="F10" s="43">
        <v>1.2857009112341973</v>
      </c>
      <c r="G10" s="44">
        <v>0</v>
      </c>
      <c r="H10" s="43">
        <v>1.1062707339917213</v>
      </c>
      <c r="I10" s="44">
        <v>0</v>
      </c>
      <c r="J10" s="43">
        <v>1.1402457354390063</v>
      </c>
      <c r="K10" s="44">
        <v>0</v>
      </c>
      <c r="L10" s="43">
        <v>1.2200340087207537</v>
      </c>
      <c r="M10" s="44">
        <v>0</v>
      </c>
      <c r="N10" s="43">
        <v>1.2719498831093097</v>
      </c>
      <c r="O10" s="44">
        <v>0</v>
      </c>
      <c r="P10" s="43">
        <v>1.35205668400485</v>
      </c>
      <c r="Q10" s="44">
        <v>0</v>
      </c>
      <c r="R10" s="43">
        <v>1.4347356700297891</v>
      </c>
      <c r="S10" s="44">
        <v>0</v>
      </c>
      <c r="T10" s="43">
        <v>1.2745315780933333</v>
      </c>
      <c r="U10" s="44">
        <v>0</v>
      </c>
      <c r="V10" s="43">
        <v>1.4305413090933501</v>
      </c>
      <c r="W10" s="44">
        <v>0</v>
      </c>
      <c r="X10" s="43">
        <v>1.5645803171286097</v>
      </c>
      <c r="Y10" s="44">
        <v>0</v>
      </c>
      <c r="Z10" s="43">
        <v>1.399546978782906</v>
      </c>
      <c r="AA10" s="44">
        <v>0</v>
      </c>
    </row>
    <row r="11" spans="1:27" x14ac:dyDescent="0.25">
      <c r="A11" s="45" t="s">
        <v>63</v>
      </c>
      <c r="B11" s="46">
        <v>1.114113224862237</v>
      </c>
      <c r="C11" s="47">
        <v>1.7742918168090389</v>
      </c>
      <c r="D11" s="46">
        <v>1.1931927587694642</v>
      </c>
      <c r="E11" s="47">
        <v>1.9336854546973961</v>
      </c>
      <c r="F11" s="46">
        <v>1.1927819662812649</v>
      </c>
      <c r="G11" s="47">
        <v>1.9962751810766628</v>
      </c>
      <c r="H11" s="46">
        <v>1.0864046934895659</v>
      </c>
      <c r="I11" s="47">
        <v>1.8553568763178634</v>
      </c>
      <c r="J11" s="46">
        <v>1.1103887566946173</v>
      </c>
      <c r="K11" s="47">
        <v>1.8923926008786174</v>
      </c>
      <c r="L11" s="46">
        <v>1.1928970380419412</v>
      </c>
      <c r="M11" s="47">
        <v>1.9607335223642757</v>
      </c>
      <c r="N11" s="46">
        <v>1.2113303849064041</v>
      </c>
      <c r="O11" s="47">
        <v>1.9990970825631713</v>
      </c>
      <c r="P11" s="46">
        <v>1.2238877797521124</v>
      </c>
      <c r="Q11" s="47">
        <v>2.0135162454419846</v>
      </c>
      <c r="R11" s="46">
        <v>1.2223563521825556</v>
      </c>
      <c r="S11" s="47">
        <v>2.0382585824056183</v>
      </c>
      <c r="T11" s="46">
        <v>1.1732394373633275</v>
      </c>
      <c r="U11" s="47">
        <v>2.0548453211250437</v>
      </c>
      <c r="V11" s="46">
        <v>1.1271861076796128</v>
      </c>
      <c r="W11" s="47">
        <v>2.0409285309756018</v>
      </c>
      <c r="X11" s="46">
        <v>1.1024797719552604</v>
      </c>
      <c r="Y11" s="47">
        <v>1.9332120361915703</v>
      </c>
      <c r="Z11" s="46">
        <v>1.0375991587334994</v>
      </c>
      <c r="AA11" s="47">
        <v>1.8141785256422422</v>
      </c>
    </row>
    <row r="12" spans="1:27" x14ac:dyDescent="0.25">
      <c r="A12" s="21" t="s">
        <v>64</v>
      </c>
      <c r="B12" s="27">
        <v>1.0338153804520407</v>
      </c>
      <c r="C12" s="28">
        <v>1.7742918168090389</v>
      </c>
      <c r="D12" s="27">
        <v>1.1089349673782063</v>
      </c>
      <c r="E12" s="28">
        <v>1.9336854546973961</v>
      </c>
      <c r="F12" s="27">
        <v>1.10589288766139</v>
      </c>
      <c r="G12" s="28">
        <v>1.9962751810766628</v>
      </c>
      <c r="H12" s="27">
        <v>1.0134041799060685</v>
      </c>
      <c r="I12" s="28">
        <v>1.8553568763178634</v>
      </c>
      <c r="J12" s="27">
        <v>1.0369195043319297</v>
      </c>
      <c r="K12" s="28">
        <v>1.8923926008786174</v>
      </c>
      <c r="L12" s="27">
        <v>1.1123895216724313</v>
      </c>
      <c r="M12" s="28">
        <v>1.9607335223642757</v>
      </c>
      <c r="N12" s="27">
        <v>1.1293750624259653</v>
      </c>
      <c r="O12" s="28">
        <v>1.9990970825631713</v>
      </c>
      <c r="P12" s="27">
        <v>1.1384472426718515</v>
      </c>
      <c r="Q12" s="28">
        <v>2.0135162454419846</v>
      </c>
      <c r="R12" s="27">
        <v>1.1329240341254689</v>
      </c>
      <c r="S12" s="28">
        <v>2.0382585824056183</v>
      </c>
      <c r="T12" s="27">
        <v>1.0880618042555492</v>
      </c>
      <c r="U12" s="28">
        <v>2.0548453211250437</v>
      </c>
      <c r="V12" s="27">
        <v>1.0401710809990183</v>
      </c>
      <c r="W12" s="28">
        <v>2.0409285309756018</v>
      </c>
      <c r="X12" s="27">
        <v>1.0152488085361577</v>
      </c>
      <c r="Y12" s="28">
        <v>1.9332120361915703</v>
      </c>
      <c r="Z12" s="27">
        <v>0.96488777827087191</v>
      </c>
      <c r="AA12" s="28">
        <v>1.8141785256422422</v>
      </c>
    </row>
  </sheetData>
  <mergeCells count="14">
    <mergeCell ref="Z4:AA4"/>
    <mergeCell ref="V4:W4"/>
    <mergeCell ref="X4:Y4"/>
    <mergeCell ref="J4:K4"/>
    <mergeCell ref="A4:A5"/>
    <mergeCell ref="B4:C4"/>
    <mergeCell ref="D4:E4"/>
    <mergeCell ref="F4:G4"/>
    <mergeCell ref="H4:I4"/>
    <mergeCell ref="R4:S4"/>
    <mergeCell ref="T4:U4"/>
    <mergeCell ref="L4:M4"/>
    <mergeCell ref="N4:O4"/>
    <mergeCell ref="P4:Q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Q21" sqref="Q21"/>
    </sheetView>
  </sheetViews>
  <sheetFormatPr defaultColWidth="8.7109375" defaultRowHeight="15.75" x14ac:dyDescent="0.25"/>
  <cols>
    <col min="1" max="1" width="11.5703125" style="18" customWidth="1"/>
    <col min="2" max="2" width="9.5703125" style="18" customWidth="1"/>
    <col min="3" max="16384" width="8.7109375" style="18"/>
  </cols>
  <sheetData>
    <row r="1" spans="1:14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49" t="s">
        <v>11</v>
      </c>
      <c r="B2" s="50" t="s">
        <v>73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49" t="s">
        <v>12</v>
      </c>
      <c r="B3" s="51" t="s">
        <v>74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x14ac:dyDescent="0.25">
      <c r="A4" s="49" t="s">
        <v>25</v>
      </c>
      <c r="B4" s="49" t="s">
        <v>75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A5" s="49" t="s">
        <v>29</v>
      </c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9" t="s">
        <v>39</v>
      </c>
      <c r="B6" s="49" t="s">
        <v>77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x14ac:dyDescent="0.25">
      <c r="A7" s="49" t="s">
        <v>47</v>
      </c>
      <c r="B7" s="50" t="s">
        <v>78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x14ac:dyDescent="0.25">
      <c r="A8" s="49" t="s">
        <v>48</v>
      </c>
      <c r="B8" s="50" t="s">
        <v>79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x14ac:dyDescent="0.25">
      <c r="A9" s="49" t="s">
        <v>49</v>
      </c>
      <c r="B9" s="49" t="s">
        <v>80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5" spans="1:14" x14ac:dyDescent="0.25">
      <c r="B15" s="36"/>
    </row>
  </sheetData>
  <hyperlinks>
    <hyperlink ref="A2" location="'TAVOLA 1'!A1" display="Tavola 1"/>
    <hyperlink ref="A3" location="'TAVOLA 2'!A1" display="Tavola 2"/>
    <hyperlink ref="A5" location="'TAVOLA 4 '!A1" display="Tavola 4"/>
    <hyperlink ref="A4" location="'TAVOLA 3'!A1" display="Tavola 3"/>
    <hyperlink ref="A6" location="'TAVOLA 5'!A1" display="Tavola 1"/>
    <hyperlink ref="A9" location="'TAVOLA 8'!A1" display="Tavola 8"/>
    <hyperlink ref="A7:A8" location="'TAVOLA 5'!A1" display="Tavola 1"/>
    <hyperlink ref="A7" location="'TAVOLA 6'!A1" display="Tavola 6"/>
    <hyperlink ref="A8" location="'TAVOLA 7'!A1" display="Tavola 7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zoomScale="91" zoomScaleNormal="91" workbookViewId="0">
      <selection activeCell="A3" sqref="A3"/>
    </sheetView>
  </sheetViews>
  <sheetFormatPr defaultColWidth="8.85546875" defaultRowHeight="12.75" x14ac:dyDescent="0.2"/>
  <cols>
    <col min="1" max="1" width="19.5703125" style="1" customWidth="1"/>
    <col min="2" max="13" width="9.7109375" style="1" customWidth="1"/>
    <col min="14" max="17" width="10.140625" style="1" customWidth="1"/>
    <col min="18" max="27" width="10.28515625" style="1" customWidth="1"/>
    <col min="28" max="250" width="8.85546875" style="1"/>
    <col min="251" max="251" width="45.28515625" style="1" customWidth="1"/>
    <col min="252" max="265" width="9.7109375" style="1" customWidth="1"/>
    <col min="266" max="506" width="8.85546875" style="1"/>
    <col min="507" max="507" width="45.28515625" style="1" customWidth="1"/>
    <col min="508" max="521" width="9.7109375" style="1" customWidth="1"/>
    <col min="522" max="762" width="8.85546875" style="1"/>
    <col min="763" max="763" width="45.28515625" style="1" customWidth="1"/>
    <col min="764" max="777" width="9.7109375" style="1" customWidth="1"/>
    <col min="778" max="1018" width="8.85546875" style="1"/>
    <col min="1019" max="1019" width="45.28515625" style="1" customWidth="1"/>
    <col min="1020" max="1033" width="9.7109375" style="1" customWidth="1"/>
    <col min="1034" max="1274" width="8.85546875" style="1"/>
    <col min="1275" max="1275" width="45.28515625" style="1" customWidth="1"/>
    <col min="1276" max="1289" width="9.7109375" style="1" customWidth="1"/>
    <col min="1290" max="1530" width="8.85546875" style="1"/>
    <col min="1531" max="1531" width="45.28515625" style="1" customWidth="1"/>
    <col min="1532" max="1545" width="9.7109375" style="1" customWidth="1"/>
    <col min="1546" max="1786" width="8.85546875" style="1"/>
    <col min="1787" max="1787" width="45.28515625" style="1" customWidth="1"/>
    <col min="1788" max="1801" width="9.7109375" style="1" customWidth="1"/>
    <col min="1802" max="2042" width="8.85546875" style="1"/>
    <col min="2043" max="2043" width="45.28515625" style="1" customWidth="1"/>
    <col min="2044" max="2057" width="9.7109375" style="1" customWidth="1"/>
    <col min="2058" max="2298" width="8.85546875" style="1"/>
    <col min="2299" max="2299" width="45.28515625" style="1" customWidth="1"/>
    <col min="2300" max="2313" width="9.7109375" style="1" customWidth="1"/>
    <col min="2314" max="2554" width="8.85546875" style="1"/>
    <col min="2555" max="2555" width="45.28515625" style="1" customWidth="1"/>
    <col min="2556" max="2569" width="9.7109375" style="1" customWidth="1"/>
    <col min="2570" max="2810" width="8.85546875" style="1"/>
    <col min="2811" max="2811" width="45.28515625" style="1" customWidth="1"/>
    <col min="2812" max="2825" width="9.7109375" style="1" customWidth="1"/>
    <col min="2826" max="3066" width="8.85546875" style="1"/>
    <col min="3067" max="3067" width="45.28515625" style="1" customWidth="1"/>
    <col min="3068" max="3081" width="9.7109375" style="1" customWidth="1"/>
    <col min="3082" max="3322" width="8.85546875" style="1"/>
    <col min="3323" max="3323" width="45.28515625" style="1" customWidth="1"/>
    <col min="3324" max="3337" width="9.7109375" style="1" customWidth="1"/>
    <col min="3338" max="3578" width="8.85546875" style="1"/>
    <col min="3579" max="3579" width="45.28515625" style="1" customWidth="1"/>
    <col min="3580" max="3593" width="9.7109375" style="1" customWidth="1"/>
    <col min="3594" max="3834" width="8.85546875" style="1"/>
    <col min="3835" max="3835" width="45.28515625" style="1" customWidth="1"/>
    <col min="3836" max="3849" width="9.7109375" style="1" customWidth="1"/>
    <col min="3850" max="4090" width="8.85546875" style="1"/>
    <col min="4091" max="4091" width="45.28515625" style="1" customWidth="1"/>
    <col min="4092" max="4105" width="9.7109375" style="1" customWidth="1"/>
    <col min="4106" max="4346" width="8.85546875" style="1"/>
    <col min="4347" max="4347" width="45.28515625" style="1" customWidth="1"/>
    <col min="4348" max="4361" width="9.7109375" style="1" customWidth="1"/>
    <col min="4362" max="4602" width="8.85546875" style="1"/>
    <col min="4603" max="4603" width="45.28515625" style="1" customWidth="1"/>
    <col min="4604" max="4617" width="9.7109375" style="1" customWidth="1"/>
    <col min="4618" max="4858" width="8.85546875" style="1"/>
    <col min="4859" max="4859" width="45.28515625" style="1" customWidth="1"/>
    <col min="4860" max="4873" width="9.7109375" style="1" customWidth="1"/>
    <col min="4874" max="5114" width="8.85546875" style="1"/>
    <col min="5115" max="5115" width="45.28515625" style="1" customWidth="1"/>
    <col min="5116" max="5129" width="9.7109375" style="1" customWidth="1"/>
    <col min="5130" max="5370" width="8.85546875" style="1"/>
    <col min="5371" max="5371" width="45.28515625" style="1" customWidth="1"/>
    <col min="5372" max="5385" width="9.7109375" style="1" customWidth="1"/>
    <col min="5386" max="5626" width="8.85546875" style="1"/>
    <col min="5627" max="5627" width="45.28515625" style="1" customWidth="1"/>
    <col min="5628" max="5641" width="9.7109375" style="1" customWidth="1"/>
    <col min="5642" max="5882" width="8.85546875" style="1"/>
    <col min="5883" max="5883" width="45.28515625" style="1" customWidth="1"/>
    <col min="5884" max="5897" width="9.7109375" style="1" customWidth="1"/>
    <col min="5898" max="6138" width="8.85546875" style="1"/>
    <col min="6139" max="6139" width="45.28515625" style="1" customWidth="1"/>
    <col min="6140" max="6153" width="9.7109375" style="1" customWidth="1"/>
    <col min="6154" max="6394" width="8.85546875" style="1"/>
    <col min="6395" max="6395" width="45.28515625" style="1" customWidth="1"/>
    <col min="6396" max="6409" width="9.7109375" style="1" customWidth="1"/>
    <col min="6410" max="6650" width="8.85546875" style="1"/>
    <col min="6651" max="6651" width="45.28515625" style="1" customWidth="1"/>
    <col min="6652" max="6665" width="9.7109375" style="1" customWidth="1"/>
    <col min="6666" max="6906" width="8.85546875" style="1"/>
    <col min="6907" max="6907" width="45.28515625" style="1" customWidth="1"/>
    <col min="6908" max="6921" width="9.7109375" style="1" customWidth="1"/>
    <col min="6922" max="7162" width="8.85546875" style="1"/>
    <col min="7163" max="7163" width="45.28515625" style="1" customWidth="1"/>
    <col min="7164" max="7177" width="9.7109375" style="1" customWidth="1"/>
    <col min="7178" max="7418" width="8.85546875" style="1"/>
    <col min="7419" max="7419" width="45.28515625" style="1" customWidth="1"/>
    <col min="7420" max="7433" width="9.7109375" style="1" customWidth="1"/>
    <col min="7434" max="7674" width="8.85546875" style="1"/>
    <col min="7675" max="7675" width="45.28515625" style="1" customWidth="1"/>
    <col min="7676" max="7689" width="9.7109375" style="1" customWidth="1"/>
    <col min="7690" max="7930" width="8.85546875" style="1"/>
    <col min="7931" max="7931" width="45.28515625" style="1" customWidth="1"/>
    <col min="7932" max="7945" width="9.7109375" style="1" customWidth="1"/>
    <col min="7946" max="8186" width="8.85546875" style="1"/>
    <col min="8187" max="8187" width="45.28515625" style="1" customWidth="1"/>
    <col min="8188" max="8201" width="9.7109375" style="1" customWidth="1"/>
    <col min="8202" max="8442" width="8.85546875" style="1"/>
    <col min="8443" max="8443" width="45.28515625" style="1" customWidth="1"/>
    <col min="8444" max="8457" width="9.7109375" style="1" customWidth="1"/>
    <col min="8458" max="8698" width="8.85546875" style="1"/>
    <col min="8699" max="8699" width="45.28515625" style="1" customWidth="1"/>
    <col min="8700" max="8713" width="9.7109375" style="1" customWidth="1"/>
    <col min="8714" max="8954" width="8.85546875" style="1"/>
    <col min="8955" max="8955" width="45.28515625" style="1" customWidth="1"/>
    <col min="8956" max="8969" width="9.7109375" style="1" customWidth="1"/>
    <col min="8970" max="9210" width="8.85546875" style="1"/>
    <col min="9211" max="9211" width="45.28515625" style="1" customWidth="1"/>
    <col min="9212" max="9225" width="9.7109375" style="1" customWidth="1"/>
    <col min="9226" max="9466" width="8.85546875" style="1"/>
    <col min="9467" max="9467" width="45.28515625" style="1" customWidth="1"/>
    <col min="9468" max="9481" width="9.7109375" style="1" customWidth="1"/>
    <col min="9482" max="9722" width="8.85546875" style="1"/>
    <col min="9723" max="9723" width="45.28515625" style="1" customWidth="1"/>
    <col min="9724" max="9737" width="9.7109375" style="1" customWidth="1"/>
    <col min="9738" max="9978" width="8.85546875" style="1"/>
    <col min="9979" max="9979" width="45.28515625" style="1" customWidth="1"/>
    <col min="9980" max="9993" width="9.7109375" style="1" customWidth="1"/>
    <col min="9994" max="10234" width="8.85546875" style="1"/>
    <col min="10235" max="10235" width="45.28515625" style="1" customWidth="1"/>
    <col min="10236" max="10249" width="9.7109375" style="1" customWidth="1"/>
    <col min="10250" max="10490" width="8.85546875" style="1"/>
    <col min="10491" max="10491" width="45.28515625" style="1" customWidth="1"/>
    <col min="10492" max="10505" width="9.7109375" style="1" customWidth="1"/>
    <col min="10506" max="10746" width="8.85546875" style="1"/>
    <col min="10747" max="10747" width="45.28515625" style="1" customWidth="1"/>
    <col min="10748" max="10761" width="9.7109375" style="1" customWidth="1"/>
    <col min="10762" max="11002" width="8.85546875" style="1"/>
    <col min="11003" max="11003" width="45.28515625" style="1" customWidth="1"/>
    <col min="11004" max="11017" width="9.7109375" style="1" customWidth="1"/>
    <col min="11018" max="11258" width="8.85546875" style="1"/>
    <col min="11259" max="11259" width="45.28515625" style="1" customWidth="1"/>
    <col min="11260" max="11273" width="9.7109375" style="1" customWidth="1"/>
    <col min="11274" max="11514" width="8.85546875" style="1"/>
    <col min="11515" max="11515" width="45.28515625" style="1" customWidth="1"/>
    <col min="11516" max="11529" width="9.7109375" style="1" customWidth="1"/>
    <col min="11530" max="11770" width="8.85546875" style="1"/>
    <col min="11771" max="11771" width="45.28515625" style="1" customWidth="1"/>
    <col min="11772" max="11785" width="9.7109375" style="1" customWidth="1"/>
    <col min="11786" max="12026" width="8.85546875" style="1"/>
    <col min="12027" max="12027" width="45.28515625" style="1" customWidth="1"/>
    <col min="12028" max="12041" width="9.7109375" style="1" customWidth="1"/>
    <col min="12042" max="12282" width="8.85546875" style="1"/>
    <col min="12283" max="12283" width="45.28515625" style="1" customWidth="1"/>
    <col min="12284" max="12297" width="9.7109375" style="1" customWidth="1"/>
    <col min="12298" max="12538" width="8.85546875" style="1"/>
    <col min="12539" max="12539" width="45.28515625" style="1" customWidth="1"/>
    <col min="12540" max="12553" width="9.7109375" style="1" customWidth="1"/>
    <col min="12554" max="12794" width="8.85546875" style="1"/>
    <col min="12795" max="12795" width="45.28515625" style="1" customWidth="1"/>
    <col min="12796" max="12809" width="9.7109375" style="1" customWidth="1"/>
    <col min="12810" max="13050" width="8.85546875" style="1"/>
    <col min="13051" max="13051" width="45.28515625" style="1" customWidth="1"/>
    <col min="13052" max="13065" width="9.7109375" style="1" customWidth="1"/>
    <col min="13066" max="13306" width="8.85546875" style="1"/>
    <col min="13307" max="13307" width="45.28515625" style="1" customWidth="1"/>
    <col min="13308" max="13321" width="9.7109375" style="1" customWidth="1"/>
    <col min="13322" max="13562" width="8.85546875" style="1"/>
    <col min="13563" max="13563" width="45.28515625" style="1" customWidth="1"/>
    <col min="13564" max="13577" width="9.7109375" style="1" customWidth="1"/>
    <col min="13578" max="13818" width="8.85546875" style="1"/>
    <col min="13819" max="13819" width="45.28515625" style="1" customWidth="1"/>
    <col min="13820" max="13833" width="9.7109375" style="1" customWidth="1"/>
    <col min="13834" max="14074" width="8.85546875" style="1"/>
    <col min="14075" max="14075" width="45.28515625" style="1" customWidth="1"/>
    <col min="14076" max="14089" width="9.7109375" style="1" customWidth="1"/>
    <col min="14090" max="14330" width="8.85546875" style="1"/>
    <col min="14331" max="14331" width="45.28515625" style="1" customWidth="1"/>
    <col min="14332" max="14345" width="9.7109375" style="1" customWidth="1"/>
    <col min="14346" max="14586" width="8.85546875" style="1"/>
    <col min="14587" max="14587" width="45.28515625" style="1" customWidth="1"/>
    <col min="14588" max="14601" width="9.7109375" style="1" customWidth="1"/>
    <col min="14602" max="14842" width="8.85546875" style="1"/>
    <col min="14843" max="14843" width="45.28515625" style="1" customWidth="1"/>
    <col min="14844" max="14857" width="9.7109375" style="1" customWidth="1"/>
    <col min="14858" max="15098" width="8.85546875" style="1"/>
    <col min="15099" max="15099" width="45.28515625" style="1" customWidth="1"/>
    <col min="15100" max="15113" width="9.7109375" style="1" customWidth="1"/>
    <col min="15114" max="15354" width="8.85546875" style="1"/>
    <col min="15355" max="15355" width="45.28515625" style="1" customWidth="1"/>
    <col min="15356" max="15369" width="9.7109375" style="1" customWidth="1"/>
    <col min="15370" max="15610" width="8.85546875" style="1"/>
    <col min="15611" max="15611" width="45.28515625" style="1" customWidth="1"/>
    <col min="15612" max="15625" width="9.7109375" style="1" customWidth="1"/>
    <col min="15626" max="15866" width="8.85546875" style="1"/>
    <col min="15867" max="15867" width="45.28515625" style="1" customWidth="1"/>
    <col min="15868" max="15881" width="9.7109375" style="1" customWidth="1"/>
    <col min="15882" max="16122" width="8.85546875" style="1"/>
    <col min="16123" max="16123" width="45.28515625" style="1" customWidth="1"/>
    <col min="16124" max="16137" width="9.7109375" style="1" customWidth="1"/>
    <col min="16138" max="16384" width="8.85546875" style="1"/>
  </cols>
  <sheetData>
    <row r="1" spans="1:27" ht="15.75" customHeight="1" x14ac:dyDescent="0.2"/>
    <row r="2" spans="1:27" ht="15.75" customHeight="1" x14ac:dyDescent="0.25">
      <c r="A2" s="13" t="s">
        <v>81</v>
      </c>
      <c r="B2" s="6"/>
      <c r="C2" s="6"/>
      <c r="D2" s="6"/>
      <c r="E2" s="6"/>
    </row>
    <row r="3" spans="1:27" ht="15.75" customHeight="1" x14ac:dyDescent="0.25">
      <c r="A3" s="6"/>
      <c r="B3" s="7"/>
      <c r="C3" s="7"/>
      <c r="D3" s="7"/>
      <c r="E3" s="7"/>
    </row>
    <row r="4" spans="1:27" ht="14.65" customHeight="1" x14ac:dyDescent="0.2">
      <c r="A4" s="136" t="s">
        <v>13</v>
      </c>
      <c r="B4" s="143">
        <v>2011</v>
      </c>
      <c r="C4" s="143"/>
      <c r="D4" s="143">
        <v>2012</v>
      </c>
      <c r="E4" s="143"/>
      <c r="F4" s="143">
        <v>2013</v>
      </c>
      <c r="G4" s="143"/>
      <c r="H4" s="143">
        <v>2014</v>
      </c>
      <c r="I4" s="143"/>
      <c r="J4" s="143">
        <v>2015</v>
      </c>
      <c r="K4" s="143"/>
      <c r="L4" s="143">
        <v>2016</v>
      </c>
      <c r="M4" s="143"/>
      <c r="N4" s="143">
        <v>2017</v>
      </c>
      <c r="O4" s="143"/>
      <c r="P4" s="143">
        <v>2018</v>
      </c>
      <c r="Q4" s="143"/>
      <c r="R4" s="143">
        <v>2019</v>
      </c>
      <c r="S4" s="143"/>
      <c r="T4" s="143">
        <v>2020</v>
      </c>
      <c r="U4" s="143"/>
      <c r="V4" s="143">
        <v>2021</v>
      </c>
      <c r="W4" s="143"/>
      <c r="X4" s="143">
        <v>2022</v>
      </c>
      <c r="Y4" s="143"/>
      <c r="Z4" s="143">
        <v>2023</v>
      </c>
      <c r="AA4" s="144"/>
    </row>
    <row r="5" spans="1:27" ht="12.75" customHeight="1" x14ac:dyDescent="0.2">
      <c r="A5" s="145"/>
      <c r="B5" s="140" t="s">
        <v>70</v>
      </c>
      <c r="C5" s="141" t="s">
        <v>14</v>
      </c>
      <c r="D5" s="140" t="s">
        <v>70</v>
      </c>
      <c r="E5" s="141" t="s">
        <v>14</v>
      </c>
      <c r="F5" s="140" t="s">
        <v>70</v>
      </c>
      <c r="G5" s="141" t="s">
        <v>14</v>
      </c>
      <c r="H5" s="140" t="s">
        <v>70</v>
      </c>
      <c r="I5" s="141" t="s">
        <v>14</v>
      </c>
      <c r="J5" s="140" t="s">
        <v>70</v>
      </c>
      <c r="K5" s="141" t="s">
        <v>14</v>
      </c>
      <c r="L5" s="140" t="s">
        <v>70</v>
      </c>
      <c r="M5" s="141" t="s">
        <v>14</v>
      </c>
      <c r="N5" s="140" t="s">
        <v>70</v>
      </c>
      <c r="O5" s="141" t="s">
        <v>14</v>
      </c>
      <c r="P5" s="140" t="s">
        <v>70</v>
      </c>
      <c r="Q5" s="141" t="s">
        <v>14</v>
      </c>
      <c r="R5" s="140" t="s">
        <v>70</v>
      </c>
      <c r="S5" s="141" t="s">
        <v>14</v>
      </c>
      <c r="T5" s="140" t="s">
        <v>70</v>
      </c>
      <c r="U5" s="141" t="s">
        <v>14</v>
      </c>
      <c r="V5" s="140" t="s">
        <v>70</v>
      </c>
      <c r="W5" s="141" t="s">
        <v>14</v>
      </c>
      <c r="X5" s="141" t="s">
        <v>70</v>
      </c>
      <c r="Y5" s="141" t="s">
        <v>14</v>
      </c>
      <c r="Z5" s="140" t="s">
        <v>70</v>
      </c>
      <c r="AA5" s="140" t="s">
        <v>14</v>
      </c>
    </row>
    <row r="6" spans="1:27" s="8" customFormat="1" ht="21.75" customHeight="1" x14ac:dyDescent="0.2">
      <c r="A6" s="137"/>
      <c r="B6" s="140"/>
      <c r="C6" s="142"/>
      <c r="D6" s="140"/>
      <c r="E6" s="142"/>
      <c r="F6" s="140"/>
      <c r="G6" s="142"/>
      <c r="H6" s="140"/>
      <c r="I6" s="142"/>
      <c r="J6" s="140"/>
      <c r="K6" s="142"/>
      <c r="L6" s="140"/>
      <c r="M6" s="142"/>
      <c r="N6" s="140"/>
      <c r="O6" s="142"/>
      <c r="P6" s="140"/>
      <c r="Q6" s="142"/>
      <c r="R6" s="140"/>
      <c r="S6" s="142"/>
      <c r="T6" s="140"/>
      <c r="U6" s="142"/>
      <c r="V6" s="140"/>
      <c r="W6" s="142"/>
      <c r="X6" s="142"/>
      <c r="Y6" s="142"/>
      <c r="Z6" s="142"/>
      <c r="AA6" s="142"/>
    </row>
    <row r="7" spans="1:27" ht="14.25" customHeight="1" x14ac:dyDescent="0.2">
      <c r="A7" s="4" t="s">
        <v>15</v>
      </c>
      <c r="B7" s="111">
        <v>179232.137089661</v>
      </c>
      <c r="C7" s="29">
        <v>10.8143010073273</v>
      </c>
      <c r="D7" s="112">
        <v>179952.501809273</v>
      </c>
      <c r="E7" s="106">
        <v>11.0204340201962</v>
      </c>
      <c r="F7" s="111">
        <v>180806.069728834</v>
      </c>
      <c r="G7" s="29">
        <v>11.1521897575655</v>
      </c>
      <c r="H7" s="112">
        <v>187596.92682305301</v>
      </c>
      <c r="I7" s="106">
        <v>11.467711159754399</v>
      </c>
      <c r="J7" s="111">
        <v>183368.79163609201</v>
      </c>
      <c r="K7" s="29">
        <v>11.0245445866371</v>
      </c>
      <c r="L7" s="111">
        <v>181064.90950972401</v>
      </c>
      <c r="M7" s="29">
        <v>10.6205354097927</v>
      </c>
      <c r="N7" s="111">
        <v>186558.303584604</v>
      </c>
      <c r="O7" s="29">
        <v>10.694127381686499</v>
      </c>
      <c r="P7" s="111">
        <v>182010.70784726401</v>
      </c>
      <c r="Q7" s="29">
        <v>10.238294540388599</v>
      </c>
      <c r="R7" s="111">
        <v>175407.65551771101</v>
      </c>
      <c r="S7" s="29">
        <v>9.7229024733291904</v>
      </c>
      <c r="T7" s="111">
        <v>149900.33107585099</v>
      </c>
      <c r="U7" s="29">
        <v>8.9760037683474607</v>
      </c>
      <c r="V7" s="111">
        <v>165510.24838</v>
      </c>
      <c r="W7" s="29">
        <v>8.9828810663121352</v>
      </c>
      <c r="X7" s="128">
        <v>182642.03390000001</v>
      </c>
      <c r="Y7" s="129">
        <v>9.1409107907290252</v>
      </c>
      <c r="Z7" s="128">
        <v>197569.59208</v>
      </c>
      <c r="AA7" s="129">
        <v>9.2210135033496883</v>
      </c>
    </row>
    <row r="8" spans="1:27" ht="14.25" customHeight="1" x14ac:dyDescent="0.2">
      <c r="A8" s="9" t="s">
        <v>16</v>
      </c>
      <c r="B8" s="113">
        <v>93265.107644834003</v>
      </c>
      <c r="C8" s="30">
        <v>5.62732199665433</v>
      </c>
      <c r="D8" s="114">
        <v>97095.838040930394</v>
      </c>
      <c r="E8" s="107">
        <v>5.9462261763931101</v>
      </c>
      <c r="F8" s="113">
        <v>97923.217670418395</v>
      </c>
      <c r="G8" s="30">
        <v>6.0399427229944198</v>
      </c>
      <c r="H8" s="114">
        <v>97055.9972152751</v>
      </c>
      <c r="I8" s="107">
        <v>5.9329870762570103</v>
      </c>
      <c r="J8" s="113">
        <v>92625.377051246905</v>
      </c>
      <c r="K8" s="30">
        <v>5.5688462035682198</v>
      </c>
      <c r="L8" s="113">
        <v>94603.711571286796</v>
      </c>
      <c r="M8" s="30">
        <v>5.5490711665846604</v>
      </c>
      <c r="N8" s="113">
        <v>97846.228875351997</v>
      </c>
      <c r="O8" s="30">
        <v>5.60886337035185</v>
      </c>
      <c r="P8" s="113">
        <v>94036.713042221803</v>
      </c>
      <c r="Q8" s="30">
        <v>5.2896644220744999</v>
      </c>
      <c r="R8" s="113">
        <v>88977.772100966395</v>
      </c>
      <c r="S8" s="30">
        <v>4.9320663791920802</v>
      </c>
      <c r="T8" s="113">
        <v>79287.029687228001</v>
      </c>
      <c r="U8" s="30">
        <v>4.7476924977138202</v>
      </c>
      <c r="V8" s="113">
        <v>90467.232029999999</v>
      </c>
      <c r="W8" s="30">
        <v>4.910006441765173</v>
      </c>
      <c r="X8" s="113">
        <v>101509.89268</v>
      </c>
      <c r="Y8" s="30">
        <v>5.0803906064274136</v>
      </c>
      <c r="Z8" s="113">
        <v>108171.10294</v>
      </c>
      <c r="AA8" s="30">
        <v>5.0485866290500923</v>
      </c>
    </row>
    <row r="9" spans="1:27" ht="14.25" customHeight="1" x14ac:dyDescent="0.2">
      <c r="A9" s="9" t="s">
        <v>17</v>
      </c>
      <c r="B9" s="113">
        <v>70314.311190097796</v>
      </c>
      <c r="C9" s="30">
        <v>4.2425434337827799</v>
      </c>
      <c r="D9" s="114">
        <v>70943.487883150796</v>
      </c>
      <c r="E9" s="107">
        <v>4.3446354983577198</v>
      </c>
      <c r="F9" s="113">
        <v>71312.377416302901</v>
      </c>
      <c r="G9" s="30">
        <v>4.3985755909769999</v>
      </c>
      <c r="H9" s="114">
        <v>78258.906669999706</v>
      </c>
      <c r="I9" s="107">
        <v>4.7839298466559601</v>
      </c>
      <c r="J9" s="113">
        <v>76856.056864634695</v>
      </c>
      <c r="K9" s="30">
        <v>4.6207591711615397</v>
      </c>
      <c r="L9" s="113">
        <v>74649.421201924604</v>
      </c>
      <c r="M9" s="30">
        <v>4.3786331837699102</v>
      </c>
      <c r="N9" s="113">
        <v>76698.709830746404</v>
      </c>
      <c r="O9" s="30">
        <v>4.3966189506490601</v>
      </c>
      <c r="P9" s="113">
        <v>74976.888934500603</v>
      </c>
      <c r="Q9" s="30">
        <v>4.2175291866761402</v>
      </c>
      <c r="R9" s="113">
        <v>74206.007996598899</v>
      </c>
      <c r="S9" s="30">
        <v>4.1132627681302596</v>
      </c>
      <c r="T9" s="113">
        <v>60047.455232665401</v>
      </c>
      <c r="U9" s="30">
        <v>3.5956303803982101</v>
      </c>
      <c r="V9" s="113">
        <v>65508.957249999999</v>
      </c>
      <c r="W9" s="30">
        <v>3.5554243771286886</v>
      </c>
      <c r="X9" s="113">
        <v>69359.295629999993</v>
      </c>
      <c r="Y9" s="30">
        <v>3.4713100830270123</v>
      </c>
      <c r="Z9" s="113">
        <v>77173.706680000003</v>
      </c>
      <c r="AA9" s="30">
        <v>3.6018690118653405</v>
      </c>
    </row>
    <row r="10" spans="1:27" ht="14.25" customHeight="1" x14ac:dyDescent="0.2">
      <c r="A10" s="10" t="s">
        <v>18</v>
      </c>
      <c r="B10" s="115">
        <v>15652.7182547292</v>
      </c>
      <c r="C10" s="116">
        <v>0.94443557689014601</v>
      </c>
      <c r="D10" s="117">
        <v>11913.175885192</v>
      </c>
      <c r="E10" s="117">
        <v>0.72957234544535299</v>
      </c>
      <c r="F10" s="115">
        <v>11570.474642113</v>
      </c>
      <c r="G10" s="116">
        <v>0.71367144359404899</v>
      </c>
      <c r="H10" s="117">
        <v>12282.0229377782</v>
      </c>
      <c r="I10" s="117">
        <v>0.75079423684146895</v>
      </c>
      <c r="J10" s="115">
        <v>13887.357720210501</v>
      </c>
      <c r="K10" s="116">
        <v>0.83493921190734099</v>
      </c>
      <c r="L10" s="115">
        <v>11811.7767365122</v>
      </c>
      <c r="M10" s="116">
        <v>0.69283105943814305</v>
      </c>
      <c r="N10" s="115">
        <v>12013.364878505699</v>
      </c>
      <c r="O10" s="116">
        <v>0.68864506068557896</v>
      </c>
      <c r="P10" s="115">
        <v>12997.1058705419</v>
      </c>
      <c r="Q10" s="116">
        <v>0.73110093163797296</v>
      </c>
      <c r="R10" s="115">
        <v>12223.875420145499</v>
      </c>
      <c r="S10" s="116">
        <v>0.67757332600685705</v>
      </c>
      <c r="T10" s="115">
        <v>10565.846155957701</v>
      </c>
      <c r="U10" s="116">
        <v>0.63268089023543295</v>
      </c>
      <c r="V10" s="115">
        <v>9534.0591000000004</v>
      </c>
      <c r="W10" s="116">
        <v>0.51745024741827361</v>
      </c>
      <c r="X10" s="115">
        <v>11772.845590000001</v>
      </c>
      <c r="Y10" s="116">
        <v>0.58921010127459827</v>
      </c>
      <c r="Z10" s="115">
        <v>12224.78246</v>
      </c>
      <c r="AA10" s="116">
        <v>0.57055786243425455</v>
      </c>
    </row>
    <row r="11" spans="1:27" ht="14.25" customHeight="1" x14ac:dyDescent="0.2">
      <c r="A11" s="3" t="s">
        <v>19</v>
      </c>
      <c r="B11" s="118">
        <v>16105.38</v>
      </c>
      <c r="C11" s="22">
        <v>0.97174775676674696</v>
      </c>
      <c r="D11" s="119">
        <v>17346.25</v>
      </c>
      <c r="E11" s="108">
        <v>1.06229811589636</v>
      </c>
      <c r="F11" s="118">
        <v>17649.63</v>
      </c>
      <c r="G11" s="22">
        <v>1.0886361459326099</v>
      </c>
      <c r="H11" s="119">
        <v>16463.64</v>
      </c>
      <c r="I11" s="108">
        <v>1.00641450452044</v>
      </c>
      <c r="J11" s="118">
        <v>17233.32</v>
      </c>
      <c r="K11" s="22">
        <v>1.0361059972126101</v>
      </c>
      <c r="L11" s="118">
        <v>18077.560000000001</v>
      </c>
      <c r="M11" s="22">
        <v>1.0603565683848999</v>
      </c>
      <c r="N11" s="118">
        <v>18896.43</v>
      </c>
      <c r="O11" s="22">
        <v>1.0832046904172199</v>
      </c>
      <c r="P11" s="118">
        <v>19367.5</v>
      </c>
      <c r="Q11" s="22">
        <v>1.0894423292797299</v>
      </c>
      <c r="R11" s="118">
        <v>19609.689999999999</v>
      </c>
      <c r="S11" s="22">
        <v>1.0869713915249699</v>
      </c>
      <c r="T11" s="118">
        <v>17555.939999999999</v>
      </c>
      <c r="U11" s="22">
        <v>1.0512464012981</v>
      </c>
      <c r="V11" s="118">
        <v>18531.124469999999</v>
      </c>
      <c r="W11" s="22">
        <v>1.00575576901347</v>
      </c>
      <c r="X11" s="118">
        <v>19773.691149999999</v>
      </c>
      <c r="Y11" s="22">
        <v>0.98963827190263243</v>
      </c>
      <c r="Z11" s="118">
        <v>19971.684730000001</v>
      </c>
      <c r="AA11" s="22">
        <v>0.93212306935068701</v>
      </c>
    </row>
    <row r="12" spans="1:27" s="5" customFormat="1" ht="14.25" customHeight="1" x14ac:dyDescent="0.2">
      <c r="A12" s="109" t="s">
        <v>20</v>
      </c>
      <c r="B12" s="120">
        <v>195337.51708966101</v>
      </c>
      <c r="C12" s="121">
        <v>11.786048764094</v>
      </c>
      <c r="D12" s="122">
        <v>197298.751809273</v>
      </c>
      <c r="E12" s="110">
        <v>12.082732136092501</v>
      </c>
      <c r="F12" s="120">
        <v>198455.69972883401</v>
      </c>
      <c r="G12" s="121">
        <v>12.2408259034981</v>
      </c>
      <c r="H12" s="122">
        <v>204060.566823053</v>
      </c>
      <c r="I12" s="110">
        <v>12.474125664274901</v>
      </c>
      <c r="J12" s="120">
        <v>200602.11163609201</v>
      </c>
      <c r="K12" s="121">
        <v>12.0606505838497</v>
      </c>
      <c r="L12" s="120">
        <v>199142.469509724</v>
      </c>
      <c r="M12" s="121">
        <v>11.6808919781776</v>
      </c>
      <c r="N12" s="120">
        <v>205454.73358460399</v>
      </c>
      <c r="O12" s="121">
        <v>11.7773320721037</v>
      </c>
      <c r="P12" s="120">
        <v>201378.20784726401</v>
      </c>
      <c r="Q12" s="121">
        <v>11.3277368696683</v>
      </c>
      <c r="R12" s="120">
        <v>195017.34551771099</v>
      </c>
      <c r="S12" s="121">
        <v>10.8098738648542</v>
      </c>
      <c r="T12" s="120">
        <v>167456.27107585099</v>
      </c>
      <c r="U12" s="121">
        <v>10.027250169645599</v>
      </c>
      <c r="V12" s="120">
        <v>184041.37285000001</v>
      </c>
      <c r="W12" s="121">
        <v>9.9886368353256003</v>
      </c>
      <c r="X12" s="120">
        <v>202415.72505000001</v>
      </c>
      <c r="Y12" s="121">
        <v>10.130549062631657</v>
      </c>
      <c r="Z12" s="120">
        <v>217541.27681000001</v>
      </c>
      <c r="AA12" s="121">
        <v>10.153136572700376</v>
      </c>
    </row>
    <row r="13" spans="1:27" x14ac:dyDescent="0.2">
      <c r="A13" s="109" t="s">
        <v>71</v>
      </c>
      <c r="B13" s="120">
        <v>1480015.2054830999</v>
      </c>
      <c r="C13" s="121"/>
      <c r="D13" s="122">
        <v>1455350.51206727</v>
      </c>
      <c r="E13" s="110"/>
      <c r="F13" s="120">
        <v>1445573.7234893399</v>
      </c>
      <c r="G13" s="121"/>
      <c r="H13" s="122">
        <v>1453767.67348511</v>
      </c>
      <c r="I13" s="110"/>
      <c r="J13" s="120">
        <v>1479703.6909417401</v>
      </c>
      <c r="K13" s="121"/>
      <c r="L13" s="120">
        <v>1515428.6865596201</v>
      </c>
      <c r="M13" s="121"/>
      <c r="N13" s="120">
        <v>1552004.02548435</v>
      </c>
      <c r="O13" s="121"/>
      <c r="P13" s="120">
        <v>1582453.40805262</v>
      </c>
      <c r="Q13" s="121"/>
      <c r="R13" s="120">
        <v>1604269.7663861699</v>
      </c>
      <c r="S13" s="121"/>
      <c r="T13" s="120">
        <v>1496321.89069928</v>
      </c>
      <c r="U13" s="121"/>
      <c r="V13" s="120">
        <v>1644016.4</v>
      </c>
      <c r="W13" s="121"/>
      <c r="X13" s="120">
        <v>1793606.6</v>
      </c>
      <c r="Y13" s="121"/>
      <c r="Z13" s="120">
        <v>1924798.35127</v>
      </c>
      <c r="AA13" s="121"/>
    </row>
    <row r="14" spans="1:27" x14ac:dyDescent="0.2">
      <c r="A14" s="11" t="s">
        <v>72</v>
      </c>
      <c r="B14" s="123">
        <v>1657362.2</v>
      </c>
      <c r="C14" s="124"/>
      <c r="D14" s="125">
        <v>1632898.5</v>
      </c>
      <c r="E14" s="126"/>
      <c r="F14" s="123">
        <v>1621260.7</v>
      </c>
      <c r="G14" s="124"/>
      <c r="H14" s="127">
        <v>1635870.7</v>
      </c>
      <c r="I14" s="126"/>
      <c r="J14" s="123">
        <v>1663277.7</v>
      </c>
      <c r="K14" s="124"/>
      <c r="L14" s="123">
        <v>1704856.7</v>
      </c>
      <c r="M14" s="124"/>
      <c r="N14" s="123">
        <v>1744493</v>
      </c>
      <c r="O14" s="124"/>
      <c r="P14" s="123">
        <v>1777744.4</v>
      </c>
      <c r="Q14" s="124"/>
      <c r="R14" s="123">
        <v>1804066.8</v>
      </c>
      <c r="S14" s="124"/>
      <c r="T14" s="123">
        <v>1670011.9</v>
      </c>
      <c r="U14" s="124"/>
      <c r="V14" s="123">
        <v>1842507.4</v>
      </c>
      <c r="W14" s="124"/>
      <c r="X14" s="123">
        <v>1998072.6</v>
      </c>
      <c r="Y14" s="124"/>
      <c r="Z14" s="123">
        <v>2142601.7000000002</v>
      </c>
      <c r="AA14" s="124"/>
    </row>
    <row r="15" spans="1:27" x14ac:dyDescent="0.2">
      <c r="B15" s="12"/>
      <c r="C15" s="2"/>
      <c r="D15" s="12"/>
      <c r="E15" s="2"/>
    </row>
  </sheetData>
  <mergeCells count="40">
    <mergeCell ref="H5:H6"/>
    <mergeCell ref="J5:J6"/>
    <mergeCell ref="I5:I6"/>
    <mergeCell ref="M5:M6"/>
    <mergeCell ref="K5:K6"/>
    <mergeCell ref="L5:L6"/>
    <mergeCell ref="F5:F6"/>
    <mergeCell ref="D5:D6"/>
    <mergeCell ref="E5:E6"/>
    <mergeCell ref="A4:A6"/>
    <mergeCell ref="B5:B6"/>
    <mergeCell ref="C5:C6"/>
    <mergeCell ref="B4:C4"/>
    <mergeCell ref="D4:E4"/>
    <mergeCell ref="F4:G4"/>
    <mergeCell ref="G5:G6"/>
    <mergeCell ref="H4:I4"/>
    <mergeCell ref="J4:K4"/>
    <mergeCell ref="L4:M4"/>
    <mergeCell ref="N4:O4"/>
    <mergeCell ref="P4:Q4"/>
    <mergeCell ref="N5:N6"/>
    <mergeCell ref="O5:O6"/>
    <mergeCell ref="P5:P6"/>
    <mergeCell ref="Q5:Q6"/>
    <mergeCell ref="R4:S4"/>
    <mergeCell ref="R5:R6"/>
    <mergeCell ref="S5:S6"/>
    <mergeCell ref="T5:T6"/>
    <mergeCell ref="U5:U6"/>
    <mergeCell ref="V5:V6"/>
    <mergeCell ref="Z4:AA4"/>
    <mergeCell ref="Z5:Z6"/>
    <mergeCell ref="AA5:AA6"/>
    <mergeCell ref="T4:U4"/>
    <mergeCell ref="V4:W4"/>
    <mergeCell ref="W5:W6"/>
    <mergeCell ref="X4:Y4"/>
    <mergeCell ref="X5:X6"/>
    <mergeCell ref="Y5:Y6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F1" zoomScale="96" zoomScaleNormal="96" workbookViewId="0">
      <selection activeCell="L27" sqref="L27"/>
    </sheetView>
  </sheetViews>
  <sheetFormatPr defaultColWidth="8.7109375" defaultRowHeight="12.75" x14ac:dyDescent="0.2"/>
  <cols>
    <col min="1" max="1" width="28.140625" style="1" customWidth="1"/>
    <col min="2" max="8" width="9.7109375" style="1" customWidth="1"/>
    <col min="9" max="10" width="10.7109375" style="1" bestFit="1" customWidth="1"/>
    <col min="11" max="14" width="11.42578125" style="1" customWidth="1"/>
    <col min="15" max="251" width="8.7109375" style="1"/>
    <col min="252" max="252" width="45.28515625" style="1" customWidth="1"/>
    <col min="253" max="266" width="9.7109375" style="1" customWidth="1"/>
    <col min="267" max="507" width="8.7109375" style="1"/>
    <col min="508" max="508" width="45.28515625" style="1" customWidth="1"/>
    <col min="509" max="522" width="9.7109375" style="1" customWidth="1"/>
    <col min="523" max="763" width="8.7109375" style="1"/>
    <col min="764" max="764" width="45.28515625" style="1" customWidth="1"/>
    <col min="765" max="778" width="9.7109375" style="1" customWidth="1"/>
    <col min="779" max="1019" width="8.7109375" style="1"/>
    <col min="1020" max="1020" width="45.28515625" style="1" customWidth="1"/>
    <col min="1021" max="1034" width="9.7109375" style="1" customWidth="1"/>
    <col min="1035" max="1275" width="8.7109375" style="1"/>
    <col min="1276" max="1276" width="45.28515625" style="1" customWidth="1"/>
    <col min="1277" max="1290" width="9.7109375" style="1" customWidth="1"/>
    <col min="1291" max="1531" width="8.7109375" style="1"/>
    <col min="1532" max="1532" width="45.28515625" style="1" customWidth="1"/>
    <col min="1533" max="1546" width="9.7109375" style="1" customWidth="1"/>
    <col min="1547" max="1787" width="8.7109375" style="1"/>
    <col min="1788" max="1788" width="45.28515625" style="1" customWidth="1"/>
    <col min="1789" max="1802" width="9.7109375" style="1" customWidth="1"/>
    <col min="1803" max="2043" width="8.7109375" style="1"/>
    <col min="2044" max="2044" width="45.28515625" style="1" customWidth="1"/>
    <col min="2045" max="2058" width="9.7109375" style="1" customWidth="1"/>
    <col min="2059" max="2299" width="8.7109375" style="1"/>
    <col min="2300" max="2300" width="45.28515625" style="1" customWidth="1"/>
    <col min="2301" max="2314" width="9.7109375" style="1" customWidth="1"/>
    <col min="2315" max="2555" width="8.7109375" style="1"/>
    <col min="2556" max="2556" width="45.28515625" style="1" customWidth="1"/>
    <col min="2557" max="2570" width="9.7109375" style="1" customWidth="1"/>
    <col min="2571" max="2811" width="8.7109375" style="1"/>
    <col min="2812" max="2812" width="45.28515625" style="1" customWidth="1"/>
    <col min="2813" max="2826" width="9.7109375" style="1" customWidth="1"/>
    <col min="2827" max="3067" width="8.7109375" style="1"/>
    <col min="3068" max="3068" width="45.28515625" style="1" customWidth="1"/>
    <col min="3069" max="3082" width="9.7109375" style="1" customWidth="1"/>
    <col min="3083" max="3323" width="8.7109375" style="1"/>
    <col min="3324" max="3324" width="45.28515625" style="1" customWidth="1"/>
    <col min="3325" max="3338" width="9.7109375" style="1" customWidth="1"/>
    <col min="3339" max="3579" width="8.7109375" style="1"/>
    <col min="3580" max="3580" width="45.28515625" style="1" customWidth="1"/>
    <col min="3581" max="3594" width="9.7109375" style="1" customWidth="1"/>
    <col min="3595" max="3835" width="8.7109375" style="1"/>
    <col min="3836" max="3836" width="45.28515625" style="1" customWidth="1"/>
    <col min="3837" max="3850" width="9.7109375" style="1" customWidth="1"/>
    <col min="3851" max="4091" width="8.7109375" style="1"/>
    <col min="4092" max="4092" width="45.28515625" style="1" customWidth="1"/>
    <col min="4093" max="4106" width="9.7109375" style="1" customWidth="1"/>
    <col min="4107" max="4347" width="8.7109375" style="1"/>
    <col min="4348" max="4348" width="45.28515625" style="1" customWidth="1"/>
    <col min="4349" max="4362" width="9.7109375" style="1" customWidth="1"/>
    <col min="4363" max="4603" width="8.7109375" style="1"/>
    <col min="4604" max="4604" width="45.28515625" style="1" customWidth="1"/>
    <col min="4605" max="4618" width="9.7109375" style="1" customWidth="1"/>
    <col min="4619" max="4859" width="8.7109375" style="1"/>
    <col min="4860" max="4860" width="45.28515625" style="1" customWidth="1"/>
    <col min="4861" max="4874" width="9.7109375" style="1" customWidth="1"/>
    <col min="4875" max="5115" width="8.7109375" style="1"/>
    <col min="5116" max="5116" width="45.28515625" style="1" customWidth="1"/>
    <col min="5117" max="5130" width="9.7109375" style="1" customWidth="1"/>
    <col min="5131" max="5371" width="8.7109375" style="1"/>
    <col min="5372" max="5372" width="45.28515625" style="1" customWidth="1"/>
    <col min="5373" max="5386" width="9.7109375" style="1" customWidth="1"/>
    <col min="5387" max="5627" width="8.7109375" style="1"/>
    <col min="5628" max="5628" width="45.28515625" style="1" customWidth="1"/>
    <col min="5629" max="5642" width="9.7109375" style="1" customWidth="1"/>
    <col min="5643" max="5883" width="8.7109375" style="1"/>
    <col min="5884" max="5884" width="45.28515625" style="1" customWidth="1"/>
    <col min="5885" max="5898" width="9.7109375" style="1" customWidth="1"/>
    <col min="5899" max="6139" width="8.7109375" style="1"/>
    <col min="6140" max="6140" width="45.28515625" style="1" customWidth="1"/>
    <col min="6141" max="6154" width="9.7109375" style="1" customWidth="1"/>
    <col min="6155" max="6395" width="8.7109375" style="1"/>
    <col min="6396" max="6396" width="45.28515625" style="1" customWidth="1"/>
    <col min="6397" max="6410" width="9.7109375" style="1" customWidth="1"/>
    <col min="6411" max="6651" width="8.7109375" style="1"/>
    <col min="6652" max="6652" width="45.28515625" style="1" customWidth="1"/>
    <col min="6653" max="6666" width="9.7109375" style="1" customWidth="1"/>
    <col min="6667" max="6907" width="8.7109375" style="1"/>
    <col min="6908" max="6908" width="45.28515625" style="1" customWidth="1"/>
    <col min="6909" max="6922" width="9.7109375" style="1" customWidth="1"/>
    <col min="6923" max="7163" width="8.7109375" style="1"/>
    <col min="7164" max="7164" width="45.28515625" style="1" customWidth="1"/>
    <col min="7165" max="7178" width="9.7109375" style="1" customWidth="1"/>
    <col min="7179" max="7419" width="8.7109375" style="1"/>
    <col min="7420" max="7420" width="45.28515625" style="1" customWidth="1"/>
    <col min="7421" max="7434" width="9.7109375" style="1" customWidth="1"/>
    <col min="7435" max="7675" width="8.7109375" style="1"/>
    <col min="7676" max="7676" width="45.28515625" style="1" customWidth="1"/>
    <col min="7677" max="7690" width="9.7109375" style="1" customWidth="1"/>
    <col min="7691" max="7931" width="8.7109375" style="1"/>
    <col min="7932" max="7932" width="45.28515625" style="1" customWidth="1"/>
    <col min="7933" max="7946" width="9.7109375" style="1" customWidth="1"/>
    <col min="7947" max="8187" width="8.7109375" style="1"/>
    <col min="8188" max="8188" width="45.28515625" style="1" customWidth="1"/>
    <col min="8189" max="8202" width="9.7109375" style="1" customWidth="1"/>
    <col min="8203" max="8443" width="8.7109375" style="1"/>
    <col min="8444" max="8444" width="45.28515625" style="1" customWidth="1"/>
    <col min="8445" max="8458" width="9.7109375" style="1" customWidth="1"/>
    <col min="8459" max="8699" width="8.7109375" style="1"/>
    <col min="8700" max="8700" width="45.28515625" style="1" customWidth="1"/>
    <col min="8701" max="8714" width="9.7109375" style="1" customWidth="1"/>
    <col min="8715" max="8955" width="8.7109375" style="1"/>
    <col min="8956" max="8956" width="45.28515625" style="1" customWidth="1"/>
    <col min="8957" max="8970" width="9.7109375" style="1" customWidth="1"/>
    <col min="8971" max="9211" width="8.7109375" style="1"/>
    <col min="9212" max="9212" width="45.28515625" style="1" customWidth="1"/>
    <col min="9213" max="9226" width="9.7109375" style="1" customWidth="1"/>
    <col min="9227" max="9467" width="8.7109375" style="1"/>
    <col min="9468" max="9468" width="45.28515625" style="1" customWidth="1"/>
    <col min="9469" max="9482" width="9.7109375" style="1" customWidth="1"/>
    <col min="9483" max="9723" width="8.7109375" style="1"/>
    <col min="9724" max="9724" width="45.28515625" style="1" customWidth="1"/>
    <col min="9725" max="9738" width="9.7109375" style="1" customWidth="1"/>
    <col min="9739" max="9979" width="8.7109375" style="1"/>
    <col min="9980" max="9980" width="45.28515625" style="1" customWidth="1"/>
    <col min="9981" max="9994" width="9.7109375" style="1" customWidth="1"/>
    <col min="9995" max="10235" width="8.7109375" style="1"/>
    <col min="10236" max="10236" width="45.28515625" style="1" customWidth="1"/>
    <col min="10237" max="10250" width="9.7109375" style="1" customWidth="1"/>
    <col min="10251" max="10491" width="8.7109375" style="1"/>
    <col min="10492" max="10492" width="45.28515625" style="1" customWidth="1"/>
    <col min="10493" max="10506" width="9.7109375" style="1" customWidth="1"/>
    <col min="10507" max="10747" width="8.7109375" style="1"/>
    <col min="10748" max="10748" width="45.28515625" style="1" customWidth="1"/>
    <col min="10749" max="10762" width="9.7109375" style="1" customWidth="1"/>
    <col min="10763" max="11003" width="8.7109375" style="1"/>
    <col min="11004" max="11004" width="45.28515625" style="1" customWidth="1"/>
    <col min="11005" max="11018" width="9.7109375" style="1" customWidth="1"/>
    <col min="11019" max="11259" width="8.7109375" style="1"/>
    <col min="11260" max="11260" width="45.28515625" style="1" customWidth="1"/>
    <col min="11261" max="11274" width="9.7109375" style="1" customWidth="1"/>
    <col min="11275" max="11515" width="8.7109375" style="1"/>
    <col min="11516" max="11516" width="45.28515625" style="1" customWidth="1"/>
    <col min="11517" max="11530" width="9.7109375" style="1" customWidth="1"/>
    <col min="11531" max="11771" width="8.7109375" style="1"/>
    <col min="11772" max="11772" width="45.28515625" style="1" customWidth="1"/>
    <col min="11773" max="11786" width="9.7109375" style="1" customWidth="1"/>
    <col min="11787" max="12027" width="8.7109375" style="1"/>
    <col min="12028" max="12028" width="45.28515625" style="1" customWidth="1"/>
    <col min="12029" max="12042" width="9.7109375" style="1" customWidth="1"/>
    <col min="12043" max="12283" width="8.7109375" style="1"/>
    <col min="12284" max="12284" width="45.28515625" style="1" customWidth="1"/>
    <col min="12285" max="12298" width="9.7109375" style="1" customWidth="1"/>
    <col min="12299" max="12539" width="8.7109375" style="1"/>
    <col min="12540" max="12540" width="45.28515625" style="1" customWidth="1"/>
    <col min="12541" max="12554" width="9.7109375" style="1" customWidth="1"/>
    <col min="12555" max="12795" width="8.7109375" style="1"/>
    <col min="12796" max="12796" width="45.28515625" style="1" customWidth="1"/>
    <col min="12797" max="12810" width="9.7109375" style="1" customWidth="1"/>
    <col min="12811" max="13051" width="8.7109375" style="1"/>
    <col min="13052" max="13052" width="45.28515625" style="1" customWidth="1"/>
    <col min="13053" max="13066" width="9.7109375" style="1" customWidth="1"/>
    <col min="13067" max="13307" width="8.7109375" style="1"/>
    <col min="13308" max="13308" width="45.28515625" style="1" customWidth="1"/>
    <col min="13309" max="13322" width="9.7109375" style="1" customWidth="1"/>
    <col min="13323" max="13563" width="8.7109375" style="1"/>
    <col min="13564" max="13564" width="45.28515625" style="1" customWidth="1"/>
    <col min="13565" max="13578" width="9.7109375" style="1" customWidth="1"/>
    <col min="13579" max="13819" width="8.7109375" style="1"/>
    <col min="13820" max="13820" width="45.28515625" style="1" customWidth="1"/>
    <col min="13821" max="13834" width="9.7109375" style="1" customWidth="1"/>
    <col min="13835" max="14075" width="8.7109375" style="1"/>
    <col min="14076" max="14076" width="45.28515625" style="1" customWidth="1"/>
    <col min="14077" max="14090" width="9.7109375" style="1" customWidth="1"/>
    <col min="14091" max="14331" width="8.7109375" style="1"/>
    <col min="14332" max="14332" width="45.28515625" style="1" customWidth="1"/>
    <col min="14333" max="14346" width="9.7109375" style="1" customWidth="1"/>
    <col min="14347" max="14587" width="8.7109375" style="1"/>
    <col min="14588" max="14588" width="45.28515625" style="1" customWidth="1"/>
    <col min="14589" max="14602" width="9.7109375" style="1" customWidth="1"/>
    <col min="14603" max="14843" width="8.7109375" style="1"/>
    <col min="14844" max="14844" width="45.28515625" style="1" customWidth="1"/>
    <col min="14845" max="14858" width="9.7109375" style="1" customWidth="1"/>
    <col min="14859" max="15099" width="8.7109375" style="1"/>
    <col min="15100" max="15100" width="45.28515625" style="1" customWidth="1"/>
    <col min="15101" max="15114" width="9.7109375" style="1" customWidth="1"/>
    <col min="15115" max="15355" width="8.7109375" style="1"/>
    <col min="15356" max="15356" width="45.28515625" style="1" customWidth="1"/>
    <col min="15357" max="15370" width="9.7109375" style="1" customWidth="1"/>
    <col min="15371" max="15611" width="8.7109375" style="1"/>
    <col min="15612" max="15612" width="45.28515625" style="1" customWidth="1"/>
    <col min="15613" max="15626" width="9.7109375" style="1" customWidth="1"/>
    <col min="15627" max="15867" width="8.7109375" style="1"/>
    <col min="15868" max="15868" width="45.28515625" style="1" customWidth="1"/>
    <col min="15869" max="15882" width="9.7109375" style="1" customWidth="1"/>
    <col min="15883" max="16123" width="8.7109375" style="1"/>
    <col min="16124" max="16124" width="45.28515625" style="1" customWidth="1"/>
    <col min="16125" max="16138" width="9.7109375" style="1" customWidth="1"/>
    <col min="16139" max="16384" width="8.7109375" style="1"/>
  </cols>
  <sheetData>
    <row r="1" spans="1:15" ht="15.75" customHeight="1" x14ac:dyDescent="0.2"/>
    <row r="2" spans="1:15" ht="15.75" customHeight="1" x14ac:dyDescent="0.25">
      <c r="A2" s="6" t="s">
        <v>82</v>
      </c>
      <c r="B2" s="6"/>
      <c r="C2" s="6"/>
    </row>
    <row r="3" spans="1:15" ht="15.75" customHeight="1" x14ac:dyDescent="0.25">
      <c r="A3" s="6"/>
      <c r="B3" s="7"/>
      <c r="C3" s="7"/>
    </row>
    <row r="4" spans="1:15" ht="27.75" customHeight="1" x14ac:dyDescent="0.2">
      <c r="A4" s="52" t="s">
        <v>13</v>
      </c>
      <c r="B4" s="53">
        <v>2011</v>
      </c>
      <c r="C4" s="53">
        <v>2012</v>
      </c>
      <c r="D4" s="53">
        <v>2013</v>
      </c>
      <c r="E4" s="53">
        <v>2014</v>
      </c>
      <c r="F4" s="53">
        <v>2015</v>
      </c>
      <c r="G4" s="53">
        <v>2016</v>
      </c>
      <c r="H4" s="53">
        <v>2017</v>
      </c>
      <c r="I4" s="53">
        <v>2018</v>
      </c>
      <c r="J4" s="90">
        <v>2019</v>
      </c>
      <c r="K4" s="96">
        <v>2020</v>
      </c>
      <c r="L4" s="103">
        <v>2021</v>
      </c>
      <c r="M4" s="131">
        <v>2022</v>
      </c>
      <c r="N4" s="131">
        <v>2023</v>
      </c>
    </row>
    <row r="5" spans="1:15" ht="14.25" customHeight="1" x14ac:dyDescent="0.2">
      <c r="A5" s="4" t="s">
        <v>24</v>
      </c>
      <c r="B5" s="54">
        <v>47.745619497162402</v>
      </c>
      <c r="C5" s="54">
        <v>49.212596202733202</v>
      </c>
      <c r="D5" s="54">
        <v>49.342607848612403</v>
      </c>
      <c r="E5" s="54">
        <v>47.562348143154601</v>
      </c>
      <c r="F5" s="54">
        <v>46.173679975650799</v>
      </c>
      <c r="G5" s="54">
        <v>47.505543043729098</v>
      </c>
      <c r="H5" s="54">
        <v>47.624227083120502</v>
      </c>
      <c r="I5" s="54">
        <v>46.696568634449299</v>
      </c>
      <c r="J5" s="54">
        <v>45.625568261509201</v>
      </c>
      <c r="K5" s="54">
        <v>47.347901143286599</v>
      </c>
      <c r="L5" s="54">
        <v>49.155921100270099</v>
      </c>
      <c r="M5" s="54">
        <v>50.1492127921017</v>
      </c>
      <c r="N5" s="54">
        <v>49.724403812558499</v>
      </c>
      <c r="O5" s="101"/>
    </row>
    <row r="6" spans="1:15" ht="14.25" customHeight="1" x14ac:dyDescent="0.2">
      <c r="A6" s="4" t="s">
        <v>21</v>
      </c>
      <c r="B6" s="55">
        <v>35.9963166511547</v>
      </c>
      <c r="C6" s="55">
        <v>35.957393157626903</v>
      </c>
      <c r="D6" s="55">
        <v>35.933650438733999</v>
      </c>
      <c r="E6" s="55">
        <v>38.350822938691699</v>
      </c>
      <c r="F6" s="55">
        <v>38.312685862478602</v>
      </c>
      <c r="G6" s="55">
        <v>37.485435118740298</v>
      </c>
      <c r="H6" s="55">
        <v>37.331196265265199</v>
      </c>
      <c r="I6" s="55">
        <v>37.231878134185699</v>
      </c>
      <c r="J6" s="55">
        <v>38.050978388411998</v>
      </c>
      <c r="K6" s="55">
        <v>35.858588541880401</v>
      </c>
      <c r="L6" s="55">
        <v>35.594690604374101</v>
      </c>
      <c r="M6" s="55">
        <v>34.265764486858501</v>
      </c>
      <c r="N6" s="55">
        <v>35.475431518866799</v>
      </c>
      <c r="O6" s="101"/>
    </row>
    <row r="7" spans="1:15" ht="14.25" customHeight="1" x14ac:dyDescent="0.2">
      <c r="A7" s="3" t="s">
        <v>22</v>
      </c>
      <c r="B7" s="55">
        <v>8.0131653601107899</v>
      </c>
      <c r="C7" s="55">
        <v>6.0381405234171703</v>
      </c>
      <c r="D7" s="55">
        <v>5.8302556479469398</v>
      </c>
      <c r="E7" s="55">
        <v>6.0188125167898301</v>
      </c>
      <c r="F7" s="55">
        <v>6.9228372557729099</v>
      </c>
      <c r="G7" s="55">
        <v>5.93131980616291</v>
      </c>
      <c r="H7" s="55">
        <v>5.8472076398077704</v>
      </c>
      <c r="I7" s="55">
        <v>6.4540776330672101</v>
      </c>
      <c r="J7" s="55">
        <v>6.26809650582355</v>
      </c>
      <c r="K7" s="55">
        <v>6.3096150941828597</v>
      </c>
      <c r="L7" s="55">
        <v>5.1803890355515803</v>
      </c>
      <c r="M7" s="55">
        <v>5.8161714397890396</v>
      </c>
      <c r="N7" s="55">
        <v>5.6195231724584804</v>
      </c>
      <c r="O7" s="101"/>
    </row>
    <row r="8" spans="1:15" ht="14.25" customHeight="1" x14ac:dyDescent="0.2">
      <c r="A8" s="3" t="s">
        <v>23</v>
      </c>
      <c r="B8" s="55">
        <v>8.2448984915721706</v>
      </c>
      <c r="C8" s="55">
        <v>8.7918701162227606</v>
      </c>
      <c r="D8" s="55">
        <v>8.8934860647066696</v>
      </c>
      <c r="E8" s="55">
        <v>8.0680164013638702</v>
      </c>
      <c r="F8" s="55">
        <v>8.5907969060976797</v>
      </c>
      <c r="G8" s="55">
        <v>9.0777020313677106</v>
      </c>
      <c r="H8" s="55">
        <v>9.1973690118065097</v>
      </c>
      <c r="I8" s="55">
        <v>9.6174755982977604</v>
      </c>
      <c r="J8" s="55">
        <v>10.055356844255201</v>
      </c>
      <c r="K8" s="55">
        <v>10.483895220650099</v>
      </c>
      <c r="L8" s="55">
        <v>10.068999259804199</v>
      </c>
      <c r="M8" s="55">
        <v>9.7688512812507895</v>
      </c>
      <c r="N8" s="55">
        <v>9.1806414961162606</v>
      </c>
      <c r="O8" s="101"/>
    </row>
    <row r="9" spans="1:15" s="5" customFormat="1" ht="14.25" customHeight="1" x14ac:dyDescent="0.2">
      <c r="A9" s="11" t="s">
        <v>20</v>
      </c>
      <c r="B9" s="56">
        <v>99.999999999999972</v>
      </c>
      <c r="C9" s="57">
        <v>99.999999999999986</v>
      </c>
      <c r="D9" s="57">
        <v>100</v>
      </c>
      <c r="E9" s="57">
        <v>100.00000000000003</v>
      </c>
      <c r="F9" s="57">
        <v>100</v>
      </c>
      <c r="G9" s="57">
        <v>99.999999999999957</v>
      </c>
      <c r="H9" s="57">
        <v>100.00000000000004</v>
      </c>
      <c r="I9" s="57">
        <v>100.00000000000004</v>
      </c>
      <c r="J9" s="57">
        <v>100</v>
      </c>
      <c r="K9" s="57">
        <v>100</v>
      </c>
      <c r="L9" s="57">
        <v>100</v>
      </c>
      <c r="M9" s="57">
        <v>100</v>
      </c>
      <c r="N9" s="57">
        <v>100</v>
      </c>
    </row>
    <row r="10" spans="1:15" x14ac:dyDescent="0.2">
      <c r="B10" s="12"/>
      <c r="C10" s="2"/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"/>
  <sheetViews>
    <sheetView topLeftCell="AE3" zoomScale="90" zoomScaleNormal="90" workbookViewId="0">
      <selection activeCell="AO37" sqref="AO37"/>
    </sheetView>
  </sheetViews>
  <sheetFormatPr defaultColWidth="8.7109375" defaultRowHeight="12.75" x14ac:dyDescent="0.2"/>
  <cols>
    <col min="1" max="1" width="34.28515625" style="1" customWidth="1"/>
    <col min="2" max="41" width="8.28515625" style="1" customWidth="1"/>
    <col min="42" max="48" width="8.7109375" style="1"/>
    <col min="49" max="49" width="8.7109375" style="1" customWidth="1"/>
    <col min="50" max="52" width="8.7109375" style="1"/>
    <col min="53" max="53" width="8.7109375" style="1" customWidth="1"/>
    <col min="54" max="247" width="8.7109375" style="1"/>
    <col min="248" max="248" width="45.28515625" style="1" customWidth="1"/>
    <col min="249" max="262" width="9.7109375" style="1" customWidth="1"/>
    <col min="263" max="503" width="8.7109375" style="1"/>
    <col min="504" max="504" width="45.28515625" style="1" customWidth="1"/>
    <col min="505" max="518" width="9.7109375" style="1" customWidth="1"/>
    <col min="519" max="759" width="8.7109375" style="1"/>
    <col min="760" max="760" width="45.28515625" style="1" customWidth="1"/>
    <col min="761" max="774" width="9.7109375" style="1" customWidth="1"/>
    <col min="775" max="1015" width="8.7109375" style="1"/>
    <col min="1016" max="1016" width="45.28515625" style="1" customWidth="1"/>
    <col min="1017" max="1030" width="9.7109375" style="1" customWidth="1"/>
    <col min="1031" max="1271" width="8.7109375" style="1"/>
    <col min="1272" max="1272" width="45.28515625" style="1" customWidth="1"/>
    <col min="1273" max="1286" width="9.7109375" style="1" customWidth="1"/>
    <col min="1287" max="1527" width="8.7109375" style="1"/>
    <col min="1528" max="1528" width="45.28515625" style="1" customWidth="1"/>
    <col min="1529" max="1542" width="9.7109375" style="1" customWidth="1"/>
    <col min="1543" max="1783" width="8.7109375" style="1"/>
    <col min="1784" max="1784" width="45.28515625" style="1" customWidth="1"/>
    <col min="1785" max="1798" width="9.7109375" style="1" customWidth="1"/>
    <col min="1799" max="2039" width="8.7109375" style="1"/>
    <col min="2040" max="2040" width="45.28515625" style="1" customWidth="1"/>
    <col min="2041" max="2054" width="9.7109375" style="1" customWidth="1"/>
    <col min="2055" max="2295" width="8.7109375" style="1"/>
    <col min="2296" max="2296" width="45.28515625" style="1" customWidth="1"/>
    <col min="2297" max="2310" width="9.7109375" style="1" customWidth="1"/>
    <col min="2311" max="2551" width="8.7109375" style="1"/>
    <col min="2552" max="2552" width="45.28515625" style="1" customWidth="1"/>
    <col min="2553" max="2566" width="9.7109375" style="1" customWidth="1"/>
    <col min="2567" max="2807" width="8.7109375" style="1"/>
    <col min="2808" max="2808" width="45.28515625" style="1" customWidth="1"/>
    <col min="2809" max="2822" width="9.7109375" style="1" customWidth="1"/>
    <col min="2823" max="3063" width="8.7109375" style="1"/>
    <col min="3064" max="3064" width="45.28515625" style="1" customWidth="1"/>
    <col min="3065" max="3078" width="9.7109375" style="1" customWidth="1"/>
    <col min="3079" max="3319" width="8.7109375" style="1"/>
    <col min="3320" max="3320" width="45.28515625" style="1" customWidth="1"/>
    <col min="3321" max="3334" width="9.7109375" style="1" customWidth="1"/>
    <col min="3335" max="3575" width="8.7109375" style="1"/>
    <col min="3576" max="3576" width="45.28515625" style="1" customWidth="1"/>
    <col min="3577" max="3590" width="9.7109375" style="1" customWidth="1"/>
    <col min="3591" max="3831" width="8.7109375" style="1"/>
    <col min="3832" max="3832" width="45.28515625" style="1" customWidth="1"/>
    <col min="3833" max="3846" width="9.7109375" style="1" customWidth="1"/>
    <col min="3847" max="4087" width="8.7109375" style="1"/>
    <col min="4088" max="4088" width="45.28515625" style="1" customWidth="1"/>
    <col min="4089" max="4102" width="9.7109375" style="1" customWidth="1"/>
    <col min="4103" max="4343" width="8.7109375" style="1"/>
    <col min="4344" max="4344" width="45.28515625" style="1" customWidth="1"/>
    <col min="4345" max="4358" width="9.7109375" style="1" customWidth="1"/>
    <col min="4359" max="4599" width="8.7109375" style="1"/>
    <col min="4600" max="4600" width="45.28515625" style="1" customWidth="1"/>
    <col min="4601" max="4614" width="9.7109375" style="1" customWidth="1"/>
    <col min="4615" max="4855" width="8.7109375" style="1"/>
    <col min="4856" max="4856" width="45.28515625" style="1" customWidth="1"/>
    <col min="4857" max="4870" width="9.7109375" style="1" customWidth="1"/>
    <col min="4871" max="5111" width="8.7109375" style="1"/>
    <col min="5112" max="5112" width="45.28515625" style="1" customWidth="1"/>
    <col min="5113" max="5126" width="9.7109375" style="1" customWidth="1"/>
    <col min="5127" max="5367" width="8.7109375" style="1"/>
    <col min="5368" max="5368" width="45.28515625" style="1" customWidth="1"/>
    <col min="5369" max="5382" width="9.7109375" style="1" customWidth="1"/>
    <col min="5383" max="5623" width="8.7109375" style="1"/>
    <col min="5624" max="5624" width="45.28515625" style="1" customWidth="1"/>
    <col min="5625" max="5638" width="9.7109375" style="1" customWidth="1"/>
    <col min="5639" max="5879" width="8.7109375" style="1"/>
    <col min="5880" max="5880" width="45.28515625" style="1" customWidth="1"/>
    <col min="5881" max="5894" width="9.7109375" style="1" customWidth="1"/>
    <col min="5895" max="6135" width="8.7109375" style="1"/>
    <col min="6136" max="6136" width="45.28515625" style="1" customWidth="1"/>
    <col min="6137" max="6150" width="9.7109375" style="1" customWidth="1"/>
    <col min="6151" max="6391" width="8.7109375" style="1"/>
    <col min="6392" max="6392" width="45.28515625" style="1" customWidth="1"/>
    <col min="6393" max="6406" width="9.7109375" style="1" customWidth="1"/>
    <col min="6407" max="6647" width="8.7109375" style="1"/>
    <col min="6648" max="6648" width="45.28515625" style="1" customWidth="1"/>
    <col min="6649" max="6662" width="9.7109375" style="1" customWidth="1"/>
    <col min="6663" max="6903" width="8.7109375" style="1"/>
    <col min="6904" max="6904" width="45.28515625" style="1" customWidth="1"/>
    <col min="6905" max="6918" width="9.7109375" style="1" customWidth="1"/>
    <col min="6919" max="7159" width="8.7109375" style="1"/>
    <col min="7160" max="7160" width="45.28515625" style="1" customWidth="1"/>
    <col min="7161" max="7174" width="9.7109375" style="1" customWidth="1"/>
    <col min="7175" max="7415" width="8.7109375" style="1"/>
    <col min="7416" max="7416" width="45.28515625" style="1" customWidth="1"/>
    <col min="7417" max="7430" width="9.7109375" style="1" customWidth="1"/>
    <col min="7431" max="7671" width="8.7109375" style="1"/>
    <col min="7672" max="7672" width="45.28515625" style="1" customWidth="1"/>
    <col min="7673" max="7686" width="9.7109375" style="1" customWidth="1"/>
    <col min="7687" max="7927" width="8.7109375" style="1"/>
    <col min="7928" max="7928" width="45.28515625" style="1" customWidth="1"/>
    <col min="7929" max="7942" width="9.7109375" style="1" customWidth="1"/>
    <col min="7943" max="8183" width="8.7109375" style="1"/>
    <col min="8184" max="8184" width="45.28515625" style="1" customWidth="1"/>
    <col min="8185" max="8198" width="9.7109375" style="1" customWidth="1"/>
    <col min="8199" max="8439" width="8.7109375" style="1"/>
    <col min="8440" max="8440" width="45.28515625" style="1" customWidth="1"/>
    <col min="8441" max="8454" width="9.7109375" style="1" customWidth="1"/>
    <col min="8455" max="8695" width="8.7109375" style="1"/>
    <col min="8696" max="8696" width="45.28515625" style="1" customWidth="1"/>
    <col min="8697" max="8710" width="9.7109375" style="1" customWidth="1"/>
    <col min="8711" max="8951" width="8.7109375" style="1"/>
    <col min="8952" max="8952" width="45.28515625" style="1" customWidth="1"/>
    <col min="8953" max="8966" width="9.7109375" style="1" customWidth="1"/>
    <col min="8967" max="9207" width="8.7109375" style="1"/>
    <col min="9208" max="9208" width="45.28515625" style="1" customWidth="1"/>
    <col min="9209" max="9222" width="9.7109375" style="1" customWidth="1"/>
    <col min="9223" max="9463" width="8.7109375" style="1"/>
    <col min="9464" max="9464" width="45.28515625" style="1" customWidth="1"/>
    <col min="9465" max="9478" width="9.7109375" style="1" customWidth="1"/>
    <col min="9479" max="9719" width="8.7109375" style="1"/>
    <col min="9720" max="9720" width="45.28515625" style="1" customWidth="1"/>
    <col min="9721" max="9734" width="9.7109375" style="1" customWidth="1"/>
    <col min="9735" max="9975" width="8.7109375" style="1"/>
    <col min="9976" max="9976" width="45.28515625" style="1" customWidth="1"/>
    <col min="9977" max="9990" width="9.7109375" style="1" customWidth="1"/>
    <col min="9991" max="10231" width="8.7109375" style="1"/>
    <col min="10232" max="10232" width="45.28515625" style="1" customWidth="1"/>
    <col min="10233" max="10246" width="9.7109375" style="1" customWidth="1"/>
    <col min="10247" max="10487" width="8.7109375" style="1"/>
    <col min="10488" max="10488" width="45.28515625" style="1" customWidth="1"/>
    <col min="10489" max="10502" width="9.7109375" style="1" customWidth="1"/>
    <col min="10503" max="10743" width="8.7109375" style="1"/>
    <col min="10744" max="10744" width="45.28515625" style="1" customWidth="1"/>
    <col min="10745" max="10758" width="9.7109375" style="1" customWidth="1"/>
    <col min="10759" max="10999" width="8.7109375" style="1"/>
    <col min="11000" max="11000" width="45.28515625" style="1" customWidth="1"/>
    <col min="11001" max="11014" width="9.7109375" style="1" customWidth="1"/>
    <col min="11015" max="11255" width="8.7109375" style="1"/>
    <col min="11256" max="11256" width="45.28515625" style="1" customWidth="1"/>
    <col min="11257" max="11270" width="9.7109375" style="1" customWidth="1"/>
    <col min="11271" max="11511" width="8.7109375" style="1"/>
    <col min="11512" max="11512" width="45.28515625" style="1" customWidth="1"/>
    <col min="11513" max="11526" width="9.7109375" style="1" customWidth="1"/>
    <col min="11527" max="11767" width="8.7109375" style="1"/>
    <col min="11768" max="11768" width="45.28515625" style="1" customWidth="1"/>
    <col min="11769" max="11782" width="9.7109375" style="1" customWidth="1"/>
    <col min="11783" max="12023" width="8.7109375" style="1"/>
    <col min="12024" max="12024" width="45.28515625" style="1" customWidth="1"/>
    <col min="12025" max="12038" width="9.7109375" style="1" customWidth="1"/>
    <col min="12039" max="12279" width="8.7109375" style="1"/>
    <col min="12280" max="12280" width="45.28515625" style="1" customWidth="1"/>
    <col min="12281" max="12294" width="9.7109375" style="1" customWidth="1"/>
    <col min="12295" max="12535" width="8.7109375" style="1"/>
    <col min="12536" max="12536" width="45.28515625" style="1" customWidth="1"/>
    <col min="12537" max="12550" width="9.7109375" style="1" customWidth="1"/>
    <col min="12551" max="12791" width="8.7109375" style="1"/>
    <col min="12792" max="12792" width="45.28515625" style="1" customWidth="1"/>
    <col min="12793" max="12806" width="9.7109375" style="1" customWidth="1"/>
    <col min="12807" max="13047" width="8.7109375" style="1"/>
    <col min="13048" max="13048" width="45.28515625" style="1" customWidth="1"/>
    <col min="13049" max="13062" width="9.7109375" style="1" customWidth="1"/>
    <col min="13063" max="13303" width="8.7109375" style="1"/>
    <col min="13304" max="13304" width="45.28515625" style="1" customWidth="1"/>
    <col min="13305" max="13318" width="9.7109375" style="1" customWidth="1"/>
    <col min="13319" max="13559" width="8.7109375" style="1"/>
    <col min="13560" max="13560" width="45.28515625" style="1" customWidth="1"/>
    <col min="13561" max="13574" width="9.7109375" style="1" customWidth="1"/>
    <col min="13575" max="13815" width="8.7109375" style="1"/>
    <col min="13816" max="13816" width="45.28515625" style="1" customWidth="1"/>
    <col min="13817" max="13830" width="9.7109375" style="1" customWidth="1"/>
    <col min="13831" max="14071" width="8.7109375" style="1"/>
    <col min="14072" max="14072" width="45.28515625" style="1" customWidth="1"/>
    <col min="14073" max="14086" width="9.7109375" style="1" customWidth="1"/>
    <col min="14087" max="14327" width="8.7109375" style="1"/>
    <col min="14328" max="14328" width="45.28515625" style="1" customWidth="1"/>
    <col min="14329" max="14342" width="9.7109375" style="1" customWidth="1"/>
    <col min="14343" max="14583" width="8.7109375" style="1"/>
    <col min="14584" max="14584" width="45.28515625" style="1" customWidth="1"/>
    <col min="14585" max="14598" width="9.7109375" style="1" customWidth="1"/>
    <col min="14599" max="14839" width="8.7109375" style="1"/>
    <col min="14840" max="14840" width="45.28515625" style="1" customWidth="1"/>
    <col min="14841" max="14854" width="9.7109375" style="1" customWidth="1"/>
    <col min="14855" max="15095" width="8.7109375" style="1"/>
    <col min="15096" max="15096" width="45.28515625" style="1" customWidth="1"/>
    <col min="15097" max="15110" width="9.7109375" style="1" customWidth="1"/>
    <col min="15111" max="15351" width="8.7109375" style="1"/>
    <col min="15352" max="15352" width="45.28515625" style="1" customWidth="1"/>
    <col min="15353" max="15366" width="9.7109375" style="1" customWidth="1"/>
    <col min="15367" max="15607" width="8.7109375" style="1"/>
    <col min="15608" max="15608" width="45.28515625" style="1" customWidth="1"/>
    <col min="15609" max="15622" width="9.7109375" style="1" customWidth="1"/>
    <col min="15623" max="15863" width="8.7109375" style="1"/>
    <col min="15864" max="15864" width="45.28515625" style="1" customWidth="1"/>
    <col min="15865" max="15878" width="9.7109375" style="1" customWidth="1"/>
    <col min="15879" max="16119" width="8.7109375" style="1"/>
    <col min="16120" max="16120" width="45.28515625" style="1" customWidth="1"/>
    <col min="16121" max="16134" width="9.7109375" style="1" customWidth="1"/>
    <col min="16135" max="16384" width="8.7109375" style="1"/>
  </cols>
  <sheetData>
    <row r="1" spans="1:53" ht="15.75" customHeight="1" x14ac:dyDescent="0.2"/>
    <row r="2" spans="1:53" s="20" customFormat="1" ht="24" customHeight="1" x14ac:dyDescent="0.2">
      <c r="A2" s="132" t="s">
        <v>83</v>
      </c>
    </row>
    <row r="3" spans="1:53" ht="15.75" customHeight="1" x14ac:dyDescent="0.2">
      <c r="A3" s="20"/>
      <c r="B3" s="20"/>
      <c r="C3" s="20"/>
    </row>
    <row r="4" spans="1:53" ht="24" customHeight="1" x14ac:dyDescent="0.2">
      <c r="A4" s="146" t="s">
        <v>13</v>
      </c>
      <c r="B4" s="148">
        <v>2011</v>
      </c>
      <c r="C4" s="149"/>
      <c r="D4" s="149"/>
      <c r="E4" s="150"/>
      <c r="F4" s="148">
        <v>2012</v>
      </c>
      <c r="G4" s="149"/>
      <c r="H4" s="149"/>
      <c r="I4" s="150"/>
      <c r="J4" s="148">
        <v>2013</v>
      </c>
      <c r="K4" s="149"/>
      <c r="L4" s="149"/>
      <c r="M4" s="150"/>
      <c r="N4" s="148">
        <v>2014</v>
      </c>
      <c r="O4" s="149"/>
      <c r="P4" s="149"/>
      <c r="Q4" s="150"/>
      <c r="R4" s="148">
        <v>2015</v>
      </c>
      <c r="S4" s="149"/>
      <c r="T4" s="149"/>
      <c r="U4" s="150"/>
      <c r="V4" s="148">
        <v>2016</v>
      </c>
      <c r="W4" s="149"/>
      <c r="X4" s="149"/>
      <c r="Y4" s="150"/>
      <c r="Z4" s="148">
        <v>2017</v>
      </c>
      <c r="AA4" s="149"/>
      <c r="AB4" s="149"/>
      <c r="AC4" s="150"/>
      <c r="AD4" s="148">
        <v>2018</v>
      </c>
      <c r="AE4" s="149"/>
      <c r="AF4" s="149"/>
      <c r="AG4" s="150"/>
      <c r="AH4" s="148">
        <v>2019</v>
      </c>
      <c r="AI4" s="149"/>
      <c r="AJ4" s="149"/>
      <c r="AK4" s="150"/>
      <c r="AL4" s="148">
        <v>2020</v>
      </c>
      <c r="AM4" s="149"/>
      <c r="AN4" s="149"/>
      <c r="AO4" s="150"/>
      <c r="AP4" s="148">
        <v>2021</v>
      </c>
      <c r="AQ4" s="149"/>
      <c r="AR4" s="149"/>
      <c r="AS4" s="150"/>
      <c r="AT4" s="148">
        <v>2022</v>
      </c>
      <c r="AU4" s="149"/>
      <c r="AV4" s="149"/>
      <c r="AW4" s="150"/>
      <c r="AX4" s="148">
        <v>2023</v>
      </c>
      <c r="AY4" s="149"/>
      <c r="AZ4" s="149"/>
      <c r="BA4" s="150"/>
    </row>
    <row r="5" spans="1:53" s="15" customFormat="1" ht="62.25" customHeight="1" x14ac:dyDescent="0.2">
      <c r="A5" s="147"/>
      <c r="B5" s="17" t="s">
        <v>24</v>
      </c>
      <c r="C5" s="16" t="s">
        <v>21</v>
      </c>
      <c r="D5" s="16" t="s">
        <v>22</v>
      </c>
      <c r="E5" s="19" t="s">
        <v>60</v>
      </c>
      <c r="F5" s="17" t="s">
        <v>24</v>
      </c>
      <c r="G5" s="16" t="s">
        <v>21</v>
      </c>
      <c r="H5" s="16" t="s">
        <v>22</v>
      </c>
      <c r="I5" s="19" t="s">
        <v>60</v>
      </c>
      <c r="J5" s="17" t="s">
        <v>24</v>
      </c>
      <c r="K5" s="16" t="s">
        <v>21</v>
      </c>
      <c r="L5" s="16" t="s">
        <v>22</v>
      </c>
      <c r="M5" s="19" t="s">
        <v>60</v>
      </c>
      <c r="N5" s="17" t="s">
        <v>24</v>
      </c>
      <c r="O5" s="16" t="s">
        <v>21</v>
      </c>
      <c r="P5" s="16" t="s">
        <v>22</v>
      </c>
      <c r="Q5" s="19" t="s">
        <v>60</v>
      </c>
      <c r="R5" s="17" t="s">
        <v>24</v>
      </c>
      <c r="S5" s="16" t="s">
        <v>21</v>
      </c>
      <c r="T5" s="16" t="s">
        <v>22</v>
      </c>
      <c r="U5" s="19" t="s">
        <v>60</v>
      </c>
      <c r="V5" s="17" t="s">
        <v>24</v>
      </c>
      <c r="W5" s="16" t="s">
        <v>21</v>
      </c>
      <c r="X5" s="16" t="s">
        <v>22</v>
      </c>
      <c r="Y5" s="19" t="s">
        <v>60</v>
      </c>
      <c r="Z5" s="17" t="s">
        <v>24</v>
      </c>
      <c r="AA5" s="16" t="s">
        <v>21</v>
      </c>
      <c r="AB5" s="16" t="s">
        <v>22</v>
      </c>
      <c r="AC5" s="19" t="s">
        <v>60</v>
      </c>
      <c r="AD5" s="17" t="s">
        <v>24</v>
      </c>
      <c r="AE5" s="16" t="s">
        <v>21</v>
      </c>
      <c r="AF5" s="16" t="s">
        <v>22</v>
      </c>
      <c r="AG5" s="19" t="s">
        <v>60</v>
      </c>
      <c r="AH5" s="17" t="s">
        <v>24</v>
      </c>
      <c r="AI5" s="16" t="s">
        <v>21</v>
      </c>
      <c r="AJ5" s="16" t="s">
        <v>22</v>
      </c>
      <c r="AK5" s="19" t="s">
        <v>60</v>
      </c>
      <c r="AL5" s="17" t="s">
        <v>24</v>
      </c>
      <c r="AM5" s="16" t="s">
        <v>21</v>
      </c>
      <c r="AN5" s="16" t="s">
        <v>22</v>
      </c>
      <c r="AO5" s="19" t="s">
        <v>60</v>
      </c>
      <c r="AP5" s="17" t="s">
        <v>24</v>
      </c>
      <c r="AQ5" s="16" t="s">
        <v>21</v>
      </c>
      <c r="AR5" s="16" t="s">
        <v>22</v>
      </c>
      <c r="AS5" s="19" t="s">
        <v>60</v>
      </c>
      <c r="AT5" s="17" t="s">
        <v>24</v>
      </c>
      <c r="AU5" s="16" t="s">
        <v>21</v>
      </c>
      <c r="AV5" s="16" t="s">
        <v>22</v>
      </c>
      <c r="AW5" s="19" t="s">
        <v>60</v>
      </c>
      <c r="AX5" s="17" t="s">
        <v>24</v>
      </c>
      <c r="AY5" s="16" t="s">
        <v>21</v>
      </c>
      <c r="AZ5" s="16" t="s">
        <v>22</v>
      </c>
      <c r="BA5" s="19" t="s">
        <v>60</v>
      </c>
    </row>
    <row r="6" spans="1:53" ht="14.25" customHeight="1" x14ac:dyDescent="0.2">
      <c r="A6" s="4" t="s">
        <v>0</v>
      </c>
      <c r="B6" s="58">
        <v>0</v>
      </c>
      <c r="C6" s="54">
        <v>17.167533943913099</v>
      </c>
      <c r="D6" s="54">
        <v>0</v>
      </c>
      <c r="E6" s="59">
        <v>17.167533943913099</v>
      </c>
      <c r="F6" s="58">
        <v>0</v>
      </c>
      <c r="G6" s="54">
        <v>18.203384319447</v>
      </c>
      <c r="H6" s="54">
        <v>0</v>
      </c>
      <c r="I6" s="59">
        <v>18.203384319447</v>
      </c>
      <c r="J6" s="58">
        <v>0</v>
      </c>
      <c r="K6" s="54">
        <v>17.9352382436964</v>
      </c>
      <c r="L6" s="54">
        <v>0</v>
      </c>
      <c r="M6" s="59">
        <v>17.9352382436964</v>
      </c>
      <c r="N6" s="58">
        <v>0</v>
      </c>
      <c r="O6" s="54">
        <v>18.6789257176479</v>
      </c>
      <c r="P6" s="54">
        <v>0</v>
      </c>
      <c r="Q6" s="59">
        <v>18.6789257176479</v>
      </c>
      <c r="R6" s="58">
        <v>0</v>
      </c>
      <c r="S6" s="54">
        <v>17.026421580430501</v>
      </c>
      <c r="T6" s="54">
        <v>0</v>
      </c>
      <c r="U6" s="59">
        <v>17.026421580430501</v>
      </c>
      <c r="V6" s="58">
        <v>0</v>
      </c>
      <c r="W6" s="54">
        <v>18.193759535825698</v>
      </c>
      <c r="X6" s="54">
        <v>0</v>
      </c>
      <c r="Y6" s="59">
        <v>18.193759535825698</v>
      </c>
      <c r="Z6" s="58">
        <v>0</v>
      </c>
      <c r="AA6" s="54">
        <v>17.716742759475199</v>
      </c>
      <c r="AB6" s="54">
        <v>0</v>
      </c>
      <c r="AC6" s="59">
        <v>17.716742759475199</v>
      </c>
      <c r="AD6" s="58">
        <v>0</v>
      </c>
      <c r="AE6" s="54">
        <v>18.0514457973159</v>
      </c>
      <c r="AF6" s="54">
        <v>0</v>
      </c>
      <c r="AG6" s="59">
        <v>18.0514457973159</v>
      </c>
      <c r="AH6" s="58">
        <v>0</v>
      </c>
      <c r="AI6" s="54">
        <v>18.2682973551236</v>
      </c>
      <c r="AJ6" s="54">
        <v>0</v>
      </c>
      <c r="AK6" s="59">
        <v>18.2682973551236</v>
      </c>
      <c r="AL6" s="58">
        <v>0</v>
      </c>
      <c r="AM6" s="54">
        <v>17.655152776173747</v>
      </c>
      <c r="AN6" s="54">
        <v>0</v>
      </c>
      <c r="AO6" s="59">
        <v>17.655152776173747</v>
      </c>
      <c r="AP6" s="58">
        <v>0</v>
      </c>
      <c r="AQ6" s="54">
        <v>16.293424453618009</v>
      </c>
      <c r="AR6" s="54">
        <v>0</v>
      </c>
      <c r="AS6" s="59">
        <v>16.293424453618009</v>
      </c>
      <c r="AT6" s="58">
        <v>0</v>
      </c>
      <c r="AU6" s="54">
        <v>15.340657013588508</v>
      </c>
      <c r="AV6" s="54">
        <v>0</v>
      </c>
      <c r="AW6" s="59">
        <v>15.340657013588508</v>
      </c>
      <c r="AX6" s="58">
        <v>0</v>
      </c>
      <c r="AY6" s="54">
        <v>14.944424157859492</v>
      </c>
      <c r="AZ6" s="54">
        <v>0</v>
      </c>
      <c r="BA6" s="59">
        <v>14.944424157859492</v>
      </c>
    </row>
    <row r="7" spans="1:53" ht="14.25" customHeight="1" x14ac:dyDescent="0.2">
      <c r="A7" s="4" t="s">
        <v>1</v>
      </c>
      <c r="B7" s="60">
        <v>7.9768156062583699</v>
      </c>
      <c r="C7" s="55">
        <v>3.0919640553063998</v>
      </c>
      <c r="D7" s="55">
        <v>0</v>
      </c>
      <c r="E7" s="61">
        <v>11.0687796615648</v>
      </c>
      <c r="F7" s="60">
        <v>9.8433608435287798</v>
      </c>
      <c r="G7" s="55">
        <v>3.0342426812407899</v>
      </c>
      <c r="H7" s="55">
        <v>0</v>
      </c>
      <c r="I7" s="61">
        <v>12.877603524769601</v>
      </c>
      <c r="J7" s="60">
        <v>9.6126505650238805</v>
      </c>
      <c r="K7" s="55">
        <v>3.0789390336470501</v>
      </c>
      <c r="L7" s="55">
        <v>0</v>
      </c>
      <c r="M7" s="61">
        <v>12.6915895986709</v>
      </c>
      <c r="N7" s="60">
        <v>9.3619585568717891</v>
      </c>
      <c r="O7" s="55">
        <v>3.6166742819047299</v>
      </c>
      <c r="P7" s="55">
        <v>0</v>
      </c>
      <c r="Q7" s="61">
        <v>12.9786328387765</v>
      </c>
      <c r="R7" s="60">
        <v>8.8408614235082901</v>
      </c>
      <c r="S7" s="55">
        <v>3.5156572249683</v>
      </c>
      <c r="T7" s="55">
        <v>0</v>
      </c>
      <c r="U7" s="61">
        <v>12.3565186484766</v>
      </c>
      <c r="V7" s="60">
        <v>8.5187785226989607</v>
      </c>
      <c r="W7" s="55">
        <v>3.06658774435307</v>
      </c>
      <c r="X7" s="55">
        <v>0</v>
      </c>
      <c r="Y7" s="61">
        <v>11.585366267052001</v>
      </c>
      <c r="Z7" s="60">
        <v>8.9439670548202805</v>
      </c>
      <c r="AA7" s="55">
        <v>3.22009296006435</v>
      </c>
      <c r="AB7" s="55">
        <v>0</v>
      </c>
      <c r="AC7" s="61">
        <v>12.164060014884599</v>
      </c>
      <c r="AD7" s="60">
        <v>8.3340874723269192</v>
      </c>
      <c r="AE7" s="55">
        <v>3.0619664785415699</v>
      </c>
      <c r="AF7" s="55">
        <v>0</v>
      </c>
      <c r="AG7" s="61">
        <v>11.396053950868501</v>
      </c>
      <c r="AH7" s="60">
        <v>7.6618032846590802</v>
      </c>
      <c r="AI7" s="55">
        <v>2.9557842320196399</v>
      </c>
      <c r="AJ7" s="55">
        <v>0</v>
      </c>
      <c r="AK7" s="61">
        <v>10.6175875166787</v>
      </c>
      <c r="AL7" s="60">
        <v>7.6956647260846056</v>
      </c>
      <c r="AM7" s="55">
        <v>2.7189964236903372</v>
      </c>
      <c r="AN7" s="55">
        <v>0</v>
      </c>
      <c r="AO7" s="61">
        <v>10.414661149774933</v>
      </c>
      <c r="AP7" s="60">
        <v>7.8205691276499696</v>
      </c>
      <c r="AQ7" s="55">
        <v>2.8358948258975913</v>
      </c>
      <c r="AR7" s="55">
        <v>0</v>
      </c>
      <c r="AS7" s="61">
        <v>10.656463953547561</v>
      </c>
      <c r="AT7" s="60">
        <v>7.6799441008300908</v>
      </c>
      <c r="AU7" s="55">
        <v>2.7596196644921216</v>
      </c>
      <c r="AV7" s="55">
        <v>0</v>
      </c>
      <c r="AW7" s="61">
        <v>10.439563765322211</v>
      </c>
      <c r="AX7" s="60">
        <v>7.122530156868109</v>
      </c>
      <c r="AY7" s="55">
        <v>2.7650358964687274</v>
      </c>
      <c r="AZ7" s="55">
        <v>0</v>
      </c>
      <c r="BA7" s="61">
        <v>9.8875660533368368</v>
      </c>
    </row>
    <row r="8" spans="1:53" ht="14.25" customHeight="1" x14ac:dyDescent="0.2">
      <c r="A8" s="4" t="s">
        <v>2</v>
      </c>
      <c r="B8" s="60">
        <v>2.76490434769911</v>
      </c>
      <c r="C8" s="55">
        <v>1.51047780407586</v>
      </c>
      <c r="D8" s="55">
        <v>0</v>
      </c>
      <c r="E8" s="61">
        <v>4.2753821517749699</v>
      </c>
      <c r="F8" s="60">
        <v>3.8331580589177898</v>
      </c>
      <c r="G8" s="55">
        <v>1.6127621821754301</v>
      </c>
      <c r="H8" s="55">
        <v>0</v>
      </c>
      <c r="I8" s="61">
        <v>5.4459202410932201</v>
      </c>
      <c r="J8" s="60">
        <v>3.7148576381798102</v>
      </c>
      <c r="K8" s="55">
        <v>1.69601889125289</v>
      </c>
      <c r="L8" s="55">
        <v>0</v>
      </c>
      <c r="M8" s="61">
        <v>5.4108765294326897</v>
      </c>
      <c r="N8" s="60">
        <v>3.5295721086600498</v>
      </c>
      <c r="O8" s="55">
        <v>1.67450028890969</v>
      </c>
      <c r="P8" s="55">
        <v>0</v>
      </c>
      <c r="Q8" s="61">
        <v>5.2040723975697398</v>
      </c>
      <c r="R8" s="60">
        <v>3.0673446933200199</v>
      </c>
      <c r="S8" s="55">
        <v>1.68319096823882</v>
      </c>
      <c r="T8" s="55">
        <v>0</v>
      </c>
      <c r="U8" s="61">
        <v>4.7505356615588399</v>
      </c>
      <c r="V8" s="60">
        <v>3.50118105807358</v>
      </c>
      <c r="W8" s="55">
        <v>1.5142307042226599</v>
      </c>
      <c r="X8" s="55">
        <v>0</v>
      </c>
      <c r="Y8" s="61">
        <v>5.0154117622962398</v>
      </c>
      <c r="Z8" s="60">
        <v>2.9712300760365098</v>
      </c>
      <c r="AA8" s="55">
        <v>1.54296932311621</v>
      </c>
      <c r="AB8" s="55">
        <v>0</v>
      </c>
      <c r="AC8" s="61">
        <v>4.5141993991527203</v>
      </c>
      <c r="AD8" s="60">
        <v>2.7357534346285601</v>
      </c>
      <c r="AE8" s="55">
        <v>1.4248000338331099</v>
      </c>
      <c r="AF8" s="55">
        <v>0</v>
      </c>
      <c r="AG8" s="61">
        <v>4.1605534684616696</v>
      </c>
      <c r="AH8" s="60">
        <v>2.6126981115648502</v>
      </c>
      <c r="AI8" s="55">
        <v>1.3193632519227301</v>
      </c>
      <c r="AJ8" s="55">
        <v>0</v>
      </c>
      <c r="AK8" s="61">
        <v>3.9320613634875801</v>
      </c>
      <c r="AL8" s="60">
        <v>3.0131402407018348</v>
      </c>
      <c r="AM8" s="55">
        <v>1.2118718334463643</v>
      </c>
      <c r="AN8" s="55">
        <v>0</v>
      </c>
      <c r="AO8" s="61">
        <v>4.2250120741481991</v>
      </c>
      <c r="AP8" s="60">
        <v>2.7566504907818672</v>
      </c>
      <c r="AQ8" s="55">
        <v>1.1816426539925104</v>
      </c>
      <c r="AR8" s="55">
        <v>0</v>
      </c>
      <c r="AS8" s="61">
        <v>3.9382931447743772</v>
      </c>
      <c r="AT8" s="60">
        <v>2.8100639227765978</v>
      </c>
      <c r="AU8" s="55">
        <v>1.1687331339206251</v>
      </c>
      <c r="AV8" s="55">
        <v>0</v>
      </c>
      <c r="AW8" s="61">
        <v>3.9787970566972231</v>
      </c>
      <c r="AX8" s="60">
        <v>3.0149715798898016</v>
      </c>
      <c r="AY8" s="55">
        <v>1.2770151717404239</v>
      </c>
      <c r="AZ8" s="55">
        <v>0</v>
      </c>
      <c r="BA8" s="61">
        <v>4.2919867516302252</v>
      </c>
    </row>
    <row r="9" spans="1:53" ht="14.25" customHeight="1" x14ac:dyDescent="0.2">
      <c r="A9" s="4" t="s">
        <v>3</v>
      </c>
      <c r="B9" s="60">
        <v>0.38144431189482503</v>
      </c>
      <c r="C9" s="55">
        <v>1.7007086663781501</v>
      </c>
      <c r="D9" s="55">
        <v>0</v>
      </c>
      <c r="E9" s="61">
        <v>2.0821529782729802</v>
      </c>
      <c r="F9" s="60">
        <v>0.57476618752971698</v>
      </c>
      <c r="G9" s="55">
        <v>3.2027203046903301</v>
      </c>
      <c r="H9" s="55">
        <v>0</v>
      </c>
      <c r="I9" s="61">
        <v>3.77748649222004</v>
      </c>
      <c r="J9" s="60">
        <v>0.68850959833466296</v>
      </c>
      <c r="K9" s="55">
        <v>2.8072407123999699</v>
      </c>
      <c r="L9" s="55">
        <v>0</v>
      </c>
      <c r="M9" s="61">
        <v>3.4957503107346399</v>
      </c>
      <c r="N9" s="60">
        <v>0.58849133683694699</v>
      </c>
      <c r="O9" s="55">
        <v>3.1977744276287599</v>
      </c>
      <c r="P9" s="55">
        <v>0</v>
      </c>
      <c r="Q9" s="61">
        <v>3.7862657644657101</v>
      </c>
      <c r="R9" s="60">
        <v>0.66037382519789301</v>
      </c>
      <c r="S9" s="55">
        <v>1.3301783899403401</v>
      </c>
      <c r="T9" s="55">
        <v>0</v>
      </c>
      <c r="U9" s="61">
        <v>1.99055221513823</v>
      </c>
      <c r="V9" s="60">
        <v>0.79885059706333095</v>
      </c>
      <c r="W9" s="55">
        <v>1.4938750465388599</v>
      </c>
      <c r="X9" s="55">
        <v>0</v>
      </c>
      <c r="Y9" s="61">
        <v>2.2927256436021901</v>
      </c>
      <c r="Z9" s="60">
        <v>0.63312444770244902</v>
      </c>
      <c r="AA9" s="55">
        <v>1.6934589360646799</v>
      </c>
      <c r="AB9" s="55">
        <v>0</v>
      </c>
      <c r="AC9" s="61">
        <v>2.3265833837671299</v>
      </c>
      <c r="AD9" s="60">
        <v>0.56877356666566103</v>
      </c>
      <c r="AE9" s="55">
        <v>1.1074161927282999</v>
      </c>
      <c r="AF9" s="55">
        <v>0</v>
      </c>
      <c r="AG9" s="61">
        <v>1.6761897593939601</v>
      </c>
      <c r="AH9" s="60">
        <v>0.55515890844724902</v>
      </c>
      <c r="AI9" s="55">
        <v>1.12648267001316</v>
      </c>
      <c r="AJ9" s="55">
        <v>0</v>
      </c>
      <c r="AK9" s="61">
        <v>1.68164157846041</v>
      </c>
      <c r="AL9" s="60">
        <v>0.57636894102727088</v>
      </c>
      <c r="AM9" s="55">
        <v>1.181136209004044</v>
      </c>
      <c r="AN9" s="55">
        <v>0</v>
      </c>
      <c r="AO9" s="61">
        <v>1.7575051500313126</v>
      </c>
      <c r="AP9" s="60">
        <v>0.4956441016497336</v>
      </c>
      <c r="AQ9" s="55">
        <v>0.94066834140064304</v>
      </c>
      <c r="AR9" s="55">
        <v>0</v>
      </c>
      <c r="AS9" s="61">
        <v>1.4363124430503766</v>
      </c>
      <c r="AT9" s="60">
        <v>0.49506114290977771</v>
      </c>
      <c r="AU9" s="55">
        <v>0.9485238700560219</v>
      </c>
      <c r="AV9" s="55">
        <v>0</v>
      </c>
      <c r="AW9" s="61">
        <v>1.4435850129657997</v>
      </c>
      <c r="AX9" s="60">
        <v>0.61794617145250963</v>
      </c>
      <c r="AY9" s="55">
        <v>0.93814970254037222</v>
      </c>
      <c r="AZ9" s="55">
        <v>0</v>
      </c>
      <c r="BA9" s="61">
        <v>1.5560958739928819</v>
      </c>
    </row>
    <row r="10" spans="1:53" ht="14.25" customHeight="1" x14ac:dyDescent="0.2">
      <c r="A10" s="4" t="s">
        <v>4</v>
      </c>
      <c r="B10" s="60">
        <v>11.173168271969301</v>
      </c>
      <c r="C10" s="55">
        <v>6.7210497126853399</v>
      </c>
      <c r="D10" s="55">
        <v>0</v>
      </c>
      <c r="E10" s="61">
        <v>17.894217984654599</v>
      </c>
      <c r="F10" s="60">
        <v>11.6957508433131</v>
      </c>
      <c r="G10" s="55">
        <v>7.9421446104523499</v>
      </c>
      <c r="H10" s="55">
        <v>0</v>
      </c>
      <c r="I10" s="61">
        <v>19.637895453765399</v>
      </c>
      <c r="J10" s="60">
        <v>13.909275233098001</v>
      </c>
      <c r="K10" s="55">
        <v>8.0300214561441194</v>
      </c>
      <c r="L10" s="55">
        <v>0</v>
      </c>
      <c r="M10" s="61">
        <v>21.939296689242099</v>
      </c>
      <c r="N10" s="60">
        <v>14.6253887771074</v>
      </c>
      <c r="O10" s="55">
        <v>8.8722760981666102</v>
      </c>
      <c r="P10" s="55">
        <v>0</v>
      </c>
      <c r="Q10" s="61">
        <v>23.497664875274001</v>
      </c>
      <c r="R10" s="60">
        <v>13.7354696362467</v>
      </c>
      <c r="S10" s="55">
        <v>9.5126570985309105</v>
      </c>
      <c r="T10" s="55">
        <v>0</v>
      </c>
      <c r="U10" s="61">
        <v>23.2481267347776</v>
      </c>
      <c r="V10" s="60">
        <v>13.2953130720914</v>
      </c>
      <c r="W10" s="55">
        <v>9.7778509165690703</v>
      </c>
      <c r="X10" s="55">
        <v>0</v>
      </c>
      <c r="Y10" s="61">
        <v>23.0731639886605</v>
      </c>
      <c r="Z10" s="60">
        <v>13.096183844987801</v>
      </c>
      <c r="AA10" s="55">
        <v>10.0474019215357</v>
      </c>
      <c r="AB10" s="55">
        <v>0</v>
      </c>
      <c r="AC10" s="61">
        <v>23.143585766523501</v>
      </c>
      <c r="AD10" s="60">
        <v>12.6447715433093</v>
      </c>
      <c r="AE10" s="55">
        <v>10.19335981335</v>
      </c>
      <c r="AF10" s="55">
        <v>0</v>
      </c>
      <c r="AG10" s="61">
        <v>22.8381313566593</v>
      </c>
      <c r="AH10" s="60">
        <v>11.7372948303844</v>
      </c>
      <c r="AI10" s="55">
        <v>9.1508498470349604</v>
      </c>
      <c r="AJ10" s="55">
        <v>0</v>
      </c>
      <c r="AK10" s="61">
        <v>20.888144677419302</v>
      </c>
      <c r="AL10" s="60">
        <v>11.914966107515816</v>
      </c>
      <c r="AM10" s="55">
        <v>7.6894727149751159</v>
      </c>
      <c r="AN10" s="55">
        <v>0</v>
      </c>
      <c r="AO10" s="61">
        <v>19.604438822490902</v>
      </c>
      <c r="AP10" s="60">
        <v>11.120342307455017</v>
      </c>
      <c r="AQ10" s="55">
        <v>7.1435893683975156</v>
      </c>
      <c r="AR10" s="55">
        <v>0</v>
      </c>
      <c r="AS10" s="61">
        <v>18.263931675852533</v>
      </c>
      <c r="AT10" s="60">
        <v>10.953738047363084</v>
      </c>
      <c r="AU10" s="55">
        <v>6.6878758770383273</v>
      </c>
      <c r="AV10" s="55">
        <v>0</v>
      </c>
      <c r="AW10" s="61">
        <v>17.641613924401412</v>
      </c>
      <c r="AX10" s="60">
        <v>10.344383080064654</v>
      </c>
      <c r="AY10" s="55">
        <v>6.1924661509992331</v>
      </c>
      <c r="AZ10" s="55">
        <v>0</v>
      </c>
      <c r="BA10" s="61">
        <v>16.536849231063886</v>
      </c>
    </row>
    <row r="11" spans="1:53" ht="14.25" customHeight="1" x14ac:dyDescent="0.2">
      <c r="A11" s="4" t="s">
        <v>5</v>
      </c>
      <c r="B11" s="60">
        <v>14.0658763747905</v>
      </c>
      <c r="C11" s="55">
        <v>7.0930695404083597</v>
      </c>
      <c r="D11" s="55">
        <v>1.3489811544694801</v>
      </c>
      <c r="E11" s="61">
        <v>22.507927069668298</v>
      </c>
      <c r="F11" s="60">
        <v>14.236783229285299</v>
      </c>
      <c r="G11" s="55">
        <v>7.0916033222432402</v>
      </c>
      <c r="H11" s="55">
        <v>1.31648154796279</v>
      </c>
      <c r="I11" s="61">
        <v>22.644868099491301</v>
      </c>
      <c r="J11" s="60">
        <v>14.667677242253101</v>
      </c>
      <c r="K11" s="55">
        <v>7.2374746184044998</v>
      </c>
      <c r="L11" s="55">
        <v>1.3324386999018201</v>
      </c>
      <c r="M11" s="61">
        <v>23.237590560559401</v>
      </c>
      <c r="N11" s="60">
        <v>14.418218519894699</v>
      </c>
      <c r="O11" s="55">
        <v>8.1943065223125906</v>
      </c>
      <c r="P11" s="55">
        <v>1.3494352851105</v>
      </c>
      <c r="Q11" s="61">
        <v>23.961960327317801</v>
      </c>
      <c r="R11" s="60">
        <v>13.677652955612199</v>
      </c>
      <c r="S11" s="55">
        <v>8.1897120427452403</v>
      </c>
      <c r="T11" s="55">
        <v>1.2187021519379999</v>
      </c>
      <c r="U11" s="61">
        <v>23.086067150295399</v>
      </c>
      <c r="V11" s="60">
        <v>13.0857214969349</v>
      </c>
      <c r="W11" s="55">
        <v>7.75096447482938</v>
      </c>
      <c r="X11" s="55">
        <v>1.1919563175352801</v>
      </c>
      <c r="Y11" s="61">
        <v>22.028642289299501</v>
      </c>
      <c r="Z11" s="60">
        <v>13.177372302177099</v>
      </c>
      <c r="AA11" s="55">
        <v>7.79878167737058</v>
      </c>
      <c r="AB11" s="55">
        <v>1.20575253705242</v>
      </c>
      <c r="AC11" s="61">
        <v>22.181906516600101</v>
      </c>
      <c r="AD11" s="60">
        <v>12.165104589247701</v>
      </c>
      <c r="AE11" s="55">
        <v>7.4079107426675996</v>
      </c>
      <c r="AF11" s="55">
        <v>1.2023119230221899</v>
      </c>
      <c r="AG11" s="61">
        <v>20.775327254937501</v>
      </c>
      <c r="AH11" s="60">
        <v>11.586020012790501</v>
      </c>
      <c r="AI11" s="55">
        <v>7.0780599666914901</v>
      </c>
      <c r="AJ11" s="55">
        <v>1.1960872953889501</v>
      </c>
      <c r="AK11" s="61">
        <v>19.8601672748709</v>
      </c>
      <c r="AL11" s="60">
        <v>12.370271310500172</v>
      </c>
      <c r="AM11" s="55">
        <v>6.1316839349511909</v>
      </c>
      <c r="AN11" s="55">
        <v>1.4499697772513467</v>
      </c>
      <c r="AO11" s="61">
        <v>19.951925022702692</v>
      </c>
      <c r="AP11" s="60">
        <v>11.412498986397033</v>
      </c>
      <c r="AQ11" s="55">
        <v>6.1118004432995194</v>
      </c>
      <c r="AR11" s="55">
        <v>1.2070335799461207</v>
      </c>
      <c r="AS11" s="61">
        <v>18.731333009642672</v>
      </c>
      <c r="AT11" s="60">
        <v>11.282829841661316</v>
      </c>
      <c r="AU11" s="55">
        <v>5.9134342443917163</v>
      </c>
      <c r="AV11" s="55">
        <v>1.3742578275066166</v>
      </c>
      <c r="AW11" s="61">
        <v>18.570521913559652</v>
      </c>
      <c r="AX11" s="60">
        <v>11.059195381994964</v>
      </c>
      <c r="AY11" s="55">
        <v>6.4092108869706728</v>
      </c>
      <c r="AZ11" s="55">
        <v>1.3132162717236215</v>
      </c>
      <c r="BA11" s="61">
        <v>18.781622540689259</v>
      </c>
    </row>
    <row r="12" spans="1:53" ht="14.25" customHeight="1" x14ac:dyDescent="0.2">
      <c r="A12" s="4" t="s">
        <v>6</v>
      </c>
      <c r="B12" s="60">
        <v>11.323619928375701</v>
      </c>
      <c r="C12" s="55">
        <v>4.49325791792592</v>
      </c>
      <c r="D12" s="55">
        <v>0</v>
      </c>
      <c r="E12" s="61">
        <v>15.816877846301599</v>
      </c>
      <c r="F12" s="60">
        <v>12.9382380750585</v>
      </c>
      <c r="G12" s="55">
        <v>4.4312005389388904</v>
      </c>
      <c r="H12" s="55">
        <v>0</v>
      </c>
      <c r="I12" s="61">
        <v>17.369438613997399</v>
      </c>
      <c r="J12" s="60">
        <v>12.7275031165403</v>
      </c>
      <c r="K12" s="55">
        <v>5.13543340942981</v>
      </c>
      <c r="L12" s="55">
        <v>0</v>
      </c>
      <c r="M12" s="61">
        <v>17.862936525970099</v>
      </c>
      <c r="N12" s="60">
        <v>12.777820656381699</v>
      </c>
      <c r="O12" s="55">
        <v>5.2804671176385503</v>
      </c>
      <c r="P12" s="55">
        <v>0</v>
      </c>
      <c r="Q12" s="61">
        <v>18.0582877740203</v>
      </c>
      <c r="R12" s="60">
        <v>11.9106288426101</v>
      </c>
      <c r="S12" s="55">
        <v>5.4959921182710101</v>
      </c>
      <c r="T12" s="55">
        <v>0</v>
      </c>
      <c r="U12" s="61">
        <v>17.406620960881099</v>
      </c>
      <c r="V12" s="60">
        <v>13.0256672406551</v>
      </c>
      <c r="W12" s="55">
        <v>4.9712664921734104</v>
      </c>
      <c r="X12" s="55">
        <v>0</v>
      </c>
      <c r="Y12" s="61">
        <v>17.996933732828499</v>
      </c>
      <c r="Z12" s="60">
        <v>12.8914038908697</v>
      </c>
      <c r="AA12" s="55">
        <v>4.6082603059332596</v>
      </c>
      <c r="AB12" s="55">
        <v>0</v>
      </c>
      <c r="AC12" s="61">
        <v>17.499664196803</v>
      </c>
      <c r="AD12" s="60">
        <v>13.4819091750976</v>
      </c>
      <c r="AE12" s="55">
        <v>4.7002127290959796</v>
      </c>
      <c r="AF12" s="55">
        <v>0</v>
      </c>
      <c r="AG12" s="61">
        <v>18.1821219041936</v>
      </c>
      <c r="AH12" s="60">
        <v>10.5309911340992</v>
      </c>
      <c r="AI12" s="55">
        <v>4.6770843672757501</v>
      </c>
      <c r="AJ12" s="55">
        <v>0</v>
      </c>
      <c r="AK12" s="61">
        <v>15.2080755013749</v>
      </c>
      <c r="AL12" s="60">
        <v>8.6885348591200682</v>
      </c>
      <c r="AM12" s="55">
        <v>3.718604784308273</v>
      </c>
      <c r="AN12" s="55">
        <v>0</v>
      </c>
      <c r="AO12" s="61">
        <v>12.407139643428353</v>
      </c>
      <c r="AP12" s="60">
        <v>10.872265173635332</v>
      </c>
      <c r="AQ12" s="55">
        <v>3.8445574858457539</v>
      </c>
      <c r="AR12" s="55">
        <v>0</v>
      </c>
      <c r="AS12" s="61">
        <v>14.716822659481089</v>
      </c>
      <c r="AT12" s="60">
        <v>11.123369246032869</v>
      </c>
      <c r="AU12" s="55">
        <v>3.7948591271087566</v>
      </c>
      <c r="AV12" s="55">
        <v>0</v>
      </c>
      <c r="AW12" s="61">
        <v>14.918228373141625</v>
      </c>
      <c r="AX12" s="60">
        <v>10.040704871178713</v>
      </c>
      <c r="AY12" s="55">
        <v>3.682000129514281</v>
      </c>
      <c r="AZ12" s="55">
        <v>0</v>
      </c>
      <c r="BA12" s="61">
        <v>13.722705000692995</v>
      </c>
    </row>
    <row r="13" spans="1:53" ht="14.25" customHeight="1" x14ac:dyDescent="0.2">
      <c r="A13" s="4" t="s">
        <v>7</v>
      </c>
      <c r="B13" s="60">
        <v>2.7386292083388901</v>
      </c>
      <c r="C13" s="55">
        <v>1.84156121542171</v>
      </c>
      <c r="D13" s="55">
        <v>2.8494855724719899</v>
      </c>
      <c r="E13" s="61">
        <v>7.4296759962325902</v>
      </c>
      <c r="F13" s="60">
        <v>2.9060132545656998</v>
      </c>
      <c r="G13" s="55">
        <v>1.9338120523165701</v>
      </c>
      <c r="H13" s="55">
        <v>1.95923663381639</v>
      </c>
      <c r="I13" s="61">
        <v>6.7990619406986603</v>
      </c>
      <c r="J13" s="60">
        <v>2.81846236709112</v>
      </c>
      <c r="K13" s="55">
        <v>1.8788014608518999</v>
      </c>
      <c r="L13" s="55">
        <v>1.8770037427022901</v>
      </c>
      <c r="M13" s="61">
        <v>6.5742675706453202</v>
      </c>
      <c r="N13" s="60">
        <v>2.72091883966847</v>
      </c>
      <c r="O13" s="55">
        <v>2.0595292402302401</v>
      </c>
      <c r="P13" s="55">
        <v>1.9886386065408199</v>
      </c>
      <c r="Q13" s="61">
        <v>6.7690866864395396</v>
      </c>
      <c r="R13" s="60">
        <v>2.4005889678018701</v>
      </c>
      <c r="S13" s="55">
        <v>1.7454507701658399</v>
      </c>
      <c r="T13" s="55">
        <v>2.41255355494933</v>
      </c>
      <c r="U13" s="61">
        <v>6.5585932929170401</v>
      </c>
      <c r="V13" s="60">
        <v>2.5506629648961501</v>
      </c>
      <c r="W13" s="55">
        <v>1.6995227025127899</v>
      </c>
      <c r="X13" s="55">
        <v>1.86527572936159</v>
      </c>
      <c r="Y13" s="61">
        <v>6.1154613967705398</v>
      </c>
      <c r="Z13" s="60">
        <v>2.62353702824743</v>
      </c>
      <c r="AA13" s="55">
        <v>1.73981813598254</v>
      </c>
      <c r="AB13" s="55">
        <v>1.84345712595291</v>
      </c>
      <c r="AC13" s="61">
        <v>6.2068122901828797</v>
      </c>
      <c r="AD13" s="60">
        <v>2.3673709134310901</v>
      </c>
      <c r="AE13" s="55">
        <v>1.67627163724071</v>
      </c>
      <c r="AF13" s="55">
        <v>2.0233978202640301</v>
      </c>
      <c r="AG13" s="61">
        <v>6.0670403709358203</v>
      </c>
      <c r="AH13" s="60">
        <v>2.2960706962302502</v>
      </c>
      <c r="AI13" s="55">
        <v>1.77826116161985</v>
      </c>
      <c r="AJ13" s="55">
        <v>1.7876368058757801</v>
      </c>
      <c r="AK13" s="61">
        <v>5.8619686637258797</v>
      </c>
      <c r="AL13" s="60">
        <v>2.1149587765641238</v>
      </c>
      <c r="AM13" s="55">
        <v>1.4932276518785101</v>
      </c>
      <c r="AN13" s="55">
        <v>1.437867008644236</v>
      </c>
      <c r="AO13" s="61">
        <v>5.0460534370868615</v>
      </c>
      <c r="AP13" s="60">
        <v>2.4887299842681068</v>
      </c>
      <c r="AQ13" s="55">
        <v>1.6055801321848511</v>
      </c>
      <c r="AR13" s="55">
        <v>1.2013325526462808</v>
      </c>
      <c r="AS13" s="61">
        <v>5.2956426690992391</v>
      </c>
      <c r="AT13" s="60">
        <v>2.4499935291491952</v>
      </c>
      <c r="AU13" s="55">
        <v>1.4467079342831795</v>
      </c>
      <c r="AV13" s="55">
        <v>1.3585078294108548</v>
      </c>
      <c r="AW13" s="61">
        <v>5.2552092928432304</v>
      </c>
      <c r="AX13" s="60">
        <v>2.5710015400755597</v>
      </c>
      <c r="AY13" s="55">
        <v>1.5547782165478383</v>
      </c>
      <c r="AZ13" s="55">
        <v>1.3287562045276542</v>
      </c>
      <c r="BA13" s="61">
        <v>5.454535961151052</v>
      </c>
    </row>
    <row r="14" spans="1:53" ht="14.25" customHeight="1" x14ac:dyDescent="0.2">
      <c r="A14" s="3" t="s">
        <v>8</v>
      </c>
      <c r="B14" s="60">
        <v>0</v>
      </c>
      <c r="C14" s="55">
        <v>0</v>
      </c>
      <c r="D14" s="55">
        <v>0</v>
      </c>
      <c r="E14" s="61">
        <v>0</v>
      </c>
      <c r="F14" s="60">
        <v>0</v>
      </c>
      <c r="G14" s="55">
        <v>0</v>
      </c>
      <c r="H14" s="55">
        <v>0</v>
      </c>
      <c r="I14" s="61">
        <v>0</v>
      </c>
      <c r="J14" s="60">
        <v>0</v>
      </c>
      <c r="K14" s="55">
        <v>0</v>
      </c>
      <c r="L14" s="55">
        <v>0</v>
      </c>
      <c r="M14" s="61">
        <v>0</v>
      </c>
      <c r="N14" s="60">
        <v>0</v>
      </c>
      <c r="O14" s="55">
        <v>0</v>
      </c>
      <c r="P14" s="55">
        <v>0</v>
      </c>
      <c r="Q14" s="61">
        <v>0</v>
      </c>
      <c r="R14" s="60">
        <v>0</v>
      </c>
      <c r="S14" s="55">
        <v>0</v>
      </c>
      <c r="T14" s="55">
        <v>0</v>
      </c>
      <c r="U14" s="61">
        <v>0</v>
      </c>
      <c r="V14" s="60">
        <v>0</v>
      </c>
      <c r="W14" s="55">
        <v>0</v>
      </c>
      <c r="X14" s="55">
        <v>0</v>
      </c>
      <c r="Y14" s="61">
        <v>0</v>
      </c>
      <c r="Z14" s="60">
        <v>0</v>
      </c>
      <c r="AA14" s="55">
        <v>0</v>
      </c>
      <c r="AB14" s="55">
        <v>0</v>
      </c>
      <c r="AC14" s="61">
        <v>0</v>
      </c>
      <c r="AD14" s="60">
        <v>0</v>
      </c>
      <c r="AE14" s="55">
        <v>0</v>
      </c>
      <c r="AF14" s="55">
        <v>0</v>
      </c>
      <c r="AG14" s="61">
        <v>0</v>
      </c>
      <c r="AH14" s="60">
        <v>0</v>
      </c>
      <c r="AI14" s="55">
        <v>0</v>
      </c>
      <c r="AJ14" s="55">
        <v>0</v>
      </c>
      <c r="AK14" s="61">
        <v>0</v>
      </c>
      <c r="AL14" s="60">
        <v>0</v>
      </c>
      <c r="AM14" s="55">
        <v>0</v>
      </c>
      <c r="AN14" s="55">
        <v>0</v>
      </c>
      <c r="AO14" s="61">
        <v>0</v>
      </c>
      <c r="AP14" s="60">
        <v>0</v>
      </c>
      <c r="AQ14" s="55">
        <v>0</v>
      </c>
      <c r="AR14" s="55">
        <v>0</v>
      </c>
      <c r="AS14" s="61">
        <v>0</v>
      </c>
      <c r="AT14" s="60">
        <v>0</v>
      </c>
      <c r="AU14" s="55">
        <v>0</v>
      </c>
      <c r="AV14" s="55">
        <v>0</v>
      </c>
      <c r="AW14" s="61">
        <v>0</v>
      </c>
      <c r="AX14" s="60">
        <v>0</v>
      </c>
      <c r="AY14" s="55">
        <v>0</v>
      </c>
      <c r="AZ14" s="55">
        <v>0</v>
      </c>
      <c r="BA14" s="61">
        <v>0</v>
      </c>
    </row>
    <row r="15" spans="1:53" ht="14.25" customHeight="1" x14ac:dyDescent="0.2">
      <c r="A15" s="3" t="s">
        <v>9</v>
      </c>
      <c r="B15" s="60">
        <v>2.3482003417278601</v>
      </c>
      <c r="C15" s="55">
        <v>5.3931425573961302</v>
      </c>
      <c r="D15" s="55">
        <v>0</v>
      </c>
      <c r="E15" s="61">
        <v>7.7413428991239899</v>
      </c>
      <c r="F15" s="60">
        <v>2.4724268404112402</v>
      </c>
      <c r="G15" s="55">
        <v>5.7792983917787302</v>
      </c>
      <c r="H15" s="55">
        <v>0</v>
      </c>
      <c r="I15" s="61">
        <v>8.2517252321899708</v>
      </c>
      <c r="J15" s="60">
        <v>2.3846047548279801</v>
      </c>
      <c r="K15" s="55">
        <v>5.6956127434002299</v>
      </c>
      <c r="L15" s="55">
        <v>0</v>
      </c>
      <c r="M15" s="61">
        <v>8.08021749822821</v>
      </c>
      <c r="N15" s="60">
        <v>2.66463288216142</v>
      </c>
      <c r="O15" s="55">
        <v>6.3738017998301402</v>
      </c>
      <c r="P15" s="55">
        <v>0</v>
      </c>
      <c r="Q15" s="61">
        <v>9.0384346819915606</v>
      </c>
      <c r="R15" s="60">
        <v>2.6914309097815901</v>
      </c>
      <c r="S15" s="55">
        <v>6.3591021407772299</v>
      </c>
      <c r="T15" s="55">
        <v>0</v>
      </c>
      <c r="U15" s="61">
        <v>9.0505330505588208</v>
      </c>
      <c r="V15" s="60">
        <v>2.7136515006030502</v>
      </c>
      <c r="W15" s="55">
        <v>5.6471635353568397</v>
      </c>
      <c r="X15" s="55">
        <v>0</v>
      </c>
      <c r="Y15" s="61">
        <v>8.3608150359598898</v>
      </c>
      <c r="Z15" s="60">
        <v>2.7775799124603</v>
      </c>
      <c r="AA15" s="55">
        <v>5.3378731055948698</v>
      </c>
      <c r="AB15" s="55">
        <v>0</v>
      </c>
      <c r="AC15" s="61">
        <v>8.1154530180551703</v>
      </c>
      <c r="AD15" s="60">
        <v>2.6863427964098201</v>
      </c>
      <c r="AE15" s="55">
        <v>4.77767804095319</v>
      </c>
      <c r="AF15" s="55">
        <v>0</v>
      </c>
      <c r="AG15" s="61">
        <v>7.4640208373630097</v>
      </c>
      <c r="AH15" s="60">
        <v>2.7346661788475499</v>
      </c>
      <c r="AI15" s="55">
        <v>4.4958575059394601</v>
      </c>
      <c r="AJ15" s="55">
        <v>0</v>
      </c>
      <c r="AK15" s="61">
        <v>7.23052368478701</v>
      </c>
      <c r="AL15" s="60">
        <v>2.320429956661509</v>
      </c>
      <c r="AM15" s="55">
        <v>4.2606508414032662</v>
      </c>
      <c r="AN15" s="55">
        <v>0</v>
      </c>
      <c r="AO15" s="61">
        <v>6.581080798064769</v>
      </c>
      <c r="AP15" s="60">
        <v>2.6842655495676233</v>
      </c>
      <c r="AQ15" s="55">
        <v>3.8281655859154835</v>
      </c>
      <c r="AR15" s="55">
        <v>0</v>
      </c>
      <c r="AS15" s="61">
        <v>6.5124311354831068</v>
      </c>
      <c r="AT15" s="60">
        <v>3.2391950383882375</v>
      </c>
      <c r="AU15" s="55">
        <v>3.7018445590061746</v>
      </c>
      <c r="AV15" s="55">
        <v>0</v>
      </c>
      <c r="AW15" s="61">
        <v>6.9410395973944121</v>
      </c>
      <c r="AX15" s="60">
        <v>2.8766817760547689</v>
      </c>
      <c r="AY15" s="55">
        <v>3.6895813256359471</v>
      </c>
      <c r="AZ15" s="55">
        <v>0</v>
      </c>
      <c r="BA15" s="61">
        <v>6.5662631016907156</v>
      </c>
    </row>
    <row r="16" spans="1:53" ht="14.25" customHeight="1" x14ac:dyDescent="0.2">
      <c r="A16" s="3" t="s">
        <v>10</v>
      </c>
      <c r="B16" s="60">
        <v>13.417157073068999</v>
      </c>
      <c r="C16" s="55">
        <v>22.436100147900799</v>
      </c>
      <c r="D16" s="55">
        <v>0.43598807391148398</v>
      </c>
      <c r="E16" s="61">
        <v>36.289245294881297</v>
      </c>
      <c r="F16" s="60">
        <v>14.142169914089401</v>
      </c>
      <c r="G16" s="55">
        <v>20.166354962541</v>
      </c>
      <c r="H16" s="55">
        <v>0.46188624662258199</v>
      </c>
      <c r="I16" s="61">
        <v>34.770411123252998</v>
      </c>
      <c r="J16" s="60">
        <v>14.506895165579399</v>
      </c>
      <c r="K16" s="55">
        <v>20.686547258863701</v>
      </c>
      <c r="L16" s="55">
        <v>0.46301170087246302</v>
      </c>
      <c r="M16" s="61">
        <v>35.656454125315499</v>
      </c>
      <c r="N16" s="60">
        <v>13.148659182414599</v>
      </c>
      <c r="O16" s="55">
        <v>21.845354383691699</v>
      </c>
      <c r="P16" s="55">
        <v>0.48721589684339001</v>
      </c>
      <c r="Q16" s="61">
        <v>35.481229462949699</v>
      </c>
      <c r="R16" s="60">
        <v>12.0607278335895</v>
      </c>
      <c r="S16" s="55">
        <v>21.780918707848301</v>
      </c>
      <c r="T16" s="55">
        <v>0.49078375219790799</v>
      </c>
      <c r="U16" s="61">
        <v>34.332430293635703</v>
      </c>
      <c r="V16" s="60">
        <v>11.162135784773801</v>
      </c>
      <c r="W16" s="55">
        <v>20.5622380244005</v>
      </c>
      <c r="X16" s="55">
        <v>0.50577913969315502</v>
      </c>
      <c r="Y16" s="61">
        <v>32.230152948867499</v>
      </c>
      <c r="Z16" s="60">
        <v>11.6589414220295</v>
      </c>
      <c r="AA16" s="55">
        <v>20.562694657301101</v>
      </c>
      <c r="AB16" s="55">
        <v>0.50638760793503901</v>
      </c>
      <c r="AC16" s="61">
        <v>32.728023687265598</v>
      </c>
      <c r="AD16" s="60">
        <v>10.963014761922301</v>
      </c>
      <c r="AE16" s="55">
        <v>20.779884293705599</v>
      </c>
      <c r="AF16" s="55">
        <v>0.509876408142659</v>
      </c>
      <c r="AG16" s="61">
        <v>32.252775463770497</v>
      </c>
      <c r="AH16" s="60">
        <v>10.081324574970701</v>
      </c>
      <c r="AI16" s="55">
        <v>20.935386729463598</v>
      </c>
      <c r="AJ16" s="55">
        <v>0.52443406130620096</v>
      </c>
      <c r="AK16" s="61">
        <v>31.541145365740501</v>
      </c>
      <c r="AL16" s="60">
        <v>9.8627104038357771</v>
      </c>
      <c r="AM16" s="55">
        <v>19.965158606791718</v>
      </c>
      <c r="AN16" s="55">
        <v>0.62187106496546452</v>
      </c>
      <c r="AO16" s="61">
        <v>30.449740075592903</v>
      </c>
      <c r="AP16" s="60">
        <v>10.36129815552022</v>
      </c>
      <c r="AQ16" s="55">
        <v>20.084080527334688</v>
      </c>
      <c r="AR16" s="55">
        <v>0.57315867873774751</v>
      </c>
      <c r="AS16" s="61">
        <v>31.018537361592653</v>
      </c>
      <c r="AT16" s="60">
        <v>10.811087797355087</v>
      </c>
      <c r="AU16" s="55">
        <v>18.840054574302155</v>
      </c>
      <c r="AV16" s="55">
        <v>0.51067818100390372</v>
      </c>
      <c r="AW16" s="61">
        <v>30.161820552661144</v>
      </c>
      <c r="AX16" s="60">
        <v>12.247997275508746</v>
      </c>
      <c r="AY16" s="55">
        <v>19.657113880468533</v>
      </c>
      <c r="AZ16" s="55">
        <v>0.50919123169400393</v>
      </c>
      <c r="BA16" s="61">
        <v>32.414302387671285</v>
      </c>
    </row>
    <row r="17" spans="1:53" ht="14.25" customHeight="1" x14ac:dyDescent="0.2">
      <c r="A17" s="11" t="s">
        <v>26</v>
      </c>
      <c r="B17" s="62">
        <v>6.3016317196816196</v>
      </c>
      <c r="C17" s="63">
        <v>4.75091816148917</v>
      </c>
      <c r="D17" s="63">
        <v>1.0576052324827201</v>
      </c>
      <c r="E17" s="64">
        <v>12.1101551136535</v>
      </c>
      <c r="F17" s="62">
        <v>6.6716462622471102</v>
      </c>
      <c r="G17" s="63">
        <v>4.8746667757980999</v>
      </c>
      <c r="H17" s="63">
        <v>0.81857777809620402</v>
      </c>
      <c r="I17" s="64">
        <v>12.364890816141401</v>
      </c>
      <c r="J17" s="62">
        <v>6.7740037107239699</v>
      </c>
      <c r="K17" s="63">
        <v>4.9331539621631002</v>
      </c>
      <c r="L17" s="63">
        <v>0.80040709471282201</v>
      </c>
      <c r="M17" s="64">
        <v>12.5075647675999</v>
      </c>
      <c r="N17" s="62">
        <v>6.6761697199252703</v>
      </c>
      <c r="O17" s="63">
        <v>5.3831783508014004</v>
      </c>
      <c r="P17" s="63">
        <v>0.84484083404706201</v>
      </c>
      <c r="Q17" s="64">
        <v>12.904188904773701</v>
      </c>
      <c r="R17" s="62">
        <v>6.2597246744918698</v>
      </c>
      <c r="S17" s="63">
        <v>5.1940167031495701</v>
      </c>
      <c r="T17" s="63">
        <v>0.93852288165694198</v>
      </c>
      <c r="U17" s="64">
        <v>12.3922642592984</v>
      </c>
      <c r="V17" s="62">
        <v>6.2427029665156502</v>
      </c>
      <c r="W17" s="63">
        <v>4.9259606779251497</v>
      </c>
      <c r="X17" s="63">
        <v>0.77943468018463202</v>
      </c>
      <c r="Y17" s="64">
        <v>11.9480983246254</v>
      </c>
      <c r="Z17" s="62">
        <v>6.3045087041456798</v>
      </c>
      <c r="AA17" s="63">
        <v>4.9419143617755896</v>
      </c>
      <c r="AB17" s="63">
        <v>0.77405500767026403</v>
      </c>
      <c r="AC17" s="64">
        <v>12.0204780735915</v>
      </c>
      <c r="AD17" s="62">
        <v>5.9424633018386404</v>
      </c>
      <c r="AE17" s="63">
        <v>4.7380155746113104</v>
      </c>
      <c r="AF17" s="63">
        <v>0.82132629020251702</v>
      </c>
      <c r="AG17" s="64">
        <v>11.501805166652501</v>
      </c>
      <c r="AH17" s="62">
        <v>5.5463098517028602</v>
      </c>
      <c r="AI17" s="63">
        <v>4.6255317871979802</v>
      </c>
      <c r="AJ17" s="63">
        <v>0.76195884733783903</v>
      </c>
      <c r="AK17" s="64">
        <v>10.933800486238701</v>
      </c>
      <c r="AL17" s="62">
        <v>5.2987950106226602</v>
      </c>
      <c r="AM17" s="63">
        <v>4.0130038600587001</v>
      </c>
      <c r="AN17" s="63">
        <v>0.70612120437668102</v>
      </c>
      <c r="AO17" s="64">
        <v>10.017920075058001</v>
      </c>
      <c r="AP17" s="62">
        <v>5.5028174538927699</v>
      </c>
      <c r="AQ17" s="63">
        <v>3.9846895417566701</v>
      </c>
      <c r="AR17" s="63">
        <v>0.57992474893591806</v>
      </c>
      <c r="AS17" s="64">
        <v>10.0674317445854</v>
      </c>
      <c r="AT17" s="62">
        <v>5.6595416396550204</v>
      </c>
      <c r="AU17" s="63">
        <v>3.8670302110610701</v>
      </c>
      <c r="AV17" s="63">
        <v>0.65637848760095796</v>
      </c>
      <c r="AW17" s="64">
        <v>10.182950338316999</v>
      </c>
      <c r="AX17" s="62">
        <v>5.61986677038806</v>
      </c>
      <c r="AY17" s="63">
        <v>4.00944372323886</v>
      </c>
      <c r="AZ17" s="63">
        <v>0.63512016476603805</v>
      </c>
      <c r="BA17" s="64">
        <v>10.264430658393</v>
      </c>
    </row>
    <row r="18" spans="1:53" x14ac:dyDescent="0.2">
      <c r="B18" s="2"/>
      <c r="C18" s="2"/>
    </row>
  </sheetData>
  <mergeCells count="14">
    <mergeCell ref="AX4:BA4"/>
    <mergeCell ref="AP4:AS4"/>
    <mergeCell ref="AL4:AO4"/>
    <mergeCell ref="AH4:AK4"/>
    <mergeCell ref="AD4:AG4"/>
    <mergeCell ref="AT4:AW4"/>
    <mergeCell ref="A4:A5"/>
    <mergeCell ref="R4:U4"/>
    <mergeCell ref="V4:Y4"/>
    <mergeCell ref="Z4:AC4"/>
    <mergeCell ref="B4:E4"/>
    <mergeCell ref="F4:I4"/>
    <mergeCell ref="J4:M4"/>
    <mergeCell ref="N4:Q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activeCell="A3" sqref="A3"/>
    </sheetView>
  </sheetViews>
  <sheetFormatPr defaultColWidth="8.7109375" defaultRowHeight="12.75" x14ac:dyDescent="0.2"/>
  <cols>
    <col min="1" max="1" width="32.7109375" style="1" customWidth="1"/>
    <col min="2" max="27" width="9.5703125" style="1" customWidth="1"/>
    <col min="28" max="256" width="8.7109375" style="1"/>
    <col min="257" max="257" width="45.28515625" style="1" customWidth="1"/>
    <col min="258" max="271" width="9.7109375" style="1" customWidth="1"/>
    <col min="272" max="512" width="8.7109375" style="1"/>
    <col min="513" max="513" width="45.28515625" style="1" customWidth="1"/>
    <col min="514" max="527" width="9.7109375" style="1" customWidth="1"/>
    <col min="528" max="768" width="8.7109375" style="1"/>
    <col min="769" max="769" width="45.28515625" style="1" customWidth="1"/>
    <col min="770" max="783" width="9.7109375" style="1" customWidth="1"/>
    <col min="784" max="1024" width="8.7109375" style="1"/>
    <col min="1025" max="1025" width="45.28515625" style="1" customWidth="1"/>
    <col min="1026" max="1039" width="9.7109375" style="1" customWidth="1"/>
    <col min="1040" max="1280" width="8.7109375" style="1"/>
    <col min="1281" max="1281" width="45.28515625" style="1" customWidth="1"/>
    <col min="1282" max="1295" width="9.7109375" style="1" customWidth="1"/>
    <col min="1296" max="1536" width="8.7109375" style="1"/>
    <col min="1537" max="1537" width="45.28515625" style="1" customWidth="1"/>
    <col min="1538" max="1551" width="9.7109375" style="1" customWidth="1"/>
    <col min="1552" max="1792" width="8.7109375" style="1"/>
    <col min="1793" max="1793" width="45.28515625" style="1" customWidth="1"/>
    <col min="1794" max="1807" width="9.7109375" style="1" customWidth="1"/>
    <col min="1808" max="2048" width="8.7109375" style="1"/>
    <col min="2049" max="2049" width="45.28515625" style="1" customWidth="1"/>
    <col min="2050" max="2063" width="9.7109375" style="1" customWidth="1"/>
    <col min="2064" max="2304" width="8.7109375" style="1"/>
    <col min="2305" max="2305" width="45.28515625" style="1" customWidth="1"/>
    <col min="2306" max="2319" width="9.7109375" style="1" customWidth="1"/>
    <col min="2320" max="2560" width="8.7109375" style="1"/>
    <col min="2561" max="2561" width="45.28515625" style="1" customWidth="1"/>
    <col min="2562" max="2575" width="9.7109375" style="1" customWidth="1"/>
    <col min="2576" max="2816" width="8.7109375" style="1"/>
    <col min="2817" max="2817" width="45.28515625" style="1" customWidth="1"/>
    <col min="2818" max="2831" width="9.7109375" style="1" customWidth="1"/>
    <col min="2832" max="3072" width="8.7109375" style="1"/>
    <col min="3073" max="3073" width="45.28515625" style="1" customWidth="1"/>
    <col min="3074" max="3087" width="9.7109375" style="1" customWidth="1"/>
    <col min="3088" max="3328" width="8.7109375" style="1"/>
    <col min="3329" max="3329" width="45.28515625" style="1" customWidth="1"/>
    <col min="3330" max="3343" width="9.7109375" style="1" customWidth="1"/>
    <col min="3344" max="3584" width="8.7109375" style="1"/>
    <col min="3585" max="3585" width="45.28515625" style="1" customWidth="1"/>
    <col min="3586" max="3599" width="9.7109375" style="1" customWidth="1"/>
    <col min="3600" max="3840" width="8.7109375" style="1"/>
    <col min="3841" max="3841" width="45.28515625" style="1" customWidth="1"/>
    <col min="3842" max="3855" width="9.7109375" style="1" customWidth="1"/>
    <col min="3856" max="4096" width="8.7109375" style="1"/>
    <col min="4097" max="4097" width="45.28515625" style="1" customWidth="1"/>
    <col min="4098" max="4111" width="9.7109375" style="1" customWidth="1"/>
    <col min="4112" max="4352" width="8.7109375" style="1"/>
    <col min="4353" max="4353" width="45.28515625" style="1" customWidth="1"/>
    <col min="4354" max="4367" width="9.7109375" style="1" customWidth="1"/>
    <col min="4368" max="4608" width="8.7109375" style="1"/>
    <col min="4609" max="4609" width="45.28515625" style="1" customWidth="1"/>
    <col min="4610" max="4623" width="9.7109375" style="1" customWidth="1"/>
    <col min="4624" max="4864" width="8.7109375" style="1"/>
    <col min="4865" max="4865" width="45.28515625" style="1" customWidth="1"/>
    <col min="4866" max="4879" width="9.7109375" style="1" customWidth="1"/>
    <col min="4880" max="5120" width="8.7109375" style="1"/>
    <col min="5121" max="5121" width="45.28515625" style="1" customWidth="1"/>
    <col min="5122" max="5135" width="9.7109375" style="1" customWidth="1"/>
    <col min="5136" max="5376" width="8.7109375" style="1"/>
    <col min="5377" max="5377" width="45.28515625" style="1" customWidth="1"/>
    <col min="5378" max="5391" width="9.7109375" style="1" customWidth="1"/>
    <col min="5392" max="5632" width="8.7109375" style="1"/>
    <col min="5633" max="5633" width="45.28515625" style="1" customWidth="1"/>
    <col min="5634" max="5647" width="9.7109375" style="1" customWidth="1"/>
    <col min="5648" max="5888" width="8.7109375" style="1"/>
    <col min="5889" max="5889" width="45.28515625" style="1" customWidth="1"/>
    <col min="5890" max="5903" width="9.7109375" style="1" customWidth="1"/>
    <col min="5904" max="6144" width="8.7109375" style="1"/>
    <col min="6145" max="6145" width="45.28515625" style="1" customWidth="1"/>
    <col min="6146" max="6159" width="9.7109375" style="1" customWidth="1"/>
    <col min="6160" max="6400" width="8.7109375" style="1"/>
    <col min="6401" max="6401" width="45.28515625" style="1" customWidth="1"/>
    <col min="6402" max="6415" width="9.7109375" style="1" customWidth="1"/>
    <col min="6416" max="6656" width="8.7109375" style="1"/>
    <col min="6657" max="6657" width="45.28515625" style="1" customWidth="1"/>
    <col min="6658" max="6671" width="9.7109375" style="1" customWidth="1"/>
    <col min="6672" max="6912" width="8.7109375" style="1"/>
    <col min="6913" max="6913" width="45.28515625" style="1" customWidth="1"/>
    <col min="6914" max="6927" width="9.7109375" style="1" customWidth="1"/>
    <col min="6928" max="7168" width="8.7109375" style="1"/>
    <col min="7169" max="7169" width="45.28515625" style="1" customWidth="1"/>
    <col min="7170" max="7183" width="9.7109375" style="1" customWidth="1"/>
    <col min="7184" max="7424" width="8.7109375" style="1"/>
    <col min="7425" max="7425" width="45.28515625" style="1" customWidth="1"/>
    <col min="7426" max="7439" width="9.7109375" style="1" customWidth="1"/>
    <col min="7440" max="7680" width="8.7109375" style="1"/>
    <col min="7681" max="7681" width="45.28515625" style="1" customWidth="1"/>
    <col min="7682" max="7695" width="9.7109375" style="1" customWidth="1"/>
    <col min="7696" max="7936" width="8.7109375" style="1"/>
    <col min="7937" max="7937" width="45.28515625" style="1" customWidth="1"/>
    <col min="7938" max="7951" width="9.7109375" style="1" customWidth="1"/>
    <col min="7952" max="8192" width="8.7109375" style="1"/>
    <col min="8193" max="8193" width="45.28515625" style="1" customWidth="1"/>
    <col min="8194" max="8207" width="9.7109375" style="1" customWidth="1"/>
    <col min="8208" max="8448" width="8.7109375" style="1"/>
    <col min="8449" max="8449" width="45.28515625" style="1" customWidth="1"/>
    <col min="8450" max="8463" width="9.7109375" style="1" customWidth="1"/>
    <col min="8464" max="8704" width="8.7109375" style="1"/>
    <col min="8705" max="8705" width="45.28515625" style="1" customWidth="1"/>
    <col min="8706" max="8719" width="9.7109375" style="1" customWidth="1"/>
    <col min="8720" max="8960" width="8.7109375" style="1"/>
    <col min="8961" max="8961" width="45.28515625" style="1" customWidth="1"/>
    <col min="8962" max="8975" width="9.7109375" style="1" customWidth="1"/>
    <col min="8976" max="9216" width="8.7109375" style="1"/>
    <col min="9217" max="9217" width="45.28515625" style="1" customWidth="1"/>
    <col min="9218" max="9231" width="9.7109375" style="1" customWidth="1"/>
    <col min="9232" max="9472" width="8.7109375" style="1"/>
    <col min="9473" max="9473" width="45.28515625" style="1" customWidth="1"/>
    <col min="9474" max="9487" width="9.7109375" style="1" customWidth="1"/>
    <col min="9488" max="9728" width="8.7109375" style="1"/>
    <col min="9729" max="9729" width="45.28515625" style="1" customWidth="1"/>
    <col min="9730" max="9743" width="9.7109375" style="1" customWidth="1"/>
    <col min="9744" max="9984" width="8.7109375" style="1"/>
    <col min="9985" max="9985" width="45.28515625" style="1" customWidth="1"/>
    <col min="9986" max="9999" width="9.7109375" style="1" customWidth="1"/>
    <col min="10000" max="10240" width="8.7109375" style="1"/>
    <col min="10241" max="10241" width="45.28515625" style="1" customWidth="1"/>
    <col min="10242" max="10255" width="9.7109375" style="1" customWidth="1"/>
    <col min="10256" max="10496" width="8.7109375" style="1"/>
    <col min="10497" max="10497" width="45.28515625" style="1" customWidth="1"/>
    <col min="10498" max="10511" width="9.7109375" style="1" customWidth="1"/>
    <col min="10512" max="10752" width="8.7109375" style="1"/>
    <col min="10753" max="10753" width="45.28515625" style="1" customWidth="1"/>
    <col min="10754" max="10767" width="9.7109375" style="1" customWidth="1"/>
    <col min="10768" max="11008" width="8.7109375" style="1"/>
    <col min="11009" max="11009" width="45.28515625" style="1" customWidth="1"/>
    <col min="11010" max="11023" width="9.7109375" style="1" customWidth="1"/>
    <col min="11024" max="11264" width="8.7109375" style="1"/>
    <col min="11265" max="11265" width="45.28515625" style="1" customWidth="1"/>
    <col min="11266" max="11279" width="9.7109375" style="1" customWidth="1"/>
    <col min="11280" max="11520" width="8.7109375" style="1"/>
    <col min="11521" max="11521" width="45.28515625" style="1" customWidth="1"/>
    <col min="11522" max="11535" width="9.7109375" style="1" customWidth="1"/>
    <col min="11536" max="11776" width="8.7109375" style="1"/>
    <col min="11777" max="11777" width="45.28515625" style="1" customWidth="1"/>
    <col min="11778" max="11791" width="9.7109375" style="1" customWidth="1"/>
    <col min="11792" max="12032" width="8.7109375" style="1"/>
    <col min="12033" max="12033" width="45.28515625" style="1" customWidth="1"/>
    <col min="12034" max="12047" width="9.7109375" style="1" customWidth="1"/>
    <col min="12048" max="12288" width="8.7109375" style="1"/>
    <col min="12289" max="12289" width="45.28515625" style="1" customWidth="1"/>
    <col min="12290" max="12303" width="9.7109375" style="1" customWidth="1"/>
    <col min="12304" max="12544" width="8.7109375" style="1"/>
    <col min="12545" max="12545" width="45.28515625" style="1" customWidth="1"/>
    <col min="12546" max="12559" width="9.7109375" style="1" customWidth="1"/>
    <col min="12560" max="12800" width="8.7109375" style="1"/>
    <col min="12801" max="12801" width="45.28515625" style="1" customWidth="1"/>
    <col min="12802" max="12815" width="9.7109375" style="1" customWidth="1"/>
    <col min="12816" max="13056" width="8.7109375" style="1"/>
    <col min="13057" max="13057" width="45.28515625" style="1" customWidth="1"/>
    <col min="13058" max="13071" width="9.7109375" style="1" customWidth="1"/>
    <col min="13072" max="13312" width="8.7109375" style="1"/>
    <col min="13313" max="13313" width="45.28515625" style="1" customWidth="1"/>
    <col min="13314" max="13327" width="9.7109375" style="1" customWidth="1"/>
    <col min="13328" max="13568" width="8.7109375" style="1"/>
    <col min="13569" max="13569" width="45.28515625" style="1" customWidth="1"/>
    <col min="13570" max="13583" width="9.7109375" style="1" customWidth="1"/>
    <col min="13584" max="13824" width="8.7109375" style="1"/>
    <col min="13825" max="13825" width="45.28515625" style="1" customWidth="1"/>
    <col min="13826" max="13839" width="9.7109375" style="1" customWidth="1"/>
    <col min="13840" max="14080" width="8.7109375" style="1"/>
    <col min="14081" max="14081" width="45.28515625" style="1" customWidth="1"/>
    <col min="14082" max="14095" width="9.7109375" style="1" customWidth="1"/>
    <col min="14096" max="14336" width="8.7109375" style="1"/>
    <col min="14337" max="14337" width="45.28515625" style="1" customWidth="1"/>
    <col min="14338" max="14351" width="9.7109375" style="1" customWidth="1"/>
    <col min="14352" max="14592" width="8.7109375" style="1"/>
    <col min="14593" max="14593" width="45.28515625" style="1" customWidth="1"/>
    <col min="14594" max="14607" width="9.7109375" style="1" customWidth="1"/>
    <col min="14608" max="14848" width="8.7109375" style="1"/>
    <col min="14849" max="14849" width="45.28515625" style="1" customWidth="1"/>
    <col min="14850" max="14863" width="9.7109375" style="1" customWidth="1"/>
    <col min="14864" max="15104" width="8.7109375" style="1"/>
    <col min="15105" max="15105" width="45.28515625" style="1" customWidth="1"/>
    <col min="15106" max="15119" width="9.7109375" style="1" customWidth="1"/>
    <col min="15120" max="15360" width="8.7109375" style="1"/>
    <col min="15361" max="15361" width="45.28515625" style="1" customWidth="1"/>
    <col min="15362" max="15375" width="9.7109375" style="1" customWidth="1"/>
    <col min="15376" max="15616" width="8.7109375" style="1"/>
    <col min="15617" max="15617" width="45.28515625" style="1" customWidth="1"/>
    <col min="15618" max="15631" width="9.7109375" style="1" customWidth="1"/>
    <col min="15632" max="15872" width="8.7109375" style="1"/>
    <col min="15873" max="15873" width="45.28515625" style="1" customWidth="1"/>
    <col min="15874" max="15887" width="9.7109375" style="1" customWidth="1"/>
    <col min="15888" max="16128" width="8.7109375" style="1"/>
    <col min="16129" max="16129" width="45.28515625" style="1" customWidth="1"/>
    <col min="16130" max="16143" width="9.7109375" style="1" customWidth="1"/>
    <col min="16144" max="16384" width="8.7109375" style="1"/>
  </cols>
  <sheetData>
    <row r="1" spans="1:27" ht="15.75" customHeight="1" x14ac:dyDescent="0.2"/>
    <row r="2" spans="1:27" ht="15.75" customHeight="1" x14ac:dyDescent="0.25">
      <c r="A2" s="13" t="s">
        <v>84</v>
      </c>
      <c r="B2" s="6"/>
      <c r="C2" s="6"/>
      <c r="D2" s="6"/>
      <c r="E2" s="6"/>
    </row>
    <row r="3" spans="1:27" ht="15.75" customHeight="1" x14ac:dyDescent="0.25">
      <c r="A3" s="6"/>
      <c r="B3" s="7"/>
      <c r="C3" s="7"/>
      <c r="D3" s="7"/>
      <c r="E3" s="7"/>
    </row>
    <row r="4" spans="1:27" ht="14.65" customHeight="1" x14ac:dyDescent="0.2">
      <c r="A4" s="136" t="s">
        <v>13</v>
      </c>
      <c r="B4" s="151">
        <v>2011</v>
      </c>
      <c r="C4" s="144"/>
      <c r="D4" s="143">
        <v>2012</v>
      </c>
      <c r="E4" s="143"/>
      <c r="F4" s="151">
        <v>2013</v>
      </c>
      <c r="G4" s="144"/>
      <c r="H4" s="143">
        <v>2014</v>
      </c>
      <c r="I4" s="143"/>
      <c r="J4" s="151">
        <v>2015</v>
      </c>
      <c r="K4" s="144"/>
      <c r="L4" s="143">
        <v>2016</v>
      </c>
      <c r="M4" s="143"/>
      <c r="N4" s="151">
        <v>2017</v>
      </c>
      <c r="O4" s="144"/>
      <c r="P4" s="151">
        <v>2018</v>
      </c>
      <c r="Q4" s="144"/>
      <c r="R4" s="151">
        <v>2019</v>
      </c>
      <c r="S4" s="144"/>
      <c r="T4" s="151">
        <v>2020</v>
      </c>
      <c r="U4" s="144"/>
      <c r="V4" s="151">
        <v>2021</v>
      </c>
      <c r="W4" s="144"/>
      <c r="X4" s="151">
        <v>2022</v>
      </c>
      <c r="Y4" s="144"/>
      <c r="Z4" s="151">
        <v>2023</v>
      </c>
      <c r="AA4" s="144"/>
    </row>
    <row r="5" spans="1:27" ht="12.75" customHeight="1" x14ac:dyDescent="0.2">
      <c r="A5" s="145"/>
      <c r="B5" s="152" t="s">
        <v>27</v>
      </c>
      <c r="C5" s="153" t="s">
        <v>28</v>
      </c>
      <c r="D5" s="140" t="s">
        <v>27</v>
      </c>
      <c r="E5" s="141" t="s">
        <v>28</v>
      </c>
      <c r="F5" s="152" t="s">
        <v>27</v>
      </c>
      <c r="G5" s="153" t="s">
        <v>28</v>
      </c>
      <c r="H5" s="140" t="s">
        <v>27</v>
      </c>
      <c r="I5" s="141" t="s">
        <v>28</v>
      </c>
      <c r="J5" s="152" t="s">
        <v>27</v>
      </c>
      <c r="K5" s="153" t="s">
        <v>28</v>
      </c>
      <c r="L5" s="140" t="s">
        <v>27</v>
      </c>
      <c r="M5" s="141" t="s">
        <v>28</v>
      </c>
      <c r="N5" s="152" t="s">
        <v>27</v>
      </c>
      <c r="O5" s="153" t="s">
        <v>28</v>
      </c>
      <c r="P5" s="152" t="s">
        <v>27</v>
      </c>
      <c r="Q5" s="153" t="s">
        <v>28</v>
      </c>
      <c r="R5" s="152" t="s">
        <v>27</v>
      </c>
      <c r="S5" s="153" t="s">
        <v>28</v>
      </c>
      <c r="T5" s="152" t="s">
        <v>27</v>
      </c>
      <c r="U5" s="153" t="s">
        <v>28</v>
      </c>
      <c r="V5" s="152" t="s">
        <v>27</v>
      </c>
      <c r="W5" s="153" t="s">
        <v>28</v>
      </c>
      <c r="X5" s="155" t="s">
        <v>27</v>
      </c>
      <c r="Y5" s="153" t="s">
        <v>28</v>
      </c>
      <c r="Z5" s="155" t="s">
        <v>27</v>
      </c>
      <c r="AA5" s="153" t="s">
        <v>28</v>
      </c>
    </row>
    <row r="6" spans="1:27" s="8" customFormat="1" ht="51.75" customHeight="1" x14ac:dyDescent="0.2">
      <c r="A6" s="137"/>
      <c r="B6" s="152"/>
      <c r="C6" s="154"/>
      <c r="D6" s="140"/>
      <c r="E6" s="142"/>
      <c r="F6" s="152"/>
      <c r="G6" s="154"/>
      <c r="H6" s="140"/>
      <c r="I6" s="142"/>
      <c r="J6" s="152"/>
      <c r="K6" s="154"/>
      <c r="L6" s="140"/>
      <c r="M6" s="142"/>
      <c r="N6" s="152"/>
      <c r="O6" s="154"/>
      <c r="P6" s="152"/>
      <c r="Q6" s="154"/>
      <c r="R6" s="152"/>
      <c r="S6" s="154"/>
      <c r="T6" s="152"/>
      <c r="U6" s="154"/>
      <c r="V6" s="152"/>
      <c r="W6" s="154"/>
      <c r="X6" s="156"/>
      <c r="Y6" s="154"/>
      <c r="Z6" s="156"/>
      <c r="AA6" s="154"/>
    </row>
    <row r="7" spans="1:27" ht="14.25" customHeight="1" x14ac:dyDescent="0.2">
      <c r="A7" s="4" t="s">
        <v>0</v>
      </c>
      <c r="B7" s="78">
        <v>2.0706771197838401</v>
      </c>
      <c r="C7" s="79">
        <v>2.9354223300323099</v>
      </c>
      <c r="D7" s="54">
        <v>2.1417451446215701</v>
      </c>
      <c r="E7" s="55">
        <v>3.1530411842344401</v>
      </c>
      <c r="F7" s="78">
        <v>2.3078890964192902</v>
      </c>
      <c r="G7" s="79">
        <v>3.3094004751056101</v>
      </c>
      <c r="H7" s="54">
        <v>2.1475422658396899</v>
      </c>
      <c r="I7" s="55">
        <v>3.1085861153419101</v>
      </c>
      <c r="J7" s="78">
        <v>2.2385949442719801</v>
      </c>
      <c r="K7" s="79">
        <v>3.0757301871121601</v>
      </c>
      <c r="L7" s="78">
        <v>2.0802963782631099</v>
      </c>
      <c r="M7" s="79">
        <v>3.1677352362728</v>
      </c>
      <c r="N7" s="78">
        <v>2.1282650909100602</v>
      </c>
      <c r="O7" s="79">
        <v>3.1368074471566101</v>
      </c>
      <c r="P7" s="78">
        <v>2.0867967126120699</v>
      </c>
      <c r="Q7" s="79">
        <v>3.2751117934905301</v>
      </c>
      <c r="R7" s="78">
        <v>2.0451669684976101</v>
      </c>
      <c r="S7" s="79">
        <v>3.4170843311449199</v>
      </c>
      <c r="T7" s="78">
        <v>2.1518149038942398</v>
      </c>
      <c r="U7" s="79">
        <v>3.7922663177246698</v>
      </c>
      <c r="V7" s="78">
        <v>2.0547474515633</v>
      </c>
      <c r="W7" s="79">
        <v>3.3254630597636701</v>
      </c>
      <c r="X7" s="78">
        <v>2.1058698685481301</v>
      </c>
      <c r="Y7" s="79">
        <v>3.1725017107357099</v>
      </c>
      <c r="Z7" s="78">
        <v>2.0702332950206501</v>
      </c>
      <c r="AA7" s="79">
        <v>3.0141413095536902</v>
      </c>
    </row>
    <row r="8" spans="1:27" ht="14.25" customHeight="1" x14ac:dyDescent="0.2">
      <c r="A8" s="4" t="s">
        <v>1</v>
      </c>
      <c r="B8" s="80">
        <v>6.4748955532811099</v>
      </c>
      <c r="C8" s="79">
        <v>5.9181068729756596</v>
      </c>
      <c r="D8" s="55">
        <v>6.2444217522525198</v>
      </c>
      <c r="E8" s="55">
        <v>6.5033479682636299</v>
      </c>
      <c r="F8" s="80">
        <v>6.2417826301557904</v>
      </c>
      <c r="G8" s="79">
        <v>6.3336184923271404</v>
      </c>
      <c r="H8" s="55">
        <v>6.2936759598074197</v>
      </c>
      <c r="I8" s="55">
        <v>6.3299840145983302</v>
      </c>
      <c r="J8" s="80">
        <v>6.3777829073731498</v>
      </c>
      <c r="K8" s="79">
        <v>6.35938612846798</v>
      </c>
      <c r="L8" s="80">
        <v>6.4806533101603199</v>
      </c>
      <c r="M8" s="79">
        <v>6.2839072970504803</v>
      </c>
      <c r="N8" s="80">
        <v>6.4423591564903004</v>
      </c>
      <c r="O8" s="79">
        <v>6.5193117060089696</v>
      </c>
      <c r="P8" s="80">
        <v>6.5164159318017099</v>
      </c>
      <c r="Q8" s="79">
        <v>6.4565019533124897</v>
      </c>
      <c r="R8" s="80">
        <v>6.5292624896743003</v>
      </c>
      <c r="S8" s="79">
        <v>6.3404317639358103</v>
      </c>
      <c r="T8" s="80">
        <v>6.2324947415237899</v>
      </c>
      <c r="U8" s="79">
        <v>6.4793210930411798</v>
      </c>
      <c r="V8" s="80">
        <v>6.45510903329094</v>
      </c>
      <c r="W8" s="79">
        <v>6.8327889847856396</v>
      </c>
      <c r="X8" s="80">
        <v>6.3652219653290496</v>
      </c>
      <c r="Y8" s="79">
        <v>6.5256274831705099</v>
      </c>
      <c r="Z8" s="80">
        <v>6.61051682354395</v>
      </c>
      <c r="AA8" s="79">
        <v>6.3678078127051796</v>
      </c>
    </row>
    <row r="9" spans="1:27" ht="14.25" customHeight="1" x14ac:dyDescent="0.2">
      <c r="A9" s="4" t="s">
        <v>2</v>
      </c>
      <c r="B9" s="80">
        <v>6.66892440919833</v>
      </c>
      <c r="C9" s="79">
        <v>2.3544042271165502</v>
      </c>
      <c r="D9" s="55">
        <v>6.5727511782733696</v>
      </c>
      <c r="E9" s="55">
        <v>2.8948641127264199</v>
      </c>
      <c r="F9" s="80">
        <v>6.5932830477476596</v>
      </c>
      <c r="G9" s="79">
        <v>2.852309075175</v>
      </c>
      <c r="H9" s="55">
        <v>6.7592642621066297</v>
      </c>
      <c r="I9" s="55">
        <v>2.7259133320108102</v>
      </c>
      <c r="J9" s="80">
        <v>6.8458911604081498</v>
      </c>
      <c r="K9" s="79">
        <v>2.62435091861982</v>
      </c>
      <c r="L9" s="80">
        <v>7.0763347536493502</v>
      </c>
      <c r="M9" s="79">
        <v>2.9704084778287299</v>
      </c>
      <c r="N9" s="80">
        <v>7.2155994418027802</v>
      </c>
      <c r="O9" s="79">
        <v>2.70976366042159</v>
      </c>
      <c r="P9" s="80">
        <v>7.3587233267559196</v>
      </c>
      <c r="Q9" s="79">
        <v>2.6618744985657701</v>
      </c>
      <c r="R9" s="80">
        <v>7.2717804135931603</v>
      </c>
      <c r="S9" s="79">
        <v>2.6151096175609498</v>
      </c>
      <c r="T9" s="80">
        <v>7.0606586699619998</v>
      </c>
      <c r="U9" s="79">
        <v>2.9778005722266401</v>
      </c>
      <c r="V9" s="80">
        <v>7.5554736418919202</v>
      </c>
      <c r="W9" s="79">
        <v>2.95563663149643</v>
      </c>
      <c r="X9" s="80">
        <v>7.4273418090458598</v>
      </c>
      <c r="Y9" s="79">
        <v>2.9020946530315701</v>
      </c>
      <c r="Z9" s="80">
        <v>7.7029934264112399</v>
      </c>
      <c r="AA9" s="79">
        <v>3.2209429664779798</v>
      </c>
    </row>
    <row r="10" spans="1:27" ht="14.25" customHeight="1" x14ac:dyDescent="0.2">
      <c r="A10" s="4" t="s">
        <v>3</v>
      </c>
      <c r="B10" s="80">
        <v>5.1331819596632</v>
      </c>
      <c r="C10" s="79">
        <v>0.88257086759191505</v>
      </c>
      <c r="D10" s="55">
        <v>5.3261453689684997</v>
      </c>
      <c r="E10" s="55">
        <v>1.62714272904169</v>
      </c>
      <c r="F10" s="80">
        <v>5.3958914114024799</v>
      </c>
      <c r="G10" s="79">
        <v>1.5081024506835501</v>
      </c>
      <c r="H10" s="55">
        <v>5.2359081937979104</v>
      </c>
      <c r="I10" s="55">
        <v>1.53628717669568</v>
      </c>
      <c r="J10" s="80">
        <v>5.2936492897770897</v>
      </c>
      <c r="K10" s="79">
        <v>0.85031154109098095</v>
      </c>
      <c r="L10" s="80">
        <v>5.4333308138802403</v>
      </c>
      <c r="M10" s="79">
        <v>1.0426041491040099</v>
      </c>
      <c r="N10" s="80">
        <v>5.4931143480970501</v>
      </c>
      <c r="O10" s="79">
        <v>1.0632013543199199</v>
      </c>
      <c r="P10" s="80">
        <v>5.4934134528469203</v>
      </c>
      <c r="Q10" s="79">
        <v>0.80057027921808999</v>
      </c>
      <c r="R10" s="80">
        <v>5.5152298021032102</v>
      </c>
      <c r="S10" s="79">
        <v>0.84825397734793395</v>
      </c>
      <c r="T10" s="80">
        <v>5.6961967045256001</v>
      </c>
      <c r="U10" s="79">
        <v>0.99931871773663705</v>
      </c>
      <c r="V10" s="80">
        <v>6.0798528135001702</v>
      </c>
      <c r="W10" s="79">
        <v>0.8674077430564</v>
      </c>
      <c r="X10" s="80">
        <v>6.4440357846091203</v>
      </c>
      <c r="Y10" s="79">
        <v>0.91354116813741904</v>
      </c>
      <c r="Z10" s="80">
        <v>5.9694302452092298</v>
      </c>
      <c r="AA10" s="79">
        <v>0.9049703859671</v>
      </c>
    </row>
    <row r="11" spans="1:27" ht="14.25" customHeight="1" x14ac:dyDescent="0.2">
      <c r="A11" s="4" t="s">
        <v>4</v>
      </c>
      <c r="B11" s="80">
        <v>5.5089618926925903</v>
      </c>
      <c r="C11" s="79">
        <v>8.1401570873237592</v>
      </c>
      <c r="D11" s="55">
        <v>5.1884131805605396</v>
      </c>
      <c r="E11" s="55">
        <v>8.2402276838366895</v>
      </c>
      <c r="F11" s="80">
        <v>4.87282971678101</v>
      </c>
      <c r="G11" s="79">
        <v>8.5473438562196495</v>
      </c>
      <c r="H11" s="55">
        <v>4.4269257610985102</v>
      </c>
      <c r="I11" s="55">
        <v>8.0611357079194992</v>
      </c>
      <c r="J11" s="80">
        <v>4.2893499080295996</v>
      </c>
      <c r="K11" s="79">
        <v>8.0469031474095196</v>
      </c>
      <c r="L11" s="80">
        <v>4.2551545082287197</v>
      </c>
      <c r="M11" s="79">
        <v>8.2171970047398393</v>
      </c>
      <c r="N11" s="80">
        <v>4.2203700534817301</v>
      </c>
      <c r="O11" s="79">
        <v>8.1256748443149096</v>
      </c>
      <c r="P11" s="80">
        <v>4.2079524559729</v>
      </c>
      <c r="Q11" s="79">
        <v>8.3553641832429104</v>
      </c>
      <c r="R11" s="80">
        <v>4.3129164465417196</v>
      </c>
      <c r="S11" s="79">
        <v>8.2394792945390396</v>
      </c>
      <c r="T11" s="80">
        <v>4.4083350033560498</v>
      </c>
      <c r="U11" s="79">
        <v>8.6268340368884697</v>
      </c>
      <c r="V11" s="80">
        <v>5.1902996738676901</v>
      </c>
      <c r="W11" s="79">
        <v>9.4160339027581408</v>
      </c>
      <c r="X11" s="80">
        <v>5.69628184499759</v>
      </c>
      <c r="Y11" s="79">
        <v>9.8686138864773092</v>
      </c>
      <c r="Z11" s="80">
        <v>6.0629520699142603</v>
      </c>
      <c r="AA11" s="79">
        <v>9.7679187099731806</v>
      </c>
    </row>
    <row r="12" spans="1:27" ht="14.25" customHeight="1" x14ac:dyDescent="0.2">
      <c r="A12" s="4" t="s">
        <v>5</v>
      </c>
      <c r="B12" s="80">
        <v>20.1551919070005</v>
      </c>
      <c r="C12" s="79">
        <v>37.460427654346901</v>
      </c>
      <c r="D12" s="55">
        <v>20.024442124737401</v>
      </c>
      <c r="E12" s="55">
        <v>36.672450846766097</v>
      </c>
      <c r="F12" s="80">
        <v>19.9129709206609</v>
      </c>
      <c r="G12" s="79">
        <v>36.995967935925997</v>
      </c>
      <c r="H12" s="55">
        <v>20.179479957053999</v>
      </c>
      <c r="I12" s="55">
        <v>37.471545226523602</v>
      </c>
      <c r="J12" s="80">
        <v>20.382074357451302</v>
      </c>
      <c r="K12" s="79">
        <v>37.9706183981165</v>
      </c>
      <c r="L12" s="80">
        <v>20.7198614687534</v>
      </c>
      <c r="M12" s="79">
        <v>38.201093109377098</v>
      </c>
      <c r="N12" s="80">
        <v>21.052057117478601</v>
      </c>
      <c r="O12" s="79">
        <v>38.848268771269503</v>
      </c>
      <c r="P12" s="80">
        <v>21.0203595782158</v>
      </c>
      <c r="Q12" s="79">
        <v>37.968374783468199</v>
      </c>
      <c r="R12" s="80">
        <v>21.432398122724098</v>
      </c>
      <c r="S12" s="79">
        <v>38.9298316129561</v>
      </c>
      <c r="T12" s="80">
        <v>18.995506057266901</v>
      </c>
      <c r="U12" s="79">
        <v>37.831896220302902</v>
      </c>
      <c r="V12" s="80">
        <v>19.914611666579798</v>
      </c>
      <c r="W12" s="79">
        <v>37.052868333082998</v>
      </c>
      <c r="X12" s="80">
        <v>20.749820438429801</v>
      </c>
      <c r="Y12" s="79">
        <v>37.841193598315499</v>
      </c>
      <c r="Z12" s="80">
        <v>20.605686090613499</v>
      </c>
      <c r="AA12" s="79">
        <v>37.703817311034904</v>
      </c>
    </row>
    <row r="13" spans="1:27" ht="14.25" customHeight="1" x14ac:dyDescent="0.2">
      <c r="A13" s="4" t="s">
        <v>6</v>
      </c>
      <c r="B13" s="80">
        <v>5.3305249545392597</v>
      </c>
      <c r="C13" s="79">
        <v>6.9621124809171597</v>
      </c>
      <c r="D13" s="55">
        <v>5.3380705972191702</v>
      </c>
      <c r="E13" s="55">
        <v>7.4985934719734599</v>
      </c>
      <c r="F13" s="80">
        <v>5.3232155087938002</v>
      </c>
      <c r="G13" s="79">
        <v>7.6024599923690701</v>
      </c>
      <c r="H13" s="55">
        <v>5.3430676823697096</v>
      </c>
      <c r="I13" s="55">
        <v>7.4771575738949299</v>
      </c>
      <c r="J13" s="80">
        <v>5.3534528164486801</v>
      </c>
      <c r="K13" s="79">
        <v>7.5196527493321597</v>
      </c>
      <c r="L13" s="80">
        <v>5.3350611122684999</v>
      </c>
      <c r="M13" s="79">
        <v>8.0359851994351903</v>
      </c>
      <c r="N13" s="80">
        <v>5.3558383810702503</v>
      </c>
      <c r="O13" s="79">
        <v>7.7971418929658904</v>
      </c>
      <c r="P13" s="80">
        <v>5.4354028593846602</v>
      </c>
      <c r="Q13" s="79">
        <v>8.5923171150791902</v>
      </c>
      <c r="R13" s="80">
        <v>5.1877001858027496</v>
      </c>
      <c r="S13" s="79">
        <v>7.2156919456763697</v>
      </c>
      <c r="T13" s="80">
        <v>5.7100972461746702</v>
      </c>
      <c r="U13" s="79">
        <v>7.0719244493906803</v>
      </c>
      <c r="V13" s="80">
        <v>5.6062331649710897</v>
      </c>
      <c r="W13" s="79">
        <v>8.1953313784278397</v>
      </c>
      <c r="X13" s="80">
        <v>5.6703723177812702</v>
      </c>
      <c r="Y13" s="79">
        <v>8.3072102275794908</v>
      </c>
      <c r="Z13" s="80">
        <v>5.9620951620350997</v>
      </c>
      <c r="AA13" s="79">
        <v>7.9708340206641397</v>
      </c>
    </row>
    <row r="14" spans="1:27" ht="14.25" customHeight="1" x14ac:dyDescent="0.2">
      <c r="A14" s="3" t="s">
        <v>7</v>
      </c>
      <c r="B14" s="81">
        <v>26.952297390841899</v>
      </c>
      <c r="C14" s="82">
        <v>16.535447736940501</v>
      </c>
      <c r="D14" s="83">
        <v>27.3726211644925</v>
      </c>
      <c r="E14" s="83">
        <v>15.0513376578881</v>
      </c>
      <c r="F14" s="81">
        <v>27.505930917361699</v>
      </c>
      <c r="G14" s="82">
        <v>14.457758403846499</v>
      </c>
      <c r="H14" s="83">
        <v>27.788742969443199</v>
      </c>
      <c r="I14" s="83">
        <v>14.5770037509108</v>
      </c>
      <c r="J14" s="81">
        <v>27.7839049482359</v>
      </c>
      <c r="K14" s="82">
        <v>14.7046035197172</v>
      </c>
      <c r="L14" s="81">
        <v>27.464016051980199</v>
      </c>
      <c r="M14" s="82">
        <v>14.057059575749401</v>
      </c>
      <c r="N14" s="81">
        <v>27.1287714465109</v>
      </c>
      <c r="O14" s="82">
        <v>14.0080278838241</v>
      </c>
      <c r="P14" s="81">
        <v>27.1179820515713</v>
      </c>
      <c r="Q14" s="82">
        <v>14.304353925435199</v>
      </c>
      <c r="R14" s="81">
        <v>27.1517393240361</v>
      </c>
      <c r="S14" s="82">
        <v>14.556937021438801</v>
      </c>
      <c r="T14" s="81">
        <v>28.413976094829898</v>
      </c>
      <c r="U14" s="82">
        <v>14.312196609712901</v>
      </c>
      <c r="V14" s="81">
        <v>26.641005882071401</v>
      </c>
      <c r="W14" s="82">
        <v>14.0136243991056</v>
      </c>
      <c r="X14" s="81">
        <v>26.023839074776699</v>
      </c>
      <c r="Y14" s="82">
        <v>13.430363145994299</v>
      </c>
      <c r="Z14" s="81">
        <v>26.092831166891902</v>
      </c>
      <c r="AA14" s="82">
        <v>13.8657749917849</v>
      </c>
    </row>
    <row r="15" spans="1:27" ht="14.25" customHeight="1" x14ac:dyDescent="0.2">
      <c r="A15" s="3" t="s">
        <v>8</v>
      </c>
      <c r="B15" s="81">
        <v>7.26060137998748</v>
      </c>
      <c r="C15" s="82">
        <v>0</v>
      </c>
      <c r="D15" s="83">
        <v>7.2680774599315203</v>
      </c>
      <c r="E15" s="83">
        <v>0</v>
      </c>
      <c r="F15" s="81">
        <v>7.2262662071357298</v>
      </c>
      <c r="G15" s="82">
        <v>0</v>
      </c>
      <c r="H15" s="83">
        <v>7.0675667354915603</v>
      </c>
      <c r="I15" s="83">
        <v>0</v>
      </c>
      <c r="J15" s="81">
        <v>6.9110458324158097</v>
      </c>
      <c r="K15" s="82">
        <v>0</v>
      </c>
      <c r="L15" s="81">
        <v>6.7905536685672399</v>
      </c>
      <c r="M15" s="82">
        <v>0</v>
      </c>
      <c r="N15" s="81">
        <v>6.6559750128083</v>
      </c>
      <c r="O15" s="82">
        <v>0</v>
      </c>
      <c r="P15" s="81">
        <v>6.6205426189208003</v>
      </c>
      <c r="Q15" s="82">
        <v>0</v>
      </c>
      <c r="R15" s="81">
        <v>6.5533239455106997</v>
      </c>
      <c r="S15" s="82">
        <v>0</v>
      </c>
      <c r="T15" s="81">
        <v>6.9807849615206301</v>
      </c>
      <c r="U15" s="82">
        <v>0</v>
      </c>
      <c r="V15" s="81">
        <v>6.4993256429681701</v>
      </c>
      <c r="W15" s="82">
        <v>0</v>
      </c>
      <c r="X15" s="81">
        <v>6.1065239927399597</v>
      </c>
      <c r="Y15" s="82">
        <v>0</v>
      </c>
      <c r="Z15" s="81">
        <v>5.8322989951612199</v>
      </c>
      <c r="AA15" s="82">
        <v>0</v>
      </c>
    </row>
    <row r="16" spans="1:27" ht="14.25" customHeight="1" x14ac:dyDescent="0.2">
      <c r="A16" s="3" t="s">
        <v>9</v>
      </c>
      <c r="B16" s="81">
        <v>10.3818647745598</v>
      </c>
      <c r="C16" s="82">
        <v>6.63654382606477</v>
      </c>
      <c r="D16" s="83">
        <v>10.4822150949001</v>
      </c>
      <c r="E16" s="83">
        <v>6.9953192530350199</v>
      </c>
      <c r="F16" s="81">
        <v>10.561379810336801</v>
      </c>
      <c r="G16" s="82">
        <v>6.8229305651873302</v>
      </c>
      <c r="H16" s="83">
        <v>10.6704923798697</v>
      </c>
      <c r="I16" s="83">
        <v>7.4738946486177698</v>
      </c>
      <c r="J16" s="81">
        <v>10.484895109491299</v>
      </c>
      <c r="K16" s="82">
        <v>7.6575101801021903</v>
      </c>
      <c r="L16" s="81">
        <v>10.374190457349201</v>
      </c>
      <c r="M16" s="82">
        <v>7.2594554551789896</v>
      </c>
      <c r="N16" s="81">
        <v>10.335983949812199</v>
      </c>
      <c r="O16" s="82">
        <v>6.9781910192371503</v>
      </c>
      <c r="P16" s="81">
        <v>10.2412022713788</v>
      </c>
      <c r="Q16" s="82">
        <v>6.6459608770670897</v>
      </c>
      <c r="R16" s="81">
        <v>10.1421953984037</v>
      </c>
      <c r="S16" s="82">
        <v>6.70703513715962</v>
      </c>
      <c r="T16" s="81">
        <v>10.790407460118001</v>
      </c>
      <c r="U16" s="82">
        <v>7.08855159624202</v>
      </c>
      <c r="V16" s="81">
        <v>10.6008427190734</v>
      </c>
      <c r="W16" s="82">
        <v>6.8574846035766699</v>
      </c>
      <c r="X16" s="81">
        <v>9.9473444886257205</v>
      </c>
      <c r="Y16" s="82">
        <v>6.78044276860191</v>
      </c>
      <c r="Z16" s="81">
        <v>9.5927035353169696</v>
      </c>
      <c r="AA16" s="82">
        <v>6.1365522712071803</v>
      </c>
    </row>
    <row r="17" spans="1:27" ht="14.25" customHeight="1" x14ac:dyDescent="0.2">
      <c r="A17" s="14" t="s">
        <v>10</v>
      </c>
      <c r="B17" s="84">
        <v>4.0628786584520196</v>
      </c>
      <c r="C17" s="85">
        <v>12.1748069166905</v>
      </c>
      <c r="D17" s="83">
        <v>4.0410969340427796</v>
      </c>
      <c r="E17" s="86">
        <v>11.3636750922344</v>
      </c>
      <c r="F17" s="84">
        <v>4.0585607332048301</v>
      </c>
      <c r="G17" s="85">
        <v>11.5701087531602</v>
      </c>
      <c r="H17" s="86">
        <v>4.0873338331216296</v>
      </c>
      <c r="I17" s="86">
        <v>11.2384924534867</v>
      </c>
      <c r="J17" s="84">
        <v>4.0393587260970003</v>
      </c>
      <c r="K17" s="85">
        <v>11.190933230031501</v>
      </c>
      <c r="L17" s="84">
        <v>3.9905474768997702</v>
      </c>
      <c r="M17" s="85">
        <v>10.7645544952635</v>
      </c>
      <c r="N17" s="84">
        <v>3.9716660015377601</v>
      </c>
      <c r="O17" s="85">
        <v>10.813611420481401</v>
      </c>
      <c r="P17" s="84">
        <v>3.90120874053919</v>
      </c>
      <c r="Q17" s="85">
        <v>10.9395705911205</v>
      </c>
      <c r="R17" s="84">
        <v>3.8582869031126599</v>
      </c>
      <c r="S17" s="85">
        <v>11.1301452982405</v>
      </c>
      <c r="T17" s="84">
        <v>3.5597281568282599</v>
      </c>
      <c r="U17" s="85">
        <v>10.819890386734</v>
      </c>
      <c r="V17" s="84">
        <v>3.4024983102222</v>
      </c>
      <c r="W17" s="85">
        <v>10.4833609639466</v>
      </c>
      <c r="X17" s="84">
        <v>3.4633484151168101</v>
      </c>
      <c r="Y17" s="85">
        <v>10.2584113579563</v>
      </c>
      <c r="Z17" s="84">
        <v>3.4982591898819999</v>
      </c>
      <c r="AA17" s="85">
        <v>11.047240220631799</v>
      </c>
    </row>
    <row r="18" spans="1:27" x14ac:dyDescent="0.2">
      <c r="B18" s="12"/>
      <c r="C18" s="2"/>
      <c r="D18" s="12"/>
      <c r="E18" s="2"/>
    </row>
  </sheetData>
  <mergeCells count="40">
    <mergeCell ref="Z4:AA4"/>
    <mergeCell ref="Z5:Z6"/>
    <mergeCell ref="AA5:AA6"/>
    <mergeCell ref="X4:Y4"/>
    <mergeCell ref="X5:X6"/>
    <mergeCell ref="Y5:Y6"/>
    <mergeCell ref="V4:W4"/>
    <mergeCell ref="V5:V6"/>
    <mergeCell ref="W5:W6"/>
    <mergeCell ref="T4:U4"/>
    <mergeCell ref="T5:T6"/>
    <mergeCell ref="U5:U6"/>
    <mergeCell ref="R4:S4"/>
    <mergeCell ref="R5:R6"/>
    <mergeCell ref="S5:S6"/>
    <mergeCell ref="L5:L6"/>
    <mergeCell ref="J5:J6"/>
    <mergeCell ref="K5:K6"/>
    <mergeCell ref="P4:Q4"/>
    <mergeCell ref="P5:P6"/>
    <mergeCell ref="Q5:Q6"/>
    <mergeCell ref="J4:K4"/>
    <mergeCell ref="L4:M4"/>
    <mergeCell ref="N4:O4"/>
    <mergeCell ref="M5:M6"/>
    <mergeCell ref="N5:N6"/>
    <mergeCell ref="O5:O6"/>
    <mergeCell ref="A4:A6"/>
    <mergeCell ref="B4:C4"/>
    <mergeCell ref="D4:E4"/>
    <mergeCell ref="F4:G4"/>
    <mergeCell ref="H4:I4"/>
    <mergeCell ref="F5:F6"/>
    <mergeCell ref="G5:G6"/>
    <mergeCell ref="H5:H6"/>
    <mergeCell ref="I5:I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zoomScale="95" zoomScaleNormal="95" workbookViewId="0">
      <selection activeCell="A2" sqref="A2"/>
    </sheetView>
  </sheetViews>
  <sheetFormatPr defaultColWidth="8.7109375" defaultRowHeight="12.75" x14ac:dyDescent="0.2"/>
  <cols>
    <col min="1" max="1" width="44.42578125" style="1" customWidth="1"/>
    <col min="2" max="16" width="9.7109375" style="1" customWidth="1"/>
    <col min="17" max="257" width="8.7109375" style="1"/>
    <col min="258" max="258" width="45.28515625" style="1" customWidth="1"/>
    <col min="259" max="272" width="9.7109375" style="1" customWidth="1"/>
    <col min="273" max="513" width="8.7109375" style="1"/>
    <col min="514" max="514" width="45.28515625" style="1" customWidth="1"/>
    <col min="515" max="528" width="9.7109375" style="1" customWidth="1"/>
    <col min="529" max="769" width="8.7109375" style="1"/>
    <col min="770" max="770" width="45.28515625" style="1" customWidth="1"/>
    <col min="771" max="784" width="9.7109375" style="1" customWidth="1"/>
    <col min="785" max="1025" width="8.7109375" style="1"/>
    <col min="1026" max="1026" width="45.28515625" style="1" customWidth="1"/>
    <col min="1027" max="1040" width="9.7109375" style="1" customWidth="1"/>
    <col min="1041" max="1281" width="8.7109375" style="1"/>
    <col min="1282" max="1282" width="45.28515625" style="1" customWidth="1"/>
    <col min="1283" max="1296" width="9.7109375" style="1" customWidth="1"/>
    <col min="1297" max="1537" width="8.7109375" style="1"/>
    <col min="1538" max="1538" width="45.28515625" style="1" customWidth="1"/>
    <col min="1539" max="1552" width="9.7109375" style="1" customWidth="1"/>
    <col min="1553" max="1793" width="8.7109375" style="1"/>
    <col min="1794" max="1794" width="45.28515625" style="1" customWidth="1"/>
    <col min="1795" max="1808" width="9.7109375" style="1" customWidth="1"/>
    <col min="1809" max="2049" width="8.7109375" style="1"/>
    <col min="2050" max="2050" width="45.28515625" style="1" customWidth="1"/>
    <col min="2051" max="2064" width="9.7109375" style="1" customWidth="1"/>
    <col min="2065" max="2305" width="8.7109375" style="1"/>
    <col min="2306" max="2306" width="45.28515625" style="1" customWidth="1"/>
    <col min="2307" max="2320" width="9.7109375" style="1" customWidth="1"/>
    <col min="2321" max="2561" width="8.7109375" style="1"/>
    <col min="2562" max="2562" width="45.28515625" style="1" customWidth="1"/>
    <col min="2563" max="2576" width="9.7109375" style="1" customWidth="1"/>
    <col min="2577" max="2817" width="8.7109375" style="1"/>
    <col min="2818" max="2818" width="45.28515625" style="1" customWidth="1"/>
    <col min="2819" max="2832" width="9.7109375" style="1" customWidth="1"/>
    <col min="2833" max="3073" width="8.7109375" style="1"/>
    <col min="3074" max="3074" width="45.28515625" style="1" customWidth="1"/>
    <col min="3075" max="3088" width="9.7109375" style="1" customWidth="1"/>
    <col min="3089" max="3329" width="8.7109375" style="1"/>
    <col min="3330" max="3330" width="45.28515625" style="1" customWidth="1"/>
    <col min="3331" max="3344" width="9.7109375" style="1" customWidth="1"/>
    <col min="3345" max="3585" width="8.7109375" style="1"/>
    <col min="3586" max="3586" width="45.28515625" style="1" customWidth="1"/>
    <col min="3587" max="3600" width="9.7109375" style="1" customWidth="1"/>
    <col min="3601" max="3841" width="8.7109375" style="1"/>
    <col min="3842" max="3842" width="45.28515625" style="1" customWidth="1"/>
    <col min="3843" max="3856" width="9.7109375" style="1" customWidth="1"/>
    <col min="3857" max="4097" width="8.7109375" style="1"/>
    <col min="4098" max="4098" width="45.28515625" style="1" customWidth="1"/>
    <col min="4099" max="4112" width="9.7109375" style="1" customWidth="1"/>
    <col min="4113" max="4353" width="8.7109375" style="1"/>
    <col min="4354" max="4354" width="45.28515625" style="1" customWidth="1"/>
    <col min="4355" max="4368" width="9.7109375" style="1" customWidth="1"/>
    <col min="4369" max="4609" width="8.7109375" style="1"/>
    <col min="4610" max="4610" width="45.28515625" style="1" customWidth="1"/>
    <col min="4611" max="4624" width="9.7109375" style="1" customWidth="1"/>
    <col min="4625" max="4865" width="8.7109375" style="1"/>
    <col min="4866" max="4866" width="45.28515625" style="1" customWidth="1"/>
    <col min="4867" max="4880" width="9.7109375" style="1" customWidth="1"/>
    <col min="4881" max="5121" width="8.7109375" style="1"/>
    <col min="5122" max="5122" width="45.28515625" style="1" customWidth="1"/>
    <col min="5123" max="5136" width="9.7109375" style="1" customWidth="1"/>
    <col min="5137" max="5377" width="8.7109375" style="1"/>
    <col min="5378" max="5378" width="45.28515625" style="1" customWidth="1"/>
    <col min="5379" max="5392" width="9.7109375" style="1" customWidth="1"/>
    <col min="5393" max="5633" width="8.7109375" style="1"/>
    <col min="5634" max="5634" width="45.28515625" style="1" customWidth="1"/>
    <col min="5635" max="5648" width="9.7109375" style="1" customWidth="1"/>
    <col min="5649" max="5889" width="8.7109375" style="1"/>
    <col min="5890" max="5890" width="45.28515625" style="1" customWidth="1"/>
    <col min="5891" max="5904" width="9.7109375" style="1" customWidth="1"/>
    <col min="5905" max="6145" width="8.7109375" style="1"/>
    <col min="6146" max="6146" width="45.28515625" style="1" customWidth="1"/>
    <col min="6147" max="6160" width="9.7109375" style="1" customWidth="1"/>
    <col min="6161" max="6401" width="8.7109375" style="1"/>
    <col min="6402" max="6402" width="45.28515625" style="1" customWidth="1"/>
    <col min="6403" max="6416" width="9.7109375" style="1" customWidth="1"/>
    <col min="6417" max="6657" width="8.7109375" style="1"/>
    <col min="6658" max="6658" width="45.28515625" style="1" customWidth="1"/>
    <col min="6659" max="6672" width="9.7109375" style="1" customWidth="1"/>
    <col min="6673" max="6913" width="8.7109375" style="1"/>
    <col min="6914" max="6914" width="45.28515625" style="1" customWidth="1"/>
    <col min="6915" max="6928" width="9.7109375" style="1" customWidth="1"/>
    <col min="6929" max="7169" width="8.7109375" style="1"/>
    <col min="7170" max="7170" width="45.28515625" style="1" customWidth="1"/>
    <col min="7171" max="7184" width="9.7109375" style="1" customWidth="1"/>
    <col min="7185" max="7425" width="8.7109375" style="1"/>
    <col min="7426" max="7426" width="45.28515625" style="1" customWidth="1"/>
    <col min="7427" max="7440" width="9.7109375" style="1" customWidth="1"/>
    <col min="7441" max="7681" width="8.7109375" style="1"/>
    <col min="7682" max="7682" width="45.28515625" style="1" customWidth="1"/>
    <col min="7683" max="7696" width="9.7109375" style="1" customWidth="1"/>
    <col min="7697" max="7937" width="8.7109375" style="1"/>
    <col min="7938" max="7938" width="45.28515625" style="1" customWidth="1"/>
    <col min="7939" max="7952" width="9.7109375" style="1" customWidth="1"/>
    <col min="7953" max="8193" width="8.7109375" style="1"/>
    <col min="8194" max="8194" width="45.28515625" style="1" customWidth="1"/>
    <col min="8195" max="8208" width="9.7109375" style="1" customWidth="1"/>
    <col min="8209" max="8449" width="8.7109375" style="1"/>
    <col min="8450" max="8450" width="45.28515625" style="1" customWidth="1"/>
    <col min="8451" max="8464" width="9.7109375" style="1" customWidth="1"/>
    <col min="8465" max="8705" width="8.7109375" style="1"/>
    <col min="8706" max="8706" width="45.28515625" style="1" customWidth="1"/>
    <col min="8707" max="8720" width="9.7109375" style="1" customWidth="1"/>
    <col min="8721" max="8961" width="8.7109375" style="1"/>
    <col min="8962" max="8962" width="45.28515625" style="1" customWidth="1"/>
    <col min="8963" max="8976" width="9.7109375" style="1" customWidth="1"/>
    <col min="8977" max="9217" width="8.7109375" style="1"/>
    <col min="9218" max="9218" width="45.28515625" style="1" customWidth="1"/>
    <col min="9219" max="9232" width="9.7109375" style="1" customWidth="1"/>
    <col min="9233" max="9473" width="8.7109375" style="1"/>
    <col min="9474" max="9474" width="45.28515625" style="1" customWidth="1"/>
    <col min="9475" max="9488" width="9.7109375" style="1" customWidth="1"/>
    <col min="9489" max="9729" width="8.7109375" style="1"/>
    <col min="9730" max="9730" width="45.28515625" style="1" customWidth="1"/>
    <col min="9731" max="9744" width="9.7109375" style="1" customWidth="1"/>
    <col min="9745" max="9985" width="8.7109375" style="1"/>
    <col min="9986" max="9986" width="45.28515625" style="1" customWidth="1"/>
    <col min="9987" max="10000" width="9.7109375" style="1" customWidth="1"/>
    <col min="10001" max="10241" width="8.7109375" style="1"/>
    <col min="10242" max="10242" width="45.28515625" style="1" customWidth="1"/>
    <col min="10243" max="10256" width="9.7109375" style="1" customWidth="1"/>
    <col min="10257" max="10497" width="8.7109375" style="1"/>
    <col min="10498" max="10498" width="45.28515625" style="1" customWidth="1"/>
    <col min="10499" max="10512" width="9.7109375" style="1" customWidth="1"/>
    <col min="10513" max="10753" width="8.7109375" style="1"/>
    <col min="10754" max="10754" width="45.28515625" style="1" customWidth="1"/>
    <col min="10755" max="10768" width="9.7109375" style="1" customWidth="1"/>
    <col min="10769" max="11009" width="8.7109375" style="1"/>
    <col min="11010" max="11010" width="45.28515625" style="1" customWidth="1"/>
    <col min="11011" max="11024" width="9.7109375" style="1" customWidth="1"/>
    <col min="11025" max="11265" width="8.7109375" style="1"/>
    <col min="11266" max="11266" width="45.28515625" style="1" customWidth="1"/>
    <col min="11267" max="11280" width="9.7109375" style="1" customWidth="1"/>
    <col min="11281" max="11521" width="8.7109375" style="1"/>
    <col min="11522" max="11522" width="45.28515625" style="1" customWidth="1"/>
    <col min="11523" max="11536" width="9.7109375" style="1" customWidth="1"/>
    <col min="11537" max="11777" width="8.7109375" style="1"/>
    <col min="11778" max="11778" width="45.28515625" style="1" customWidth="1"/>
    <col min="11779" max="11792" width="9.7109375" style="1" customWidth="1"/>
    <col min="11793" max="12033" width="8.7109375" style="1"/>
    <col min="12034" max="12034" width="45.28515625" style="1" customWidth="1"/>
    <col min="12035" max="12048" width="9.7109375" style="1" customWidth="1"/>
    <col min="12049" max="12289" width="8.7109375" style="1"/>
    <col min="12290" max="12290" width="45.28515625" style="1" customWidth="1"/>
    <col min="12291" max="12304" width="9.7109375" style="1" customWidth="1"/>
    <col min="12305" max="12545" width="8.7109375" style="1"/>
    <col min="12546" max="12546" width="45.28515625" style="1" customWidth="1"/>
    <col min="12547" max="12560" width="9.7109375" style="1" customWidth="1"/>
    <col min="12561" max="12801" width="8.7109375" style="1"/>
    <col min="12802" max="12802" width="45.28515625" style="1" customWidth="1"/>
    <col min="12803" max="12816" width="9.7109375" style="1" customWidth="1"/>
    <col min="12817" max="13057" width="8.7109375" style="1"/>
    <col min="13058" max="13058" width="45.28515625" style="1" customWidth="1"/>
    <col min="13059" max="13072" width="9.7109375" style="1" customWidth="1"/>
    <col min="13073" max="13313" width="8.7109375" style="1"/>
    <col min="13314" max="13314" width="45.28515625" style="1" customWidth="1"/>
    <col min="13315" max="13328" width="9.7109375" style="1" customWidth="1"/>
    <col min="13329" max="13569" width="8.7109375" style="1"/>
    <col min="13570" max="13570" width="45.28515625" style="1" customWidth="1"/>
    <col min="13571" max="13584" width="9.7109375" style="1" customWidth="1"/>
    <col min="13585" max="13825" width="8.7109375" style="1"/>
    <col min="13826" max="13826" width="45.28515625" style="1" customWidth="1"/>
    <col min="13827" max="13840" width="9.7109375" style="1" customWidth="1"/>
    <col min="13841" max="14081" width="8.7109375" style="1"/>
    <col min="14082" max="14082" width="45.28515625" style="1" customWidth="1"/>
    <col min="14083" max="14096" width="9.7109375" style="1" customWidth="1"/>
    <col min="14097" max="14337" width="8.7109375" style="1"/>
    <col min="14338" max="14338" width="45.28515625" style="1" customWidth="1"/>
    <col min="14339" max="14352" width="9.7109375" style="1" customWidth="1"/>
    <col min="14353" max="14593" width="8.7109375" style="1"/>
    <col min="14594" max="14594" width="45.28515625" style="1" customWidth="1"/>
    <col min="14595" max="14608" width="9.7109375" style="1" customWidth="1"/>
    <col min="14609" max="14849" width="8.7109375" style="1"/>
    <col min="14850" max="14850" width="45.28515625" style="1" customWidth="1"/>
    <col min="14851" max="14864" width="9.7109375" style="1" customWidth="1"/>
    <col min="14865" max="15105" width="8.7109375" style="1"/>
    <col min="15106" max="15106" width="45.28515625" style="1" customWidth="1"/>
    <col min="15107" max="15120" width="9.7109375" style="1" customWidth="1"/>
    <col min="15121" max="15361" width="8.7109375" style="1"/>
    <col min="15362" max="15362" width="45.28515625" style="1" customWidth="1"/>
    <col min="15363" max="15376" width="9.7109375" style="1" customWidth="1"/>
    <col min="15377" max="15617" width="8.7109375" style="1"/>
    <col min="15618" max="15618" width="45.28515625" style="1" customWidth="1"/>
    <col min="15619" max="15632" width="9.7109375" style="1" customWidth="1"/>
    <col min="15633" max="15873" width="8.7109375" style="1"/>
    <col min="15874" max="15874" width="45.28515625" style="1" customWidth="1"/>
    <col min="15875" max="15888" width="9.7109375" style="1" customWidth="1"/>
    <col min="15889" max="16129" width="8.7109375" style="1"/>
    <col min="16130" max="16130" width="45.28515625" style="1" customWidth="1"/>
    <col min="16131" max="16144" width="9.7109375" style="1" customWidth="1"/>
    <col min="16145" max="16384" width="8.7109375" style="1"/>
  </cols>
  <sheetData>
    <row r="1" spans="1:37" ht="15.75" customHeight="1" x14ac:dyDescent="0.2"/>
    <row r="2" spans="1:37" ht="15.75" customHeight="1" x14ac:dyDescent="0.25">
      <c r="A2" s="13" t="s">
        <v>85</v>
      </c>
      <c r="B2" s="6"/>
      <c r="C2" s="6"/>
      <c r="D2" s="6"/>
      <c r="E2" s="6"/>
      <c r="F2" s="6"/>
    </row>
    <row r="3" spans="1:37" ht="15.75" customHeight="1" x14ac:dyDescent="0.25">
      <c r="A3" s="6"/>
      <c r="B3" s="7"/>
      <c r="C3" s="7"/>
      <c r="D3" s="7"/>
      <c r="E3" s="7"/>
      <c r="F3" s="7"/>
    </row>
    <row r="4" spans="1:37" ht="14.65" customHeight="1" x14ac:dyDescent="0.2">
      <c r="A4" s="136" t="s">
        <v>13</v>
      </c>
      <c r="B4" s="157" t="s">
        <v>30</v>
      </c>
      <c r="C4" s="157"/>
      <c r="D4" s="157"/>
      <c r="E4" s="157" t="s">
        <v>31</v>
      </c>
      <c r="F4" s="157"/>
      <c r="G4" s="157"/>
      <c r="H4" s="157" t="s">
        <v>32</v>
      </c>
      <c r="I4" s="157"/>
      <c r="J4" s="157"/>
      <c r="K4" s="157" t="s">
        <v>33</v>
      </c>
      <c r="L4" s="157"/>
      <c r="M4" s="157"/>
      <c r="N4" s="157" t="s">
        <v>34</v>
      </c>
      <c r="O4" s="157"/>
      <c r="P4" s="157"/>
      <c r="Q4" s="157" t="s">
        <v>35</v>
      </c>
      <c r="R4" s="157"/>
      <c r="S4" s="157"/>
      <c r="T4" s="157" t="s">
        <v>61</v>
      </c>
      <c r="U4" s="157"/>
      <c r="V4" s="157"/>
      <c r="W4" s="157" t="s">
        <v>65</v>
      </c>
      <c r="X4" s="157"/>
      <c r="Y4" s="157"/>
      <c r="Z4" s="157" t="s">
        <v>66</v>
      </c>
      <c r="AA4" s="157"/>
      <c r="AB4" s="157"/>
      <c r="AC4" s="157" t="s">
        <v>67</v>
      </c>
      <c r="AD4" s="157"/>
      <c r="AE4" s="157"/>
      <c r="AF4" s="157" t="s">
        <v>68</v>
      </c>
      <c r="AG4" s="157"/>
      <c r="AH4" s="157"/>
      <c r="AI4" s="157" t="s">
        <v>86</v>
      </c>
      <c r="AJ4" s="157"/>
      <c r="AK4" s="157"/>
    </row>
    <row r="5" spans="1:37" s="8" customFormat="1" ht="57" customHeight="1" x14ac:dyDescent="0.2">
      <c r="A5" s="137"/>
      <c r="B5" s="34" t="s">
        <v>20</v>
      </c>
      <c r="C5" s="34" t="s">
        <v>36</v>
      </c>
      <c r="D5" s="34" t="s">
        <v>38</v>
      </c>
      <c r="E5" s="34" t="s">
        <v>20</v>
      </c>
      <c r="F5" s="34" t="s">
        <v>36</v>
      </c>
      <c r="G5" s="34" t="s">
        <v>38</v>
      </c>
      <c r="H5" s="34" t="s">
        <v>20</v>
      </c>
      <c r="I5" s="34" t="s">
        <v>36</v>
      </c>
      <c r="J5" s="34" t="s">
        <v>38</v>
      </c>
      <c r="K5" s="34" t="s">
        <v>20</v>
      </c>
      <c r="L5" s="34" t="s">
        <v>36</v>
      </c>
      <c r="M5" s="34" t="s">
        <v>38</v>
      </c>
      <c r="N5" s="34" t="s">
        <v>20</v>
      </c>
      <c r="O5" s="34" t="s">
        <v>36</v>
      </c>
      <c r="P5" s="34" t="s">
        <v>38</v>
      </c>
      <c r="Q5" s="34" t="s">
        <v>20</v>
      </c>
      <c r="R5" s="34" t="s">
        <v>36</v>
      </c>
      <c r="S5" s="34" t="s">
        <v>38</v>
      </c>
      <c r="T5" s="34" t="s">
        <v>20</v>
      </c>
      <c r="U5" s="34" t="s">
        <v>36</v>
      </c>
      <c r="V5" s="34" t="s">
        <v>38</v>
      </c>
      <c r="W5" s="95" t="s">
        <v>20</v>
      </c>
      <c r="X5" s="95" t="s">
        <v>36</v>
      </c>
      <c r="Y5" s="95" t="s">
        <v>38</v>
      </c>
      <c r="Z5" s="97" t="s">
        <v>20</v>
      </c>
      <c r="AA5" s="97" t="s">
        <v>36</v>
      </c>
      <c r="AB5" s="97" t="s">
        <v>38</v>
      </c>
      <c r="AC5" s="100" t="s">
        <v>20</v>
      </c>
      <c r="AD5" s="100" t="s">
        <v>36</v>
      </c>
      <c r="AE5" s="100" t="s">
        <v>38</v>
      </c>
      <c r="AF5" s="102" t="s">
        <v>20</v>
      </c>
      <c r="AG5" s="102" t="s">
        <v>36</v>
      </c>
      <c r="AH5" s="102" t="s">
        <v>38</v>
      </c>
      <c r="AI5" s="130" t="s">
        <v>20</v>
      </c>
      <c r="AJ5" s="130" t="s">
        <v>36</v>
      </c>
      <c r="AK5" s="130" t="s">
        <v>38</v>
      </c>
    </row>
    <row r="6" spans="1:37" ht="14.25" customHeight="1" x14ac:dyDescent="0.2">
      <c r="A6" s="4" t="s">
        <v>0</v>
      </c>
      <c r="B6" s="78">
        <v>1.3242144939806599</v>
      </c>
      <c r="C6" s="54">
        <v>0.35549162682185997</v>
      </c>
      <c r="D6" s="87">
        <v>1.6797061208025099</v>
      </c>
      <c r="E6" s="78">
        <v>0.99333153829038701</v>
      </c>
      <c r="F6" s="54">
        <v>6.0401831376819599</v>
      </c>
      <c r="G6" s="87">
        <v>7.0335146759723504</v>
      </c>
      <c r="H6" s="78">
        <v>-0.45555969304000599</v>
      </c>
      <c r="I6" s="54">
        <v>-5.9647622522333004</v>
      </c>
      <c r="J6" s="87">
        <v>-6.4203219452732903</v>
      </c>
      <c r="K6" s="78">
        <v>-0.61396877667277805</v>
      </c>
      <c r="L6" s="54">
        <v>6.71352032153876</v>
      </c>
      <c r="M6" s="87">
        <v>6.0995515448659896</v>
      </c>
      <c r="N6" s="78">
        <v>0.28899289906518699</v>
      </c>
      <c r="O6" s="54">
        <v>-5.1167199809824</v>
      </c>
      <c r="P6" s="87">
        <v>-4.82772708191722</v>
      </c>
      <c r="Q6" s="78">
        <v>0.36896531446831698</v>
      </c>
      <c r="R6" s="54">
        <v>4.4060777185762001</v>
      </c>
      <c r="S6" s="87">
        <v>4.7750430330445104</v>
      </c>
      <c r="T6" s="78">
        <v>0.33023581163087301</v>
      </c>
      <c r="U6" s="54">
        <v>-0.35498300506841701</v>
      </c>
      <c r="V6" s="87">
        <v>-2.4747193437557598E-2</v>
      </c>
      <c r="W6" s="78">
        <v>9.9245269594791005E-2</v>
      </c>
      <c r="X6" s="54">
        <v>-0.74301784416336303</v>
      </c>
      <c r="Y6" s="87">
        <v>-0.64377257456855297</v>
      </c>
      <c r="Z6" s="78">
        <v>-0.94241935574839997</v>
      </c>
      <c r="AA6" s="54">
        <v>-0.92261563416665004</v>
      </c>
      <c r="AB6" s="87">
        <v>-1.86503498991506</v>
      </c>
      <c r="AC6" s="78">
        <v>-0.56101981804240497</v>
      </c>
      <c r="AD6" s="54">
        <v>5.4753244001927399</v>
      </c>
      <c r="AE6" s="87">
        <v>4.9143045821503399</v>
      </c>
      <c r="AF6" s="78">
        <v>0.85949122601949002</v>
      </c>
      <c r="AG6" s="54">
        <v>10.95394456388</v>
      </c>
      <c r="AH6" s="87">
        <v>11.813435789899501</v>
      </c>
      <c r="AI6" s="78">
        <v>0.42547187538252201</v>
      </c>
      <c r="AJ6" s="54">
        <v>5.0729315587798203</v>
      </c>
      <c r="AK6" s="87">
        <v>5.49840343416232</v>
      </c>
    </row>
    <row r="7" spans="1:37" ht="14.25" customHeight="1" x14ac:dyDescent="0.2">
      <c r="A7" s="4" t="s">
        <v>1</v>
      </c>
      <c r="B7" s="80">
        <v>1.20577614633737</v>
      </c>
      <c r="C7" s="55">
        <v>-6.6539622635609099</v>
      </c>
      <c r="D7" s="79">
        <v>-5.4481861172235</v>
      </c>
      <c r="E7" s="80">
        <v>-0.276601689315632</v>
      </c>
      <c r="F7" s="55">
        <v>-0.43716046405930697</v>
      </c>
      <c r="G7" s="79">
        <v>-0.71376215337495097</v>
      </c>
      <c r="H7" s="80">
        <v>0.46912427284904901</v>
      </c>
      <c r="I7" s="55">
        <v>0.93380494939887704</v>
      </c>
      <c r="J7" s="79">
        <v>1.4029292222479099</v>
      </c>
      <c r="K7" s="80">
        <v>-0.233591982164016</v>
      </c>
      <c r="L7" s="55">
        <v>3.3778611666224201</v>
      </c>
      <c r="M7" s="79">
        <v>3.1442691844584298</v>
      </c>
      <c r="N7" s="80">
        <v>-0.30006524258791001</v>
      </c>
      <c r="O7" s="55">
        <v>4.3662909274538402</v>
      </c>
      <c r="P7" s="79">
        <v>4.0662256848659197</v>
      </c>
      <c r="Q7" s="80">
        <v>0.79866492623283003</v>
      </c>
      <c r="R7" s="55">
        <v>1.00970479679597</v>
      </c>
      <c r="S7" s="79">
        <v>1.8083697230288001</v>
      </c>
      <c r="T7" s="80">
        <v>-0.41085127756105</v>
      </c>
      <c r="U7" s="55">
        <v>3.5448728256765301</v>
      </c>
      <c r="V7" s="79">
        <v>3.1340215481154701</v>
      </c>
      <c r="W7" s="80">
        <v>-0.61086773326761701</v>
      </c>
      <c r="X7" s="55">
        <v>2.1893685053014802</v>
      </c>
      <c r="Y7" s="79">
        <v>1.57850077203387</v>
      </c>
      <c r="Z7" s="80">
        <v>-1.3452214869263801</v>
      </c>
      <c r="AA7" s="55">
        <v>-9.6229233580671707</v>
      </c>
      <c r="AB7" s="79">
        <v>-10.9681448449935</v>
      </c>
      <c r="AC7" s="80">
        <v>1.71185218934173</v>
      </c>
      <c r="AD7" s="55">
        <v>12.083055689830701</v>
      </c>
      <c r="AE7" s="79">
        <v>13.794907879172399</v>
      </c>
      <c r="AF7" s="80">
        <v>0.57440175515491199</v>
      </c>
      <c r="AG7" s="55">
        <v>7.0054354982826004</v>
      </c>
      <c r="AH7" s="79">
        <v>7.5798372534375398</v>
      </c>
      <c r="AI7" s="80">
        <v>0.58012652437202195</v>
      </c>
      <c r="AJ7" s="55">
        <v>10.8698524719789</v>
      </c>
      <c r="AK7" s="79">
        <v>11.449978996351</v>
      </c>
    </row>
    <row r="8" spans="1:37" ht="14.25" customHeight="1" x14ac:dyDescent="0.2">
      <c r="A8" s="4" t="s">
        <v>2</v>
      </c>
      <c r="B8" s="80">
        <v>1.0344625614884699</v>
      </c>
      <c r="C8" s="55">
        <v>-4.2172313292649299</v>
      </c>
      <c r="D8" s="79">
        <v>-3.18276876777646</v>
      </c>
      <c r="E8" s="80">
        <v>-5.4604153815659001E-2</v>
      </c>
      <c r="F8" s="55">
        <v>-0.30689812864697003</v>
      </c>
      <c r="G8" s="79">
        <v>-0.36150228246260402</v>
      </c>
      <c r="H8" s="80">
        <v>-4.5554450857711898E-2</v>
      </c>
      <c r="I8" s="55">
        <v>3.1440832315207401</v>
      </c>
      <c r="J8" s="79">
        <v>3.0985287806630102</v>
      </c>
      <c r="K8" s="80">
        <v>-0.30681538977219602</v>
      </c>
      <c r="L8" s="55">
        <v>3.3953375416207199</v>
      </c>
      <c r="M8" s="79">
        <v>3.0885221518485602</v>
      </c>
      <c r="N8" s="80">
        <v>0.55886769879444798</v>
      </c>
      <c r="O8" s="55">
        <v>5.3028962398547197</v>
      </c>
      <c r="P8" s="79">
        <v>5.86176393864912</v>
      </c>
      <c r="Q8" s="80">
        <v>-0.30127557507019498</v>
      </c>
      <c r="R8" s="55">
        <v>4.7303397433665397</v>
      </c>
      <c r="S8" s="79">
        <v>4.4290641682963399</v>
      </c>
      <c r="T8" s="80">
        <v>-0.18787326928814199</v>
      </c>
      <c r="U8" s="55">
        <v>4.17226291022211</v>
      </c>
      <c r="V8" s="79">
        <v>3.9843896409339901</v>
      </c>
      <c r="W8" s="80">
        <v>-0.22138064425343801</v>
      </c>
      <c r="X8" s="55">
        <v>0.40223897944354697</v>
      </c>
      <c r="Y8" s="79">
        <v>0.18085833519008901</v>
      </c>
      <c r="Z8" s="80">
        <v>-0.10575230341445201</v>
      </c>
      <c r="AA8" s="55">
        <v>-9.3309784580108204</v>
      </c>
      <c r="AB8" s="79">
        <v>-9.4367307614252791</v>
      </c>
      <c r="AC8" s="80">
        <v>0.40525118666176602</v>
      </c>
      <c r="AD8" s="55">
        <v>17.1650537804469</v>
      </c>
      <c r="AE8" s="79">
        <v>17.570304967108601</v>
      </c>
      <c r="AF8" s="80">
        <v>0.328920788811149</v>
      </c>
      <c r="AG8" s="55">
        <v>6.9199253518290602</v>
      </c>
      <c r="AH8" s="79">
        <v>7.24884614064021</v>
      </c>
      <c r="AI8" s="80">
        <v>0.79806409756234897</v>
      </c>
      <c r="AJ8" s="55">
        <v>10.4991376574332</v>
      </c>
      <c r="AK8" s="79">
        <v>11.2972017549956</v>
      </c>
    </row>
    <row r="9" spans="1:37" ht="14.25" customHeight="1" x14ac:dyDescent="0.2">
      <c r="A9" s="4" t="s">
        <v>3</v>
      </c>
      <c r="B9" s="80">
        <v>1.73675976526604</v>
      </c>
      <c r="C9" s="55">
        <v>0.25282753937742097</v>
      </c>
      <c r="D9" s="79">
        <v>1.9895873046435</v>
      </c>
      <c r="E9" s="80">
        <v>-0.25975057721240002</v>
      </c>
      <c r="F9" s="55">
        <v>0.88867433659804596</v>
      </c>
      <c r="G9" s="79">
        <v>0.62892375938565404</v>
      </c>
      <c r="H9" s="80">
        <v>0.19908153833185399</v>
      </c>
      <c r="I9" s="55">
        <v>-2.61396525456035</v>
      </c>
      <c r="J9" s="79">
        <v>-2.4148837162285002</v>
      </c>
      <c r="K9" s="80">
        <v>-1.7378577505478101</v>
      </c>
      <c r="L9" s="55">
        <v>4.6443777774869197</v>
      </c>
      <c r="M9" s="79">
        <v>2.9065200269390901</v>
      </c>
      <c r="N9" s="80">
        <v>0.41948538523601803</v>
      </c>
      <c r="O9" s="55">
        <v>4.6972173959891403</v>
      </c>
      <c r="P9" s="79">
        <v>5.1167027812251904</v>
      </c>
      <c r="Q9" s="80">
        <v>0.116228055349525</v>
      </c>
      <c r="R9" s="55">
        <v>3.4241700992703898</v>
      </c>
      <c r="S9" s="79">
        <v>3.5403981546198899</v>
      </c>
      <c r="T9" s="80">
        <v>-0.61741473201381802</v>
      </c>
      <c r="U9" s="55">
        <v>2.5849063107283401</v>
      </c>
      <c r="V9" s="79">
        <v>1.9674915787145599</v>
      </c>
      <c r="W9" s="80">
        <v>3.5406110277387201E-2</v>
      </c>
      <c r="X9" s="55">
        <v>1.74584689836686</v>
      </c>
      <c r="Y9" s="79">
        <v>1.7812530086442</v>
      </c>
      <c r="Z9" s="80">
        <v>1.1392119232266001E-2</v>
      </c>
      <c r="AA9" s="55">
        <v>-3.6797428115467499</v>
      </c>
      <c r="AB9" s="79">
        <v>-3.66835069231443</v>
      </c>
      <c r="AC9" s="80">
        <v>-7.3132514288675302E-2</v>
      </c>
      <c r="AD9" s="55">
        <v>17.343761470579</v>
      </c>
      <c r="AE9" s="79">
        <v>17.270628956290299</v>
      </c>
      <c r="AF9" s="80">
        <v>0.232969117149053</v>
      </c>
      <c r="AG9" s="55">
        <v>15.401095146216999</v>
      </c>
      <c r="AH9" s="79">
        <v>15.634064263366099</v>
      </c>
      <c r="AI9" s="80">
        <v>0.103335767708682</v>
      </c>
      <c r="AJ9" s="55">
        <v>-0.692650584215732</v>
      </c>
      <c r="AK9" s="79">
        <v>-0.58931481650703599</v>
      </c>
    </row>
    <row r="10" spans="1:37" ht="14.25" customHeight="1" x14ac:dyDescent="0.2">
      <c r="A10" s="4" t="s">
        <v>4</v>
      </c>
      <c r="B10" s="80">
        <v>0.316143071557421</v>
      </c>
      <c r="C10" s="55">
        <v>-8.29377248669911</v>
      </c>
      <c r="D10" s="79">
        <v>-7.9776294151417</v>
      </c>
      <c r="E10" s="80">
        <v>0.82853125840130204</v>
      </c>
      <c r="F10" s="55">
        <v>-7.5419186469661401</v>
      </c>
      <c r="G10" s="79">
        <v>-6.7133873885648399</v>
      </c>
      <c r="H10" s="80">
        <v>-0.47085747940424599</v>
      </c>
      <c r="I10" s="55">
        <v>-8.1650034719169895</v>
      </c>
      <c r="J10" s="79">
        <v>-8.6358609513212201</v>
      </c>
      <c r="K10" s="80">
        <v>-0.57015174738258101</v>
      </c>
      <c r="L10" s="55">
        <v>-0.80894262242969295</v>
      </c>
      <c r="M10" s="79">
        <v>-1.3790943698122999</v>
      </c>
      <c r="N10" s="80">
        <v>0.19371655383533701</v>
      </c>
      <c r="O10" s="55">
        <v>1.4041540292092001</v>
      </c>
      <c r="P10" s="79">
        <v>1.5978705830445401</v>
      </c>
      <c r="Q10" s="80">
        <v>0.43524215986403902</v>
      </c>
      <c r="R10" s="55">
        <v>1.1410925778962699</v>
      </c>
      <c r="S10" s="79">
        <v>1.5763347377603101</v>
      </c>
      <c r="T10" s="80">
        <v>7.4100941614133095E-2</v>
      </c>
      <c r="U10" s="55">
        <v>1.5878360424186599</v>
      </c>
      <c r="V10" s="79">
        <v>1.66193698403278</v>
      </c>
      <c r="W10" s="80">
        <v>-1.13379284319023</v>
      </c>
      <c r="X10" s="55">
        <v>5.0412429717412204</v>
      </c>
      <c r="Y10" s="79">
        <v>3.9074501285509999</v>
      </c>
      <c r="Z10" s="80">
        <v>-2.1983043320436901</v>
      </c>
      <c r="AA10" s="55">
        <v>-2.4669578843174902</v>
      </c>
      <c r="AB10" s="79">
        <v>-4.6652622163611701</v>
      </c>
      <c r="AC10" s="80">
        <v>4.0217289635534001</v>
      </c>
      <c r="AD10" s="55">
        <v>25.3379741133115</v>
      </c>
      <c r="AE10" s="79">
        <v>29.3597030768649</v>
      </c>
      <c r="AF10" s="80">
        <v>2.85919784601872</v>
      </c>
      <c r="AG10" s="55">
        <v>16.875479561552901</v>
      </c>
      <c r="AH10" s="79">
        <v>19.734677407571599</v>
      </c>
      <c r="AI10" s="80">
        <v>1.24715098020863</v>
      </c>
      <c r="AJ10" s="55">
        <v>12.975120993633601</v>
      </c>
      <c r="AK10" s="79">
        <v>14.2222719738423</v>
      </c>
    </row>
    <row r="11" spans="1:37" ht="14.25" customHeight="1" x14ac:dyDescent="0.2">
      <c r="A11" s="4" t="s">
        <v>5</v>
      </c>
      <c r="B11" s="80">
        <v>5.4105451827053796E-3</v>
      </c>
      <c r="C11" s="55">
        <v>-2.3641870919262402</v>
      </c>
      <c r="D11" s="79">
        <v>-2.35877654674356</v>
      </c>
      <c r="E11" s="80">
        <v>0.38151142741469801</v>
      </c>
      <c r="F11" s="55">
        <v>-1.60622988014992</v>
      </c>
      <c r="G11" s="79">
        <v>-1.22471845273521</v>
      </c>
      <c r="H11" s="80">
        <v>0.74769212613259295</v>
      </c>
      <c r="I11" s="55">
        <v>1.1650934968444899</v>
      </c>
      <c r="J11" s="79">
        <v>1.9127856229770499</v>
      </c>
      <c r="K11" s="80">
        <v>2.7442766193787601E-2</v>
      </c>
      <c r="L11" s="55">
        <v>2.7784861010736002</v>
      </c>
      <c r="M11" s="79">
        <v>2.8059288672674101</v>
      </c>
      <c r="N11" s="80">
        <v>0.122273706373969</v>
      </c>
      <c r="O11" s="55">
        <v>3.9893483254673598</v>
      </c>
      <c r="P11" s="79">
        <v>4.1116220318413097</v>
      </c>
      <c r="Q11" s="80">
        <v>1.3052787838417099</v>
      </c>
      <c r="R11" s="55">
        <v>2.7502190966987601</v>
      </c>
      <c r="S11" s="79">
        <v>4.0554978805404804</v>
      </c>
      <c r="T11" s="80">
        <v>-0.90383330945436202</v>
      </c>
      <c r="U11" s="55">
        <v>2.7122515118489701</v>
      </c>
      <c r="V11" s="79">
        <v>1.8084182023946</v>
      </c>
      <c r="W11" s="80">
        <v>-0.17607243753193899</v>
      </c>
      <c r="X11" s="55">
        <v>3.5419257302674101</v>
      </c>
      <c r="Y11" s="79">
        <v>3.3658532927354798</v>
      </c>
      <c r="Z11" s="80">
        <v>-3.77872367702152</v>
      </c>
      <c r="AA11" s="55">
        <v>-13.5551227358829</v>
      </c>
      <c r="AB11" s="79">
        <v>-17.333846412904499</v>
      </c>
      <c r="AC11" s="80">
        <v>1.82533667260802</v>
      </c>
      <c r="AD11" s="55">
        <v>13.361311552567001</v>
      </c>
      <c r="AE11" s="79">
        <v>15.186648225175</v>
      </c>
      <c r="AF11" s="80">
        <v>2.7074606594509798</v>
      </c>
      <c r="AG11" s="55">
        <v>10.967133721693299</v>
      </c>
      <c r="AH11" s="79">
        <v>13.674594381144299</v>
      </c>
      <c r="AI11" s="80">
        <v>1.4674007833079801</v>
      </c>
      <c r="AJ11" s="55">
        <v>5.1015930783321899</v>
      </c>
      <c r="AK11" s="79">
        <v>6.5689938616401697</v>
      </c>
    </row>
    <row r="12" spans="1:37" ht="14.25" customHeight="1" x14ac:dyDescent="0.2">
      <c r="A12" s="4" t="s">
        <v>6</v>
      </c>
      <c r="B12" s="80">
        <v>1.3072396024975601</v>
      </c>
      <c r="C12" s="55">
        <v>-2.85824838932687</v>
      </c>
      <c r="D12" s="79">
        <v>-1.5510087868292699</v>
      </c>
      <c r="E12" s="80">
        <v>0.32412178927135998</v>
      </c>
      <c r="F12" s="55">
        <v>-1.27232043765761</v>
      </c>
      <c r="G12" s="79">
        <v>-0.948198648386262</v>
      </c>
      <c r="H12" s="80">
        <v>0.36543864339483501</v>
      </c>
      <c r="I12" s="55">
        <v>0.57644132591945696</v>
      </c>
      <c r="J12" s="79">
        <v>0.94187996931427798</v>
      </c>
      <c r="K12" s="80">
        <v>-0.30668685622370401</v>
      </c>
      <c r="L12" s="55">
        <v>2.2885761481816602</v>
      </c>
      <c r="M12" s="79">
        <v>1.98188929195799</v>
      </c>
      <c r="N12" s="80">
        <v>0.96149801262576695</v>
      </c>
      <c r="O12" s="55">
        <v>1.1009935550425001</v>
      </c>
      <c r="P12" s="79">
        <v>2.0624915676682298</v>
      </c>
      <c r="Q12" s="80">
        <v>-5.11284442714638E-3</v>
      </c>
      <c r="R12" s="55">
        <v>2.8174907624459702</v>
      </c>
      <c r="S12" s="79">
        <v>2.81237791801885</v>
      </c>
      <c r="T12" s="80">
        <v>1.3145866110297899</v>
      </c>
      <c r="U12" s="55">
        <v>2.1620642824691898</v>
      </c>
      <c r="V12" s="79">
        <v>3.4766508934989901</v>
      </c>
      <c r="W12" s="80">
        <v>-3.4670002378443598</v>
      </c>
      <c r="X12" s="55">
        <v>0.225605000287011</v>
      </c>
      <c r="Y12" s="79">
        <v>-3.2413952375573398</v>
      </c>
      <c r="Z12" s="80">
        <v>-2.4704658215648299</v>
      </c>
      <c r="AA12" s="55">
        <v>5.1340131489843897</v>
      </c>
      <c r="AB12" s="79">
        <v>2.66354732741955</v>
      </c>
      <c r="AC12" s="80">
        <v>3.4681945057893699</v>
      </c>
      <c r="AD12" s="55">
        <v>4.4038273058634498</v>
      </c>
      <c r="AE12" s="79">
        <v>7.8720218116528304</v>
      </c>
      <c r="AF12" s="80">
        <v>1.74502518165113</v>
      </c>
      <c r="AG12" s="55">
        <v>8.6021784499120102</v>
      </c>
      <c r="AH12" s="79">
        <v>10.347203631563101</v>
      </c>
      <c r="AI12" s="80">
        <v>0.565843700989341</v>
      </c>
      <c r="AJ12" s="55">
        <v>12.269578129830601</v>
      </c>
      <c r="AK12" s="79">
        <v>12.83542183082</v>
      </c>
    </row>
    <row r="13" spans="1:37" ht="14.25" customHeight="1" x14ac:dyDescent="0.2">
      <c r="A13" s="4" t="s">
        <v>7</v>
      </c>
      <c r="B13" s="81">
        <v>-0.64050836428618596</v>
      </c>
      <c r="C13" s="83">
        <v>0.50733554817315596</v>
      </c>
      <c r="D13" s="82">
        <v>-0.133172816112996</v>
      </c>
      <c r="E13" s="81">
        <v>-0.237156328040003</v>
      </c>
      <c r="F13" s="83">
        <v>4.9120811477621901E-2</v>
      </c>
      <c r="G13" s="82">
        <v>-0.18803551656240999</v>
      </c>
      <c r="H13" s="81">
        <v>0.30318163998083703</v>
      </c>
      <c r="I13" s="83">
        <v>1.29766245031119</v>
      </c>
      <c r="J13" s="82">
        <v>1.60084409029206</v>
      </c>
      <c r="K13" s="81">
        <v>-9.4646692868069898E-2</v>
      </c>
      <c r="L13" s="83">
        <v>1.86098126311113</v>
      </c>
      <c r="M13" s="82">
        <v>1.76633457024302</v>
      </c>
      <c r="N13" s="81">
        <v>-0.36759426631581099</v>
      </c>
      <c r="O13" s="83">
        <v>1.6027852834740299</v>
      </c>
      <c r="P13" s="82">
        <v>1.2351910171582301</v>
      </c>
      <c r="Q13" s="81">
        <v>0.163561015628649</v>
      </c>
      <c r="R13" s="83">
        <v>0.99984008046244899</v>
      </c>
      <c r="S13" s="82">
        <v>1.1634010960910901</v>
      </c>
      <c r="T13" s="81">
        <v>-2.32005130343419E-2</v>
      </c>
      <c r="U13" s="83">
        <v>1.94458885208595</v>
      </c>
      <c r="V13" s="82">
        <v>1.92138833905163</v>
      </c>
      <c r="W13" s="81">
        <v>-0.11685842352961601</v>
      </c>
      <c r="X13" s="83">
        <v>1.6216990110646301</v>
      </c>
      <c r="Y13" s="82">
        <v>1.5048405875349999</v>
      </c>
      <c r="Z13" s="81">
        <v>-0.93665570458674996</v>
      </c>
      <c r="AA13" s="83">
        <v>-1.4561147932509799</v>
      </c>
      <c r="AB13" s="82">
        <v>-2.3927704978377</v>
      </c>
      <c r="AC13" s="81">
        <v>0.40924260290237702</v>
      </c>
      <c r="AD13" s="83">
        <v>2.6055932097477501</v>
      </c>
      <c r="AE13" s="82">
        <v>3.0148358126501398</v>
      </c>
      <c r="AF13" s="81">
        <v>0.30492170015270997</v>
      </c>
      <c r="AG13" s="83">
        <v>6.2667206842851204</v>
      </c>
      <c r="AH13" s="82">
        <v>6.57164238443782</v>
      </c>
      <c r="AI13" s="81">
        <v>0.61381325161324396</v>
      </c>
      <c r="AJ13" s="83">
        <v>6.9851206679269504</v>
      </c>
      <c r="AK13" s="82">
        <v>7.5989339195401602</v>
      </c>
    </row>
    <row r="14" spans="1:37" ht="14.25" customHeight="1" x14ac:dyDescent="0.2">
      <c r="A14" s="4" t="s">
        <v>8</v>
      </c>
      <c r="B14" s="81">
        <v>0</v>
      </c>
      <c r="C14" s="83">
        <v>-1.59015453650288</v>
      </c>
      <c r="D14" s="82">
        <v>-1.59015453650288</v>
      </c>
      <c r="E14" s="81">
        <v>0</v>
      </c>
      <c r="F14" s="83">
        <v>-1.24319034502717</v>
      </c>
      <c r="G14" s="82">
        <v>-1.24319034502717</v>
      </c>
      <c r="H14" s="81">
        <v>0</v>
      </c>
      <c r="I14" s="83">
        <v>-1.6417657185130701</v>
      </c>
      <c r="J14" s="82">
        <v>-1.6417657185130701</v>
      </c>
      <c r="K14" s="81">
        <v>0</v>
      </c>
      <c r="L14" s="83">
        <v>-0.470091522072768</v>
      </c>
      <c r="M14" s="82">
        <v>-0.470091522072768</v>
      </c>
      <c r="N14" s="81">
        <v>0</v>
      </c>
      <c r="O14" s="83">
        <v>0.62876896149836004</v>
      </c>
      <c r="P14" s="82">
        <v>0.62876896149836004</v>
      </c>
      <c r="Q14" s="81">
        <v>0</v>
      </c>
      <c r="R14" s="83">
        <v>0.383847269317659</v>
      </c>
      <c r="S14" s="82">
        <v>0.383847269317659</v>
      </c>
      <c r="T14" s="81">
        <v>0</v>
      </c>
      <c r="U14" s="83">
        <v>1.41915583466713</v>
      </c>
      <c r="V14" s="82">
        <v>1.41915583466713</v>
      </c>
      <c r="W14" s="81">
        <v>0</v>
      </c>
      <c r="X14" s="83">
        <v>0.34933942790518602</v>
      </c>
      <c r="Y14" s="82">
        <v>0.34933942790518602</v>
      </c>
      <c r="Z14" s="81">
        <v>0</v>
      </c>
      <c r="AA14" s="83">
        <v>-0.64487959360563496</v>
      </c>
      <c r="AB14" s="82">
        <v>-0.64487959360563496</v>
      </c>
      <c r="AC14" s="81">
        <v>0</v>
      </c>
      <c r="AD14" s="83">
        <v>2.2928324906320499</v>
      </c>
      <c r="AE14" s="82">
        <v>2.2928324906320499</v>
      </c>
      <c r="AF14" s="81">
        <v>0</v>
      </c>
      <c r="AG14" s="83">
        <v>2.5053854002623401</v>
      </c>
      <c r="AH14" s="82">
        <v>2.5053854002623401</v>
      </c>
      <c r="AI14" s="81">
        <v>0</v>
      </c>
      <c r="AJ14" s="83">
        <v>2.4952741215099001</v>
      </c>
      <c r="AK14" s="82">
        <v>2.4952741215099001</v>
      </c>
    </row>
    <row r="15" spans="1:37" ht="14.25" customHeight="1" x14ac:dyDescent="0.2">
      <c r="A15" s="4" t="s">
        <v>9</v>
      </c>
      <c r="B15" s="81">
        <v>0.45455206294436401</v>
      </c>
      <c r="C15" s="83">
        <v>-1.17574825395575</v>
      </c>
      <c r="D15" s="82">
        <v>-0.72119619101138299</v>
      </c>
      <c r="E15" s="81">
        <v>-0.165175026346254</v>
      </c>
      <c r="F15" s="83">
        <v>0.24354801094584799</v>
      </c>
      <c r="G15" s="82">
        <v>7.83729845996297E-2</v>
      </c>
      <c r="H15" s="81">
        <v>1.1033576664861</v>
      </c>
      <c r="I15" s="83">
        <v>0.50245670103858797</v>
      </c>
      <c r="J15" s="82">
        <v>1.6058143675247001</v>
      </c>
      <c r="K15" s="81">
        <v>1.3335905050716799E-2</v>
      </c>
      <c r="L15" s="83">
        <v>3.3772584533302698E-4</v>
      </c>
      <c r="M15" s="82">
        <v>1.36736308960428E-2</v>
      </c>
      <c r="N15" s="81">
        <v>-0.578268870314121</v>
      </c>
      <c r="O15" s="83">
        <v>1.9112626490959801</v>
      </c>
      <c r="P15" s="82">
        <v>1.33299377878185</v>
      </c>
      <c r="Q15" s="81">
        <v>-8.0102343582516597E-2</v>
      </c>
      <c r="R15" s="83">
        <v>2.1164603134276798</v>
      </c>
      <c r="S15" s="82">
        <v>2.0363579698451502</v>
      </c>
      <c r="T15" s="81">
        <v>-0.57478103695357496</v>
      </c>
      <c r="U15" s="83">
        <v>1.6017227538749099</v>
      </c>
      <c r="V15" s="82">
        <v>1.0269417169213499</v>
      </c>
      <c r="W15" s="81">
        <v>-0.20467896614966799</v>
      </c>
      <c r="X15" s="83">
        <v>0.60324188749060403</v>
      </c>
      <c r="Y15" s="82">
        <v>0.39856292134093402</v>
      </c>
      <c r="Z15" s="81">
        <v>-0.69995916408036796</v>
      </c>
      <c r="AA15" s="83">
        <v>-6.7639333920035197E-2</v>
      </c>
      <c r="AB15" s="82">
        <v>-0.76759849800043101</v>
      </c>
      <c r="AC15" s="81">
        <v>0.44845840871889903</v>
      </c>
      <c r="AD15" s="83">
        <v>7.4918646525584496</v>
      </c>
      <c r="AE15" s="82">
        <v>7.9403230612773896</v>
      </c>
      <c r="AF15" s="81">
        <v>0.59335613636036599</v>
      </c>
      <c r="AG15" s="83">
        <v>1.78017411278131</v>
      </c>
      <c r="AH15" s="82">
        <v>2.3735302491416799</v>
      </c>
      <c r="AI15" s="81">
        <v>-0.145713954624062</v>
      </c>
      <c r="AJ15" s="83">
        <v>3.6341903914067202</v>
      </c>
      <c r="AK15" s="82">
        <v>3.48847643678265</v>
      </c>
    </row>
    <row r="16" spans="1:37" ht="14.25" customHeight="1" x14ac:dyDescent="0.2">
      <c r="A16" s="4" t="s">
        <v>10</v>
      </c>
      <c r="B16" s="81">
        <v>-2.2018911900779199</v>
      </c>
      <c r="C16" s="83">
        <v>-4.1008559632506603E-2</v>
      </c>
      <c r="D16" s="82">
        <v>-2.2428997497104501</v>
      </c>
      <c r="E16" s="81">
        <v>0.95177869312336505</v>
      </c>
      <c r="F16" s="83">
        <v>-1.1943093138899199</v>
      </c>
      <c r="G16" s="82">
        <v>-0.24253062076652901</v>
      </c>
      <c r="H16" s="81">
        <v>0.39176678336876503</v>
      </c>
      <c r="I16" s="83">
        <v>0.88803042320348202</v>
      </c>
      <c r="J16" s="82">
        <v>1.27979720657225</v>
      </c>
      <c r="K16" s="81">
        <v>-0.91284810179702902</v>
      </c>
      <c r="L16" s="83">
        <v>1.5022122808589</v>
      </c>
      <c r="M16" s="82">
        <v>0.58936417906188499</v>
      </c>
      <c r="N16" s="81">
        <v>-1.6929212585681399</v>
      </c>
      <c r="O16" s="83">
        <v>2.8696900369627101</v>
      </c>
      <c r="P16" s="82">
        <v>1.17676877839455</v>
      </c>
      <c r="Q16" s="81">
        <v>1.1726036390107399</v>
      </c>
      <c r="R16" s="83">
        <v>0.75635246186612104</v>
      </c>
      <c r="S16" s="82">
        <v>1.9289561008768601</v>
      </c>
      <c r="T16" s="81">
        <v>-0.33502394465572699</v>
      </c>
      <c r="U16" s="83">
        <v>0.48816120918841399</v>
      </c>
      <c r="V16" s="82">
        <v>0.153137264532686</v>
      </c>
      <c r="W16" s="81">
        <v>-0.61682046297570103</v>
      </c>
      <c r="X16" s="83">
        <v>0.88007488199922201</v>
      </c>
      <c r="Y16" s="82">
        <v>0.26325441902352098</v>
      </c>
      <c r="Z16" s="81">
        <v>-6.3671169553220901</v>
      </c>
      <c r="AA16" s="83">
        <v>-7.5791042904578401</v>
      </c>
      <c r="AB16" s="82">
        <v>-13.946221245779901</v>
      </c>
      <c r="AC16" s="81">
        <v>2.8820065682920499</v>
      </c>
      <c r="AD16" s="83">
        <v>2.1356327041451499</v>
      </c>
      <c r="AE16" s="82">
        <v>5.0176392724371803</v>
      </c>
      <c r="AF16" s="81">
        <v>2.7729435291410098</v>
      </c>
      <c r="AG16" s="83">
        <v>8.2772138489768992</v>
      </c>
      <c r="AH16" s="82">
        <v>11.0501573781179</v>
      </c>
      <c r="AI16" s="81">
        <v>5.1577524547116598</v>
      </c>
      <c r="AJ16" s="83">
        <v>3.2384153406923999</v>
      </c>
      <c r="AK16" s="82">
        <v>8.3961677954040397</v>
      </c>
    </row>
    <row r="17" spans="1:37" s="5" customFormat="1" ht="14.25" customHeight="1" x14ac:dyDescent="0.2">
      <c r="A17" s="21" t="s">
        <v>37</v>
      </c>
      <c r="B17" s="88">
        <v>0.1347603002404</v>
      </c>
      <c r="C17" s="57">
        <v>-1.8295199620068301</v>
      </c>
      <c r="D17" s="89">
        <v>-1.69475966176645</v>
      </c>
      <c r="E17" s="88">
        <v>7.9496170164382304E-2</v>
      </c>
      <c r="F17" s="57">
        <v>-0.75127856875962395</v>
      </c>
      <c r="G17" s="89">
        <v>-0.67178239859523603</v>
      </c>
      <c r="H17" s="88">
        <v>0.38772613275576701</v>
      </c>
      <c r="I17" s="57">
        <v>0.17910417569749101</v>
      </c>
      <c r="J17" s="89">
        <v>0.56683030845327298</v>
      </c>
      <c r="K17" s="88">
        <v>-0.23789600291978399</v>
      </c>
      <c r="L17" s="57">
        <v>2.0219511810384598</v>
      </c>
      <c r="M17" s="89">
        <v>1.78405517811866</v>
      </c>
      <c r="N17" s="88">
        <v>-9.8644217440558193E-2</v>
      </c>
      <c r="O17" s="57">
        <v>2.5129786437572101</v>
      </c>
      <c r="P17" s="89">
        <v>2.41433442631664</v>
      </c>
      <c r="Q17" s="88">
        <v>0.41653323121465102</v>
      </c>
      <c r="R17" s="57">
        <v>1.99699762306522</v>
      </c>
      <c r="S17" s="89">
        <v>2.4135308542798799</v>
      </c>
      <c r="T17" s="88">
        <v>-0.26266205953090199</v>
      </c>
      <c r="U17" s="57">
        <v>2.22460172388005</v>
      </c>
      <c r="V17" s="89">
        <v>1.96193966434917</v>
      </c>
      <c r="W17" s="88">
        <v>-0.401962060758634</v>
      </c>
      <c r="X17" s="57">
        <v>1.7806034932664301</v>
      </c>
      <c r="Y17" s="89">
        <v>1.37864143250778</v>
      </c>
      <c r="Z17" s="88">
        <v>-1.71798253755943</v>
      </c>
      <c r="AA17" s="57">
        <v>-5.0108032283192898</v>
      </c>
      <c r="AB17" s="89">
        <v>-6.72878576587875</v>
      </c>
      <c r="AC17" s="88">
        <v>1.1083913078621199</v>
      </c>
      <c r="AD17" s="57">
        <v>8.76212541175226</v>
      </c>
      <c r="AE17" s="89">
        <v>9.8705167196144004</v>
      </c>
      <c r="AF17" s="88">
        <v>1.1176500454507501</v>
      </c>
      <c r="AG17" s="57">
        <v>7.9813857834960897</v>
      </c>
      <c r="AH17" s="89">
        <v>9.0990358289468496</v>
      </c>
      <c r="AI17" s="88">
        <v>0.84330391598713295</v>
      </c>
      <c r="AJ17" s="57">
        <v>6.4711275088643498</v>
      </c>
      <c r="AK17" s="89">
        <v>7.3144314248514597</v>
      </c>
    </row>
    <row r="18" spans="1:37" x14ac:dyDescent="0.2">
      <c r="B18" s="2"/>
      <c r="C18" s="2"/>
      <c r="D18" s="2"/>
      <c r="E18" s="2"/>
      <c r="F18" s="2"/>
    </row>
  </sheetData>
  <mergeCells count="13">
    <mergeCell ref="AI4:AK4"/>
    <mergeCell ref="AF4:AH4"/>
    <mergeCell ref="AC4:AE4"/>
    <mergeCell ref="Z4:AB4"/>
    <mergeCell ref="W4:Y4"/>
    <mergeCell ref="T4:V4"/>
    <mergeCell ref="A4:A5"/>
    <mergeCell ref="Q4:S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tabSelected="1" zoomScale="90" zoomScaleNormal="90" workbookViewId="0">
      <selection activeCell="T24" sqref="T24"/>
    </sheetView>
  </sheetViews>
  <sheetFormatPr defaultColWidth="8.85546875" defaultRowHeight="12.75" x14ac:dyDescent="0.2"/>
  <cols>
    <col min="1" max="1" width="35.85546875" style="73" customWidth="1"/>
    <col min="2" max="7" width="9" style="73" bestFit="1" customWidth="1"/>
    <col min="8" max="8" width="9" style="73" customWidth="1"/>
    <col min="9" max="13" width="9" style="73" bestFit="1" customWidth="1"/>
    <col min="14" max="14" width="8.85546875" style="98"/>
    <col min="15" max="16384" width="8.85546875" style="73"/>
  </cols>
  <sheetData>
    <row r="2" spans="1:17" ht="15.75" x14ac:dyDescent="0.25">
      <c r="A2" s="37" t="s">
        <v>87</v>
      </c>
    </row>
    <row r="6" spans="1:17" ht="20.45" customHeight="1" x14ac:dyDescent="0.2">
      <c r="A6" s="65"/>
      <c r="B6" s="66">
        <v>2011</v>
      </c>
      <c r="C6" s="66">
        <v>2012</v>
      </c>
      <c r="D6" s="66">
        <v>2013</v>
      </c>
      <c r="E6" s="66">
        <v>2014</v>
      </c>
      <c r="F6" s="66">
        <v>2015</v>
      </c>
      <c r="G6" s="66">
        <v>2016</v>
      </c>
      <c r="H6" s="66">
        <v>2017</v>
      </c>
      <c r="I6" s="66">
        <v>2018</v>
      </c>
      <c r="J6" s="66">
        <v>2019</v>
      </c>
      <c r="K6" s="66">
        <v>2020</v>
      </c>
      <c r="L6" s="66">
        <v>2021</v>
      </c>
      <c r="M6" s="66">
        <v>2022</v>
      </c>
      <c r="N6" s="66">
        <v>2023</v>
      </c>
      <c r="Q6" s="67"/>
    </row>
    <row r="7" spans="1:17" x14ac:dyDescent="0.2">
      <c r="A7" s="67"/>
      <c r="B7" s="68" t="s">
        <v>54</v>
      </c>
      <c r="C7" s="68"/>
      <c r="D7" s="68"/>
      <c r="E7" s="68"/>
      <c r="F7" s="68"/>
      <c r="G7" s="39"/>
      <c r="H7" s="39"/>
      <c r="I7" s="39"/>
      <c r="J7" s="68"/>
      <c r="K7" s="68"/>
      <c r="L7" s="68"/>
      <c r="M7" s="68"/>
      <c r="Q7" s="67"/>
    </row>
    <row r="8" spans="1:17" x14ac:dyDescent="0.2">
      <c r="A8" s="69" t="s">
        <v>0</v>
      </c>
      <c r="B8" s="70">
        <f>+[1]t2dunoe!U1</f>
        <v>134.6</v>
      </c>
      <c r="C8" s="70">
        <f>+[1]t2dunoe!V1</f>
        <v>134</v>
      </c>
      <c r="D8" s="70">
        <f>+[1]t2dunoe!W1</f>
        <v>134</v>
      </c>
      <c r="E8" s="70">
        <f>+[1]t2dunoe!X1</f>
        <v>139.30000000000001</v>
      </c>
      <c r="F8" s="70">
        <f>+[1]t2dunoe!Y1</f>
        <v>147.6</v>
      </c>
      <c r="G8" s="70">
        <f>+[1]t2dunoe!Z1</f>
        <v>156.1</v>
      </c>
      <c r="H8" s="70">
        <f>+[1]t2dunoe!AA1</f>
        <v>158.1</v>
      </c>
      <c r="I8" s="70">
        <f>+[1]t2dunoe!AB1</f>
        <v>163.69999999999999</v>
      </c>
      <c r="J8" s="70">
        <f>+[1]t2dunoe!AC1</f>
        <v>157.4</v>
      </c>
      <c r="K8" s="70">
        <f>+[1]t2dunoe!AD1</f>
        <v>146.4</v>
      </c>
      <c r="L8" s="70">
        <f>+[1]t2dunoe!AE1</f>
        <v>140.1</v>
      </c>
      <c r="M8" s="70">
        <f>+[1]t2dunoe!AF1</f>
        <v>138.19999999999999</v>
      </c>
      <c r="N8" s="70">
        <f>+[1]t2dunoe!AG1</f>
        <v>146.5</v>
      </c>
      <c r="O8" s="70"/>
      <c r="Q8" s="67"/>
    </row>
    <row r="9" spans="1:17" s="67" customFormat="1" x14ac:dyDescent="0.2">
      <c r="A9" s="71" t="s">
        <v>51</v>
      </c>
      <c r="B9" s="72">
        <f>+B10+B14</f>
        <v>330.8</v>
      </c>
      <c r="C9" s="72">
        <f t="shared" ref="C9:N9" si="0">+C10+C14</f>
        <v>340.9</v>
      </c>
      <c r="D9" s="72">
        <f t="shared" si="0"/>
        <v>319.7</v>
      </c>
      <c r="E9" s="72">
        <f t="shared" si="0"/>
        <v>321.60000000000002</v>
      </c>
      <c r="F9" s="72">
        <f t="shared" si="0"/>
        <v>326.10000000000002</v>
      </c>
      <c r="G9" s="72">
        <f t="shared" si="0"/>
        <v>321</v>
      </c>
      <c r="H9" s="72">
        <f t="shared" si="0"/>
        <v>338.20000000000005</v>
      </c>
      <c r="I9" s="72">
        <f t="shared" si="0"/>
        <v>339.79999999999995</v>
      </c>
      <c r="J9" s="72">
        <f t="shared" si="0"/>
        <v>323.39999999999998</v>
      </c>
      <c r="K9" s="72">
        <f t="shared" si="0"/>
        <v>281.2</v>
      </c>
      <c r="L9" s="72">
        <f t="shared" si="0"/>
        <v>284.39999999999998</v>
      </c>
      <c r="M9" s="72">
        <f t="shared" si="0"/>
        <v>294.10000000000002</v>
      </c>
      <c r="N9" s="72">
        <f t="shared" si="0"/>
        <v>317.39999999999998</v>
      </c>
      <c r="O9" s="70"/>
      <c r="P9" s="73"/>
    </row>
    <row r="10" spans="1:17" s="67" customFormat="1" x14ac:dyDescent="0.2">
      <c r="A10" s="71" t="s">
        <v>52</v>
      </c>
      <c r="B10" s="72">
        <f>+B11+B12+B13</f>
        <v>200.4</v>
      </c>
      <c r="C10" s="72">
        <f t="shared" ref="C10:N10" si="1">+C11+C12+C13</f>
        <v>196.2</v>
      </c>
      <c r="D10" s="72">
        <f t="shared" si="1"/>
        <v>192.1</v>
      </c>
      <c r="E10" s="72">
        <f t="shared" si="1"/>
        <v>193.8</v>
      </c>
      <c r="F10" s="72">
        <f t="shared" si="1"/>
        <v>189.3</v>
      </c>
      <c r="G10" s="72">
        <f t="shared" si="1"/>
        <v>185.39999999999998</v>
      </c>
      <c r="H10" s="72">
        <f t="shared" si="1"/>
        <v>194.8</v>
      </c>
      <c r="I10" s="72">
        <f t="shared" si="1"/>
        <v>193.2</v>
      </c>
      <c r="J10" s="72">
        <f t="shared" si="1"/>
        <v>183.5</v>
      </c>
      <c r="K10" s="72">
        <f t="shared" si="1"/>
        <v>158.5</v>
      </c>
      <c r="L10" s="72">
        <f t="shared" si="1"/>
        <v>152.5</v>
      </c>
      <c r="M10" s="72">
        <f t="shared" si="1"/>
        <v>153.6</v>
      </c>
      <c r="N10" s="72">
        <f t="shared" si="1"/>
        <v>162.29999999999998</v>
      </c>
      <c r="O10" s="70"/>
      <c r="P10" s="73"/>
    </row>
    <row r="11" spans="1:17" x14ac:dyDescent="0.2">
      <c r="A11" s="69" t="s">
        <v>1</v>
      </c>
      <c r="B11" s="70">
        <f>+[1]t2dunoe!U2</f>
        <v>108.6</v>
      </c>
      <c r="C11" s="70">
        <f>+[1]t2dunoe!V2</f>
        <v>97.7</v>
      </c>
      <c r="D11" s="70">
        <f>+[1]t2dunoe!W2</f>
        <v>96.6</v>
      </c>
      <c r="E11" s="70">
        <f>+[1]t2dunoe!X2</f>
        <v>99.1</v>
      </c>
      <c r="F11" s="70">
        <f>+[1]t2dunoe!Y2</f>
        <v>95.3</v>
      </c>
      <c r="G11" s="70">
        <f>+[1]t2dunoe!Z2</f>
        <v>94.6</v>
      </c>
      <c r="H11" s="70">
        <v>99</v>
      </c>
      <c r="I11" s="70">
        <f>+[1]t2dunoe!AB2</f>
        <v>99.3</v>
      </c>
      <c r="J11" s="70">
        <f>+[1]t2dunoe!AC2</f>
        <v>94</v>
      </c>
      <c r="K11" s="70">
        <f>+[1]t2dunoe!AD2</f>
        <v>78.3</v>
      </c>
      <c r="L11" s="70">
        <f>+[1]t2dunoe!AE2</f>
        <v>79.5</v>
      </c>
      <c r="M11" s="70">
        <f>+[1]t2dunoe!AF2</f>
        <v>81.8</v>
      </c>
      <c r="N11" s="70">
        <f>+[1]t2dunoe!AG2</f>
        <v>84.1</v>
      </c>
      <c r="O11" s="70"/>
      <c r="Q11" s="67"/>
    </row>
    <row r="12" spans="1:17" x14ac:dyDescent="0.2">
      <c r="A12" s="69" t="s">
        <v>2</v>
      </c>
      <c r="B12" s="70">
        <f>+[1]t2dunoe!U3</f>
        <v>58.9</v>
      </c>
      <c r="C12" s="70">
        <f>+[1]t2dunoe!V3</f>
        <v>60.7</v>
      </c>
      <c r="D12" s="70">
        <f>+[1]t2dunoe!W3</f>
        <v>58.6</v>
      </c>
      <c r="E12" s="70">
        <f>+[1]t2dunoe!X3</f>
        <v>56.9</v>
      </c>
      <c r="F12" s="70">
        <f>+[1]t2dunoe!Y3</f>
        <v>56.1</v>
      </c>
      <c r="G12" s="70">
        <f>+[1]t2dunoe!Z3</f>
        <v>54.1</v>
      </c>
      <c r="H12" s="70">
        <f>+[1]t2dunoe!AA3</f>
        <v>56.8</v>
      </c>
      <c r="I12" s="70">
        <f>+[1]t2dunoe!AB3</f>
        <v>55.6</v>
      </c>
      <c r="J12" s="70">
        <f>+[1]t2dunoe!AC3</f>
        <v>55.2</v>
      </c>
      <c r="K12" s="70">
        <f>+[1]t2dunoe!AD3</f>
        <v>49.4</v>
      </c>
      <c r="L12" s="70">
        <f>+[1]t2dunoe!AE3</f>
        <v>45.3</v>
      </c>
      <c r="M12" s="70">
        <f>+[1]t2dunoe!AF3</f>
        <v>43.4</v>
      </c>
      <c r="N12" s="70">
        <f>+[1]t2dunoe!AG3</f>
        <v>48.5</v>
      </c>
      <c r="O12" s="70"/>
      <c r="Q12" s="67"/>
    </row>
    <row r="13" spans="1:17" x14ac:dyDescent="0.2">
      <c r="A13" s="69" t="s">
        <v>3</v>
      </c>
      <c r="B13" s="70">
        <f>+[1]t2dunoe!U4</f>
        <v>32.9</v>
      </c>
      <c r="C13" s="70">
        <f>+[1]t2dunoe!V4</f>
        <v>37.799999999999997</v>
      </c>
      <c r="D13" s="70">
        <f>+[1]t2dunoe!W4</f>
        <v>36.9</v>
      </c>
      <c r="E13" s="70">
        <f>+[1]t2dunoe!X4</f>
        <v>37.799999999999997</v>
      </c>
      <c r="F13" s="70">
        <f>+[1]t2dunoe!Y4</f>
        <v>37.9</v>
      </c>
      <c r="G13" s="70">
        <f>+[1]t2dunoe!Z4</f>
        <v>36.700000000000003</v>
      </c>
      <c r="H13" s="70">
        <f>+[1]t2dunoe!AA4</f>
        <v>39</v>
      </c>
      <c r="I13" s="70">
        <f>+[1]t2dunoe!AB4</f>
        <v>38.299999999999997</v>
      </c>
      <c r="J13" s="70">
        <f>+[1]t2dunoe!AC4</f>
        <v>34.299999999999997</v>
      </c>
      <c r="K13" s="70">
        <f>+[1]t2dunoe!AD4</f>
        <v>30.8</v>
      </c>
      <c r="L13" s="70">
        <f>+[1]t2dunoe!AE4</f>
        <v>27.7</v>
      </c>
      <c r="M13" s="70">
        <f>+[1]t2dunoe!AF4</f>
        <v>28.4</v>
      </c>
      <c r="N13" s="70">
        <f>+[1]t2dunoe!AG4</f>
        <v>29.7</v>
      </c>
      <c r="O13" s="70"/>
      <c r="Q13" s="67"/>
    </row>
    <row r="14" spans="1:17" x14ac:dyDescent="0.2">
      <c r="A14" s="69" t="s">
        <v>4</v>
      </c>
      <c r="B14" s="70">
        <f>+[1]t2dunoe!U5</f>
        <v>130.4</v>
      </c>
      <c r="C14" s="70">
        <f>+[1]t2dunoe!V5</f>
        <v>144.69999999999999</v>
      </c>
      <c r="D14" s="70">
        <f>+[1]t2dunoe!W5</f>
        <v>127.6</v>
      </c>
      <c r="E14" s="70">
        <f>+[1]t2dunoe!X5</f>
        <v>127.8</v>
      </c>
      <c r="F14" s="70">
        <f>+[1]t2dunoe!Y5</f>
        <v>136.80000000000001</v>
      </c>
      <c r="G14" s="70">
        <f>+[1]t2dunoe!Z5</f>
        <v>135.6</v>
      </c>
      <c r="H14" s="70">
        <f>+[1]t2dunoe!AA5</f>
        <v>143.4</v>
      </c>
      <c r="I14" s="70">
        <f>+[1]t2dunoe!AB5</f>
        <v>146.6</v>
      </c>
      <c r="J14" s="70">
        <f>+[1]t2dunoe!AC5</f>
        <v>139.9</v>
      </c>
      <c r="K14" s="70">
        <f>+[1]t2dunoe!AD5</f>
        <v>122.7</v>
      </c>
      <c r="L14" s="70">
        <f>+[1]t2dunoe!AE5</f>
        <v>131.9</v>
      </c>
      <c r="M14" s="70">
        <f>+[1]t2dunoe!AF5</f>
        <v>140.5</v>
      </c>
      <c r="N14" s="70">
        <f>+[1]t2dunoe!AG5</f>
        <v>155.1</v>
      </c>
      <c r="O14" s="70"/>
      <c r="Q14" s="67"/>
    </row>
    <row r="15" spans="1:17" s="67" customFormat="1" x14ac:dyDescent="0.2">
      <c r="A15" s="71" t="s">
        <v>53</v>
      </c>
      <c r="B15" s="72">
        <f>SUM(B16:B21)</f>
        <v>1889</v>
      </c>
      <c r="C15" s="72">
        <f t="shared" ref="C15:K15" si="2">SUM(C16:C21)</f>
        <v>1873.1</v>
      </c>
      <c r="D15" s="72">
        <f t="shared" si="2"/>
        <v>1868.6000000000001</v>
      </c>
      <c r="E15" s="72">
        <f t="shared" si="2"/>
        <v>2010.8</v>
      </c>
      <c r="F15" s="72">
        <f t="shared" si="2"/>
        <v>2072.8999999999996</v>
      </c>
      <c r="G15" s="72">
        <f t="shared" si="2"/>
        <v>2059.3000000000002</v>
      </c>
      <c r="H15" s="72">
        <f t="shared" si="2"/>
        <v>2130.8000000000002</v>
      </c>
      <c r="I15" s="72">
        <f t="shared" si="2"/>
        <v>2080.1999999999998</v>
      </c>
      <c r="J15" s="72">
        <f t="shared" si="2"/>
        <v>2056.1000000000004</v>
      </c>
      <c r="K15" s="72">
        <f t="shared" si="2"/>
        <v>1688.5</v>
      </c>
      <c r="L15" s="72">
        <f>SUM(L16:L21)</f>
        <v>1742.4</v>
      </c>
      <c r="M15" s="72">
        <f>SUM(M16:M21)</f>
        <v>1736.2</v>
      </c>
      <c r="N15" s="72">
        <f>SUM(N16:N21)</f>
        <v>1810.4</v>
      </c>
      <c r="O15" s="70"/>
      <c r="P15" s="73"/>
    </row>
    <row r="16" spans="1:17" x14ac:dyDescent="0.2">
      <c r="A16" s="69" t="s">
        <v>5</v>
      </c>
      <c r="B16" s="70">
        <f>+[1]t2dunoe!U6</f>
        <v>579.4</v>
      </c>
      <c r="C16" s="70">
        <f>+[1]t2dunoe!V6</f>
        <v>589.5</v>
      </c>
      <c r="D16" s="70">
        <f>+[1]t2dunoe!W6</f>
        <v>581.6</v>
      </c>
      <c r="E16" s="70">
        <f>+[1]t2dunoe!X6</f>
        <v>611.4</v>
      </c>
      <c r="F16" s="70">
        <f>+[1]t2dunoe!Y6</f>
        <v>643.79999999999995</v>
      </c>
      <c r="G16" s="70">
        <f>+[1]t2dunoe!Z6</f>
        <v>639.29999999999995</v>
      </c>
      <c r="H16" s="70">
        <f>+[1]t2dunoe!AA6</f>
        <v>680.7</v>
      </c>
      <c r="I16" s="70">
        <f>+[1]t2dunoe!AB6</f>
        <v>662.6</v>
      </c>
      <c r="J16" s="70">
        <f>+[1]t2dunoe!AC6</f>
        <v>658</v>
      </c>
      <c r="K16" s="70">
        <f>+[1]t2dunoe!AD6</f>
        <v>490.3</v>
      </c>
      <c r="L16" s="70">
        <f>+[1]t2dunoe!AE6</f>
        <v>515.20000000000005</v>
      </c>
      <c r="M16" s="70">
        <f>+[1]t2dunoe!AF6</f>
        <v>551.6</v>
      </c>
      <c r="N16" s="70">
        <f>+[1]t2dunoe!AG6</f>
        <v>599.6</v>
      </c>
      <c r="O16" s="70"/>
      <c r="Q16" s="67"/>
    </row>
    <row r="17" spans="1:21" x14ac:dyDescent="0.2">
      <c r="A17" s="69" t="s">
        <v>6</v>
      </c>
      <c r="B17" s="70">
        <f>+[1]t2dunoe!U7</f>
        <v>38.1</v>
      </c>
      <c r="C17" s="70">
        <f>+[1]t2dunoe!V7</f>
        <v>39.700000000000003</v>
      </c>
      <c r="D17" s="70">
        <f>+[1]t2dunoe!W7</f>
        <v>39.6</v>
      </c>
      <c r="E17" s="70">
        <f>+[1]t2dunoe!X7</f>
        <v>41.4</v>
      </c>
      <c r="F17" s="70">
        <f>+[1]t2dunoe!Y7</f>
        <v>44.8</v>
      </c>
      <c r="G17" s="70">
        <f>+[1]t2dunoe!Z7</f>
        <v>42.7</v>
      </c>
      <c r="H17" s="70">
        <f>+[1]t2dunoe!AA7</f>
        <v>45.3</v>
      </c>
      <c r="I17" s="70">
        <f>+[1]t2dunoe!AB7</f>
        <v>42.6</v>
      </c>
      <c r="J17" s="70">
        <f>+[1]t2dunoe!AC7</f>
        <v>38.9</v>
      </c>
      <c r="K17" s="70">
        <f>+[1]t2dunoe!AD7</f>
        <v>33.6</v>
      </c>
      <c r="L17" s="70">
        <f>+[1]t2dunoe!AE7</f>
        <v>32.799999999999997</v>
      </c>
      <c r="M17" s="70">
        <f>+[1]t2dunoe!AF7</f>
        <v>33.799999999999997</v>
      </c>
      <c r="N17" s="70">
        <f>+[1]t2dunoe!AG7</f>
        <v>34.5</v>
      </c>
      <c r="O17" s="70"/>
      <c r="Q17" s="67"/>
    </row>
    <row r="18" spans="1:21" x14ac:dyDescent="0.2">
      <c r="A18" s="69" t="s">
        <v>7</v>
      </c>
      <c r="B18" s="70">
        <f>+[1]t2dunoe!U8</f>
        <v>131.1</v>
      </c>
      <c r="C18" s="70">
        <f>+[1]t2dunoe!V8</f>
        <v>146.5</v>
      </c>
      <c r="D18" s="70">
        <f>+[1]t2dunoe!W8</f>
        <v>139.1</v>
      </c>
      <c r="E18" s="70">
        <f>+[1]t2dunoe!X8</f>
        <v>142.6</v>
      </c>
      <c r="F18" s="70">
        <f>+[1]t2dunoe!Y8</f>
        <v>152.5</v>
      </c>
      <c r="G18" s="70">
        <f>+[1]t2dunoe!Z8</f>
        <v>155</v>
      </c>
      <c r="H18" s="70">
        <f>+[1]t2dunoe!AA8</f>
        <v>163.80000000000001</v>
      </c>
      <c r="I18" s="70">
        <f>+[1]t2dunoe!AB8</f>
        <v>164.7</v>
      </c>
      <c r="J18" s="70">
        <f>+[1]t2dunoe!AC8</f>
        <v>174.8</v>
      </c>
      <c r="K18" s="70">
        <f>+[1]t2dunoe!AD8</f>
        <v>144.4</v>
      </c>
      <c r="L18" s="70">
        <f>+[1]t2dunoe!AE8</f>
        <v>137.5</v>
      </c>
      <c r="M18" s="70">
        <f>+[1]t2dunoe!AF8</f>
        <v>129.1</v>
      </c>
      <c r="N18" s="70">
        <f>+[1]t2dunoe!AG8</f>
        <v>126.6</v>
      </c>
      <c r="O18" s="70"/>
      <c r="Q18" s="67"/>
    </row>
    <row r="19" spans="1:21" x14ac:dyDescent="0.2">
      <c r="A19" s="69" t="s">
        <v>8</v>
      </c>
      <c r="B19" s="105">
        <v>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70"/>
      <c r="Q19" s="67"/>
    </row>
    <row r="20" spans="1:21" x14ac:dyDescent="0.2">
      <c r="A20" s="69" t="s">
        <v>9</v>
      </c>
      <c r="B20" s="70">
        <f>+[1]t2dunoe!U10</f>
        <v>172</v>
      </c>
      <c r="C20" s="70">
        <f>+[1]t2dunoe!V10</f>
        <v>188</v>
      </c>
      <c r="D20" s="70">
        <f>+[1]t2dunoe!W10</f>
        <v>187.3</v>
      </c>
      <c r="E20" s="70">
        <f>+[1]t2dunoe!X10</f>
        <v>199.9</v>
      </c>
      <c r="F20" s="70">
        <f>+[1]t2dunoe!Y10</f>
        <v>201.1</v>
      </c>
      <c r="G20" s="70">
        <f>+[1]t2dunoe!Z10</f>
        <v>199.9</v>
      </c>
      <c r="H20" s="70">
        <f>+[1]t2dunoe!AA10</f>
        <v>206.3</v>
      </c>
      <c r="I20" s="70">
        <f>+[1]t2dunoe!AB10</f>
        <v>195.6</v>
      </c>
      <c r="J20" s="70">
        <f>+[1]t2dunoe!AC10</f>
        <v>194.2</v>
      </c>
      <c r="K20" s="70">
        <f>+[1]t2dunoe!AD10</f>
        <v>189.2</v>
      </c>
      <c r="L20" s="70">
        <f>+[1]t2dunoe!AE10</f>
        <v>172.1</v>
      </c>
      <c r="M20" s="70">
        <f>+[1]t2dunoe!AF10</f>
        <v>159.69999999999999</v>
      </c>
      <c r="N20" s="70">
        <f>+[1]t2dunoe!AG10</f>
        <v>159.6</v>
      </c>
      <c r="O20" s="70"/>
      <c r="Q20" s="67"/>
    </row>
    <row r="21" spans="1:21" x14ac:dyDescent="0.2">
      <c r="A21" s="69" t="s">
        <v>10</v>
      </c>
      <c r="B21" s="70">
        <f>+[1]t2dunoe!U11</f>
        <v>968.4</v>
      </c>
      <c r="C21" s="70">
        <f>+[1]t2dunoe!V11</f>
        <v>909.4</v>
      </c>
      <c r="D21" s="70">
        <f>+[1]t2dunoe!W11</f>
        <v>921</v>
      </c>
      <c r="E21" s="70">
        <f>+[1]t2dunoe!X11</f>
        <v>1015.5</v>
      </c>
      <c r="F21" s="70">
        <f>+[1]t2dunoe!Y11</f>
        <v>1030.7</v>
      </c>
      <c r="G21" s="70">
        <f>+[1]t2dunoe!Z11</f>
        <v>1022.4</v>
      </c>
      <c r="H21" s="70">
        <f>+[1]t2dunoe!AA11</f>
        <v>1034.7</v>
      </c>
      <c r="I21" s="70">
        <f>+[1]t2dunoe!AB11</f>
        <v>1014.7</v>
      </c>
      <c r="J21" s="70">
        <f>+[1]t2dunoe!AC11</f>
        <v>990.2</v>
      </c>
      <c r="K21" s="70">
        <f>+[1]t2dunoe!AD11</f>
        <v>831</v>
      </c>
      <c r="L21" s="70">
        <f>+[1]t2dunoe!AE11</f>
        <v>884.8</v>
      </c>
      <c r="M21" s="70">
        <f>+[1]t2dunoe!AF11</f>
        <v>862</v>
      </c>
      <c r="N21" s="70">
        <f>+[1]t2dunoe!AG11</f>
        <v>890.1</v>
      </c>
      <c r="O21" s="70"/>
      <c r="Q21" s="67"/>
    </row>
    <row r="22" spans="1:21" x14ac:dyDescent="0.2">
      <c r="A22" s="67" t="s">
        <v>57</v>
      </c>
      <c r="B22" s="72">
        <f>+B8+B9+B15</f>
        <v>2354.4</v>
      </c>
      <c r="C22" s="72">
        <f t="shared" ref="C22:L22" si="3">+C8+C9+C15</f>
        <v>2348</v>
      </c>
      <c r="D22" s="72">
        <f t="shared" si="3"/>
        <v>2322.3000000000002</v>
      </c>
      <c r="E22" s="72">
        <f t="shared" si="3"/>
        <v>2471.6999999999998</v>
      </c>
      <c r="F22" s="72">
        <f t="shared" si="3"/>
        <v>2546.5999999999995</v>
      </c>
      <c r="G22" s="72">
        <f t="shared" si="3"/>
        <v>2536.4</v>
      </c>
      <c r="H22" s="72">
        <f t="shared" si="3"/>
        <v>2627.1000000000004</v>
      </c>
      <c r="I22" s="72">
        <f t="shared" si="3"/>
        <v>2583.6999999999998</v>
      </c>
      <c r="J22" s="72">
        <f t="shared" si="3"/>
        <v>2536.9000000000005</v>
      </c>
      <c r="K22" s="72">
        <f t="shared" si="3"/>
        <v>2116.1</v>
      </c>
      <c r="L22" s="72">
        <f t="shared" si="3"/>
        <v>2166.9</v>
      </c>
      <c r="M22" s="72">
        <f>+M8+M9+M15</f>
        <v>2168.5</v>
      </c>
      <c r="N22" s="72">
        <f>+N8+N9+N15</f>
        <v>2274.3000000000002</v>
      </c>
      <c r="O22" s="70"/>
      <c r="Q22" s="67"/>
      <c r="R22" s="67"/>
      <c r="S22" s="67"/>
      <c r="T22" s="67"/>
      <c r="U22" s="67"/>
    </row>
    <row r="23" spans="1:21" x14ac:dyDescent="0.2">
      <c r="B23" s="70"/>
      <c r="C23" s="72"/>
      <c r="D23" s="72"/>
      <c r="E23" s="72"/>
      <c r="F23" s="72"/>
      <c r="G23" s="41"/>
      <c r="H23" s="41"/>
      <c r="I23" s="70"/>
      <c r="J23" s="70"/>
      <c r="K23" s="70"/>
      <c r="L23" s="70"/>
      <c r="M23" s="70"/>
      <c r="N23" s="70"/>
      <c r="O23" s="70"/>
      <c r="Q23" s="67"/>
    </row>
    <row r="24" spans="1:21" x14ac:dyDescent="0.2">
      <c r="B24" s="74" t="s">
        <v>55</v>
      </c>
      <c r="C24" s="74"/>
      <c r="D24" s="74"/>
      <c r="E24" s="74"/>
      <c r="F24" s="74"/>
      <c r="G24" s="42"/>
      <c r="H24" s="42"/>
      <c r="I24" s="74"/>
      <c r="J24" s="74"/>
      <c r="K24" s="74"/>
      <c r="L24" s="74"/>
      <c r="M24" s="74"/>
      <c r="N24" s="74"/>
      <c r="O24" s="70"/>
      <c r="Q24" s="67"/>
    </row>
    <row r="25" spans="1:21" x14ac:dyDescent="0.2">
      <c r="A25" s="69" t="s">
        <v>0</v>
      </c>
      <c r="B25" s="70">
        <f>+[2]t2iunoe!U1</f>
        <v>65.5</v>
      </c>
      <c r="C25" s="70">
        <f>+[2]t2iunoe!V1</f>
        <v>71.099999999999994</v>
      </c>
      <c r="D25" s="70">
        <f>+[2]t2iunoe!W1</f>
        <v>65.8</v>
      </c>
      <c r="E25" s="70">
        <f>+[2]t2iunoe!X1</f>
        <v>63.1</v>
      </c>
      <c r="F25" s="70">
        <f>+[2]t2iunoe!Y1</f>
        <v>63.6</v>
      </c>
      <c r="G25" s="70">
        <f>+[2]t2iunoe!Z1</f>
        <v>69.3</v>
      </c>
      <c r="H25" s="70">
        <f>+[2]t2iunoe!AA1</f>
        <v>63.9</v>
      </c>
      <c r="I25" s="70">
        <f>+[2]t2iunoe!AB1</f>
        <v>67.8</v>
      </c>
      <c r="J25" s="70">
        <f>+[2]t2iunoe!AC1</f>
        <v>71.7</v>
      </c>
      <c r="K25" s="70">
        <f>+[2]t2iunoe!AD1</f>
        <v>67.2</v>
      </c>
      <c r="L25" s="70">
        <f>+[2]t2iunoe!AE1</f>
        <v>62.1</v>
      </c>
      <c r="M25" s="70">
        <f>+[2]t2iunoe!AF1</f>
        <v>60</v>
      </c>
      <c r="N25" s="70">
        <f>+[2]t2iunoe!AG1</f>
        <v>56.7</v>
      </c>
      <c r="O25" s="70"/>
      <c r="Q25" s="67"/>
    </row>
    <row r="26" spans="1:21" x14ac:dyDescent="0.2">
      <c r="A26" s="71" t="s">
        <v>51</v>
      </c>
      <c r="B26" s="72">
        <f>+B27+B31</f>
        <v>144.9</v>
      </c>
      <c r="C26" s="72">
        <f t="shared" ref="C26:N26" si="4">+C27+C31</f>
        <v>154.1</v>
      </c>
      <c r="D26" s="72">
        <f t="shared" si="4"/>
        <v>143</v>
      </c>
      <c r="E26" s="72">
        <f t="shared" si="4"/>
        <v>143.60000000000002</v>
      </c>
      <c r="F26" s="72">
        <f t="shared" si="4"/>
        <v>147.79999999999998</v>
      </c>
      <c r="G26" s="72">
        <f t="shared" si="4"/>
        <v>147</v>
      </c>
      <c r="H26" s="72">
        <f t="shared" si="4"/>
        <v>137.19999999999999</v>
      </c>
      <c r="I26" s="72">
        <f t="shared" si="4"/>
        <v>137.69999999999999</v>
      </c>
      <c r="J26" s="72">
        <f t="shared" si="4"/>
        <v>133.69999999999999</v>
      </c>
      <c r="K26" s="72">
        <f t="shared" si="4"/>
        <v>114.1</v>
      </c>
      <c r="L26" s="72">
        <f t="shared" si="4"/>
        <v>122.8</v>
      </c>
      <c r="M26" s="72">
        <f t="shared" si="4"/>
        <v>118.9</v>
      </c>
      <c r="N26" s="72">
        <f t="shared" si="4"/>
        <v>122.3</v>
      </c>
      <c r="O26" s="70"/>
      <c r="Q26" s="67"/>
    </row>
    <row r="27" spans="1:21" x14ac:dyDescent="0.2">
      <c r="A27" s="71" t="s">
        <v>52</v>
      </c>
      <c r="B27" s="72">
        <f>+B28+B29+B30</f>
        <v>64.800000000000011</v>
      </c>
      <c r="C27" s="72">
        <f t="shared" ref="C27:N27" si="5">+C28+C29+C30</f>
        <v>64.5</v>
      </c>
      <c r="D27" s="72">
        <f t="shared" si="5"/>
        <v>63.7</v>
      </c>
      <c r="E27" s="72">
        <f t="shared" si="5"/>
        <v>64.900000000000006</v>
      </c>
      <c r="F27" s="72">
        <f t="shared" si="5"/>
        <v>63.699999999999996</v>
      </c>
      <c r="G27" s="72">
        <f t="shared" si="5"/>
        <v>63.800000000000004</v>
      </c>
      <c r="H27" s="72">
        <f t="shared" si="5"/>
        <v>60.4</v>
      </c>
      <c r="I27" s="72">
        <f t="shared" si="5"/>
        <v>59.1</v>
      </c>
      <c r="J27" s="72">
        <f t="shared" si="5"/>
        <v>59.699999999999996</v>
      </c>
      <c r="K27" s="72">
        <f t="shared" si="5"/>
        <v>48</v>
      </c>
      <c r="L27" s="72">
        <f t="shared" si="5"/>
        <v>55</v>
      </c>
      <c r="M27" s="72">
        <f t="shared" si="5"/>
        <v>50.2</v>
      </c>
      <c r="N27" s="72">
        <f t="shared" si="5"/>
        <v>54.8</v>
      </c>
      <c r="O27" s="70"/>
    </row>
    <row r="28" spans="1:21" x14ac:dyDescent="0.2">
      <c r="A28" s="69" t="s">
        <v>1</v>
      </c>
      <c r="B28" s="70">
        <f>+[2]t2iunoe!U2</f>
        <v>42.7</v>
      </c>
      <c r="C28" s="70">
        <f>+[2]t2iunoe!V2</f>
        <v>45.2</v>
      </c>
      <c r="D28" s="70">
        <f>+[2]t2iunoe!W2</f>
        <v>44.8</v>
      </c>
      <c r="E28" s="70">
        <f>+[2]t2iunoe!X2</f>
        <v>45.7</v>
      </c>
      <c r="F28" s="70">
        <f>+[2]t2iunoe!Y2</f>
        <v>44.8</v>
      </c>
      <c r="G28" s="70">
        <f>+[2]t2iunoe!Z2</f>
        <v>45.5</v>
      </c>
      <c r="H28" s="70">
        <f>+[2]t2iunoe!AA2</f>
        <v>42.3</v>
      </c>
      <c r="I28" s="70">
        <f>+[2]t2iunoe!AB2</f>
        <v>40.9</v>
      </c>
      <c r="J28" s="70">
        <f>+[2]t2iunoe!AC2</f>
        <v>41.8</v>
      </c>
      <c r="K28" s="70">
        <f>+[2]t2iunoe!AD2</f>
        <v>34.5</v>
      </c>
      <c r="L28" s="70">
        <f>+[2]t2iunoe!AE2</f>
        <v>39.9</v>
      </c>
      <c r="M28" s="70">
        <f>+[2]t2iunoe!AF2</f>
        <v>36.200000000000003</v>
      </c>
      <c r="N28" s="70">
        <f>+[2]t2iunoe!AG2</f>
        <v>38.9</v>
      </c>
      <c r="O28" s="70"/>
    </row>
    <row r="29" spans="1:21" x14ac:dyDescent="0.2">
      <c r="A29" s="69" t="s">
        <v>2</v>
      </c>
      <c r="B29" s="70">
        <f>+[2]t2iunoe!U3</f>
        <v>16.600000000000001</v>
      </c>
      <c r="C29" s="70">
        <f>+[2]t2iunoe!V3</f>
        <v>14.1</v>
      </c>
      <c r="D29" s="70">
        <f>+[2]t2iunoe!W3</f>
        <v>14.2</v>
      </c>
      <c r="E29" s="70">
        <f>+[2]t2iunoe!X3</f>
        <v>14.3</v>
      </c>
      <c r="F29" s="70">
        <f>+[2]t2iunoe!Y3</f>
        <v>13.8</v>
      </c>
      <c r="G29" s="70">
        <f>+[2]t2iunoe!Z3</f>
        <v>13.6</v>
      </c>
      <c r="H29" s="70">
        <f>+[2]t2iunoe!AA3</f>
        <v>13.4</v>
      </c>
      <c r="I29" s="70">
        <f>+[2]t2iunoe!AB3</f>
        <v>13.5</v>
      </c>
      <c r="J29" s="70">
        <f>+[2]t2iunoe!AC3</f>
        <v>13.3</v>
      </c>
      <c r="K29" s="70">
        <f>+[2]t2iunoe!AD3</f>
        <v>10</v>
      </c>
      <c r="L29" s="70">
        <f>+[2]t2iunoe!AE3</f>
        <v>11.4</v>
      </c>
      <c r="M29" s="70">
        <f>+[2]t2iunoe!AF3</f>
        <v>10.5</v>
      </c>
      <c r="N29" s="70">
        <f>+[2]t2iunoe!AG3</f>
        <v>12.1</v>
      </c>
      <c r="O29" s="70"/>
    </row>
    <row r="30" spans="1:21" x14ac:dyDescent="0.2">
      <c r="A30" s="69" t="s">
        <v>3</v>
      </c>
      <c r="B30" s="70">
        <f>+[2]t2iunoe!U4</f>
        <v>5.5</v>
      </c>
      <c r="C30" s="70">
        <f>+[2]t2iunoe!V4</f>
        <v>5.2</v>
      </c>
      <c r="D30" s="70">
        <f>+[2]t2iunoe!W4</f>
        <v>4.7</v>
      </c>
      <c r="E30" s="70">
        <f>+[2]t2iunoe!X4</f>
        <v>4.9000000000000004</v>
      </c>
      <c r="F30" s="70">
        <f>+[2]t2iunoe!Y4</f>
        <v>5.0999999999999996</v>
      </c>
      <c r="G30" s="70">
        <f>+[2]t2iunoe!Z4</f>
        <v>4.7</v>
      </c>
      <c r="H30" s="70">
        <f>+[2]t2iunoe!AA4</f>
        <v>4.7</v>
      </c>
      <c r="I30" s="70">
        <f>+[2]t2iunoe!AB4</f>
        <v>4.7</v>
      </c>
      <c r="J30" s="70">
        <f>+[2]t2iunoe!AC4</f>
        <v>4.5999999999999996</v>
      </c>
      <c r="K30" s="70">
        <f>+[2]t2iunoe!AD4</f>
        <v>3.5</v>
      </c>
      <c r="L30" s="70">
        <f>+[2]t2iunoe!AE4</f>
        <v>3.7</v>
      </c>
      <c r="M30" s="70">
        <f>+[2]t2iunoe!AF4</f>
        <v>3.5</v>
      </c>
      <c r="N30" s="70">
        <f>+[2]t2iunoe!AG4</f>
        <v>3.8</v>
      </c>
      <c r="O30" s="70"/>
    </row>
    <row r="31" spans="1:21" x14ac:dyDescent="0.2">
      <c r="A31" s="69" t="s">
        <v>4</v>
      </c>
      <c r="B31" s="70">
        <f>+[2]t2iunoe!U5</f>
        <v>80.099999999999994</v>
      </c>
      <c r="C31" s="70">
        <f>+[2]t2iunoe!V5</f>
        <v>89.6</v>
      </c>
      <c r="D31" s="70">
        <f>+[2]t2iunoe!W5</f>
        <v>79.3</v>
      </c>
      <c r="E31" s="70">
        <f>+[2]t2iunoe!X5</f>
        <v>78.7</v>
      </c>
      <c r="F31" s="70">
        <f>+[2]t2iunoe!Y5</f>
        <v>84.1</v>
      </c>
      <c r="G31" s="70">
        <f>+[2]t2iunoe!Z5</f>
        <v>83.2</v>
      </c>
      <c r="H31" s="70">
        <f>+[2]t2iunoe!AA5</f>
        <v>76.8</v>
      </c>
      <c r="I31" s="70">
        <f>+[2]t2iunoe!AB5</f>
        <v>78.599999999999994</v>
      </c>
      <c r="J31" s="70">
        <f>+[2]t2iunoe!AC5</f>
        <v>74</v>
      </c>
      <c r="K31" s="70">
        <f>+[2]t2iunoe!AD5</f>
        <v>66.099999999999994</v>
      </c>
      <c r="L31" s="70">
        <f>+[2]t2iunoe!AE5</f>
        <v>67.8</v>
      </c>
      <c r="M31" s="70">
        <f>+[2]t2iunoe!AF5</f>
        <v>68.7</v>
      </c>
      <c r="N31" s="70">
        <f>+[2]t2iunoe!AG5</f>
        <v>67.5</v>
      </c>
      <c r="O31" s="70"/>
    </row>
    <row r="32" spans="1:21" x14ac:dyDescent="0.2">
      <c r="A32" s="71" t="s">
        <v>53</v>
      </c>
      <c r="B32" s="72">
        <f>SUM(B33:B38)</f>
        <v>718.59999999999991</v>
      </c>
      <c r="C32" s="72">
        <f t="shared" ref="C32:N32" si="6">SUM(C33:C38)</f>
        <v>727</v>
      </c>
      <c r="D32" s="72">
        <f t="shared" si="6"/>
        <v>738.3</v>
      </c>
      <c r="E32" s="72">
        <f t="shared" si="6"/>
        <v>766.30000000000007</v>
      </c>
      <c r="F32" s="72">
        <f t="shared" si="6"/>
        <v>773.2</v>
      </c>
      <c r="G32" s="72">
        <f t="shared" si="6"/>
        <v>772.9</v>
      </c>
      <c r="H32" s="72">
        <f t="shared" si="6"/>
        <v>744.80000000000007</v>
      </c>
      <c r="I32" s="72">
        <f t="shared" si="6"/>
        <v>743.4</v>
      </c>
      <c r="J32" s="72">
        <f t="shared" si="6"/>
        <v>761.39999999999986</v>
      </c>
      <c r="K32" s="72">
        <f t="shared" si="6"/>
        <v>577.20000000000005</v>
      </c>
      <c r="L32" s="72">
        <f t="shared" si="6"/>
        <v>631.6</v>
      </c>
      <c r="M32" s="72">
        <f t="shared" si="6"/>
        <v>638.79999999999995</v>
      </c>
      <c r="N32" s="72">
        <f t="shared" si="6"/>
        <v>678.2</v>
      </c>
      <c r="O32" s="70"/>
    </row>
    <row r="33" spans="1:15" x14ac:dyDescent="0.2">
      <c r="A33" s="69" t="s">
        <v>5</v>
      </c>
      <c r="B33" s="70">
        <f>+[2]t2iunoe!U6</f>
        <v>359.1</v>
      </c>
      <c r="C33" s="70">
        <f>+[2]t2iunoe!V6</f>
        <v>362.5</v>
      </c>
      <c r="D33" s="70">
        <f>+[2]t2iunoe!W6</f>
        <v>373.7</v>
      </c>
      <c r="E33" s="70">
        <f>+[2]t2iunoe!X6</f>
        <v>393.6</v>
      </c>
      <c r="F33" s="70">
        <f>+[2]t2iunoe!Y6</f>
        <v>395</v>
      </c>
      <c r="G33" s="70">
        <f>+[2]t2iunoe!Z6</f>
        <v>392.5</v>
      </c>
      <c r="H33" s="70">
        <f>+[2]t2iunoe!AA6</f>
        <v>387.5</v>
      </c>
      <c r="I33" s="70">
        <f>+[2]t2iunoe!AB6</f>
        <v>387.3</v>
      </c>
      <c r="J33" s="70">
        <f>+[2]t2iunoe!AC6</f>
        <v>393.9</v>
      </c>
      <c r="K33" s="70">
        <f>+[2]t2iunoe!AD6</f>
        <v>275.3</v>
      </c>
      <c r="L33" s="70">
        <f>+[2]t2iunoe!AE6</f>
        <v>300.7</v>
      </c>
      <c r="M33" s="70">
        <f>+[2]t2iunoe!AF6</f>
        <v>311.5</v>
      </c>
      <c r="N33" s="70">
        <f>+[2]t2iunoe!AG6</f>
        <v>328.1</v>
      </c>
      <c r="O33" s="70"/>
    </row>
    <row r="34" spans="1:15" x14ac:dyDescent="0.2">
      <c r="A34" s="69" t="s">
        <v>6</v>
      </c>
      <c r="B34" s="70">
        <f>+[2]t2iunoe!U7</f>
        <v>78.7</v>
      </c>
      <c r="C34" s="70">
        <f>+[2]t2iunoe!V7</f>
        <v>74.099999999999994</v>
      </c>
      <c r="D34" s="70">
        <f>+[2]t2iunoe!W7</f>
        <v>83.1</v>
      </c>
      <c r="E34" s="70">
        <f>+[2]t2iunoe!X7</f>
        <v>84.6</v>
      </c>
      <c r="F34" s="70">
        <f>+[2]t2iunoe!Y7</f>
        <v>84.6</v>
      </c>
      <c r="G34" s="70">
        <f>+[2]t2iunoe!Z7</f>
        <v>82.4</v>
      </c>
      <c r="H34" s="70">
        <f>+[2]t2iunoe!AA7</f>
        <v>73.8</v>
      </c>
      <c r="I34" s="70">
        <f>+[2]t2iunoe!AB7</f>
        <v>72</v>
      </c>
      <c r="J34" s="70">
        <f>+[2]t2iunoe!AC7</f>
        <v>71.2</v>
      </c>
      <c r="K34" s="70">
        <f>+[2]t2iunoe!AD7</f>
        <v>62.1</v>
      </c>
      <c r="L34" s="70">
        <f>+[2]t2iunoe!AE7</f>
        <v>64</v>
      </c>
      <c r="M34" s="70">
        <f>+[2]t2iunoe!AF7</f>
        <v>65.099999999999994</v>
      </c>
      <c r="N34" s="70">
        <f>+[2]t2iunoe!AG7</f>
        <v>68.400000000000006</v>
      </c>
      <c r="O34" s="70"/>
    </row>
    <row r="35" spans="1:15" x14ac:dyDescent="0.2">
      <c r="A35" s="69" t="s">
        <v>7</v>
      </c>
      <c r="B35" s="70">
        <f>+[2]t2iunoe!U8</f>
        <v>98.2</v>
      </c>
      <c r="C35" s="70">
        <f>+[2]t2iunoe!V8</f>
        <v>100.4</v>
      </c>
      <c r="D35" s="70">
        <f>+[2]t2iunoe!W8</f>
        <v>94</v>
      </c>
      <c r="E35" s="70">
        <f>+[2]t2iunoe!X8</f>
        <v>95.5</v>
      </c>
      <c r="F35" s="70">
        <f>+[2]t2iunoe!Y8</f>
        <v>98.5</v>
      </c>
      <c r="G35" s="70">
        <f>+[2]t2iunoe!Z8</f>
        <v>101.4</v>
      </c>
      <c r="H35" s="70">
        <f>+[2]t2iunoe!AA8</f>
        <v>96.1</v>
      </c>
      <c r="I35" s="70">
        <v>96.1</v>
      </c>
      <c r="J35" s="70">
        <f>+[2]t2iunoe!AC8</f>
        <v>100</v>
      </c>
      <c r="K35" s="70">
        <f>+[2]t2iunoe!AD8</f>
        <v>78.3</v>
      </c>
      <c r="L35" s="70">
        <f>+[2]t2iunoe!AE8</f>
        <v>92</v>
      </c>
      <c r="M35" s="70">
        <f>+[2]t2iunoe!AF8</f>
        <v>90.2</v>
      </c>
      <c r="N35" s="70">
        <f>+[2]t2iunoe!AG8</f>
        <v>94</v>
      </c>
      <c r="O35" s="70"/>
    </row>
    <row r="36" spans="1:15" x14ac:dyDescent="0.2">
      <c r="A36" s="69" t="s">
        <v>8</v>
      </c>
      <c r="B36" s="105">
        <v>0</v>
      </c>
      <c r="C36" s="105">
        <v>0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70"/>
    </row>
    <row r="37" spans="1:15" x14ac:dyDescent="0.2">
      <c r="A37" s="69" t="s">
        <v>9</v>
      </c>
      <c r="B37" s="70">
        <f>+[2]t2iunoe!U10</f>
        <v>62.3</v>
      </c>
      <c r="C37" s="70">
        <f>+[2]t2iunoe!V10</f>
        <v>72.400000000000006</v>
      </c>
      <c r="D37" s="70">
        <f>+[2]t2iunoe!W10</f>
        <v>73.7</v>
      </c>
      <c r="E37" s="70">
        <f>+[2]t2iunoe!X10</f>
        <v>77.099999999999994</v>
      </c>
      <c r="F37" s="70">
        <f>+[2]t2iunoe!Y10</f>
        <v>79</v>
      </c>
      <c r="G37" s="70">
        <f>+[2]t2iunoe!Z10</f>
        <v>73</v>
      </c>
      <c r="H37" s="70">
        <f>+[2]t2iunoe!AA10</f>
        <v>69.7</v>
      </c>
      <c r="I37" s="70">
        <f>+[2]t2iunoe!AB10</f>
        <v>71.900000000000006</v>
      </c>
      <c r="J37" s="70">
        <f>+[2]t2iunoe!AC10</f>
        <v>77</v>
      </c>
      <c r="K37" s="70">
        <f>+[2]t2iunoe!AD10</f>
        <v>64.400000000000006</v>
      </c>
      <c r="L37" s="70">
        <f>+[2]t2iunoe!AE10</f>
        <v>66.5</v>
      </c>
      <c r="M37" s="70">
        <f>+[2]t2iunoe!AF10</f>
        <v>64.5</v>
      </c>
      <c r="N37" s="70">
        <f>+[2]t2iunoe!AG10</f>
        <v>68</v>
      </c>
      <c r="O37" s="70"/>
    </row>
    <row r="38" spans="1:15" x14ac:dyDescent="0.2">
      <c r="A38" s="69" t="s">
        <v>10</v>
      </c>
      <c r="B38" s="70">
        <f>+[2]t2iunoe!U11</f>
        <v>120.3</v>
      </c>
      <c r="C38" s="70">
        <f>+[2]t2iunoe!V11</f>
        <v>117.6</v>
      </c>
      <c r="D38" s="70">
        <f>+[2]t2iunoe!W11</f>
        <v>113.8</v>
      </c>
      <c r="E38" s="70">
        <f>+[2]t2iunoe!X11</f>
        <v>115.5</v>
      </c>
      <c r="F38" s="70">
        <f>+[2]t2iunoe!Y11</f>
        <v>116.1</v>
      </c>
      <c r="G38" s="70">
        <f>+[2]t2iunoe!Z11</f>
        <v>123.6</v>
      </c>
      <c r="H38" s="70">
        <f>+[2]t2iunoe!AA11</f>
        <v>117.7</v>
      </c>
      <c r="I38" s="70">
        <f>+[2]t2iunoe!AB11</f>
        <v>116.1</v>
      </c>
      <c r="J38" s="70">
        <f>+[2]t2iunoe!AC11</f>
        <v>119.3</v>
      </c>
      <c r="K38" s="70">
        <f>+[2]t2iunoe!AD11</f>
        <v>97.1</v>
      </c>
      <c r="L38" s="70">
        <f>+[2]t2iunoe!AE11</f>
        <v>108.4</v>
      </c>
      <c r="M38" s="70">
        <f>+[2]t2iunoe!AF11</f>
        <v>107.5</v>
      </c>
      <c r="N38" s="70">
        <f>+[2]t2iunoe!AG11</f>
        <v>119.7</v>
      </c>
      <c r="O38" s="70"/>
    </row>
    <row r="39" spans="1:15" x14ac:dyDescent="0.2">
      <c r="A39" s="67" t="s">
        <v>56</v>
      </c>
      <c r="B39" s="72">
        <f>+B25+B26+B32</f>
        <v>928.99999999999989</v>
      </c>
      <c r="C39" s="72">
        <f t="shared" ref="C39:N39" si="7">+C25+C26+C32</f>
        <v>952.2</v>
      </c>
      <c r="D39" s="72">
        <f t="shared" si="7"/>
        <v>947.09999999999991</v>
      </c>
      <c r="E39" s="72">
        <f t="shared" si="7"/>
        <v>973.00000000000011</v>
      </c>
      <c r="F39" s="72">
        <f t="shared" si="7"/>
        <v>984.6</v>
      </c>
      <c r="G39" s="72">
        <f t="shared" si="7"/>
        <v>989.2</v>
      </c>
      <c r="H39" s="72">
        <f t="shared" si="7"/>
        <v>945.90000000000009</v>
      </c>
      <c r="I39" s="72">
        <f t="shared" si="7"/>
        <v>948.9</v>
      </c>
      <c r="J39" s="72">
        <f t="shared" si="7"/>
        <v>966.79999999999984</v>
      </c>
      <c r="K39" s="72">
        <f t="shared" si="7"/>
        <v>758.5</v>
      </c>
      <c r="L39" s="72">
        <f t="shared" si="7"/>
        <v>816.5</v>
      </c>
      <c r="M39" s="72">
        <f t="shared" si="7"/>
        <v>817.69999999999993</v>
      </c>
      <c r="N39" s="72">
        <f t="shared" si="7"/>
        <v>857.2</v>
      </c>
      <c r="O39" s="70"/>
    </row>
    <row r="40" spans="1:15" x14ac:dyDescent="0.2">
      <c r="B40" s="70"/>
      <c r="C40" s="70"/>
      <c r="D40" s="70"/>
      <c r="E40" s="70"/>
      <c r="F40" s="70"/>
      <c r="G40" s="40"/>
      <c r="H40" s="40"/>
      <c r="I40" s="70"/>
      <c r="J40" s="70"/>
      <c r="K40" s="70"/>
      <c r="L40" s="70"/>
      <c r="M40" s="70"/>
      <c r="N40" s="70"/>
      <c r="O40" s="70"/>
    </row>
    <row r="41" spans="1:15" x14ac:dyDescent="0.2">
      <c r="B41" s="74" t="s">
        <v>58</v>
      </c>
      <c r="C41" s="74"/>
      <c r="D41" s="74"/>
      <c r="E41" s="74"/>
      <c r="F41" s="74"/>
      <c r="G41" s="42"/>
      <c r="H41" s="42"/>
      <c r="I41" s="74"/>
      <c r="J41" s="74"/>
      <c r="K41" s="74"/>
      <c r="L41" s="74"/>
      <c r="M41" s="74"/>
      <c r="N41" s="74"/>
      <c r="O41" s="70"/>
    </row>
    <row r="42" spans="1:15" x14ac:dyDescent="0.2">
      <c r="A42" s="69" t="s">
        <v>0</v>
      </c>
      <c r="B42" s="70">
        <f>+B8+B25</f>
        <v>200.1</v>
      </c>
      <c r="C42" s="70">
        <f t="shared" ref="C42:N55" si="8">+C8+C25</f>
        <v>205.1</v>
      </c>
      <c r="D42" s="70">
        <f t="shared" si="8"/>
        <v>199.8</v>
      </c>
      <c r="E42" s="70">
        <f t="shared" si="8"/>
        <v>202.4</v>
      </c>
      <c r="F42" s="70">
        <f t="shared" si="8"/>
        <v>211.2</v>
      </c>
      <c r="G42" s="70">
        <f t="shared" si="8"/>
        <v>225.39999999999998</v>
      </c>
      <c r="H42" s="70">
        <f t="shared" si="8"/>
        <v>222</v>
      </c>
      <c r="I42" s="70">
        <f t="shared" si="8"/>
        <v>231.5</v>
      </c>
      <c r="J42" s="70">
        <f t="shared" si="8"/>
        <v>229.10000000000002</v>
      </c>
      <c r="K42" s="70">
        <f t="shared" si="8"/>
        <v>213.60000000000002</v>
      </c>
      <c r="L42" s="70">
        <f t="shared" si="8"/>
        <v>202.2</v>
      </c>
      <c r="M42" s="70">
        <f t="shared" si="8"/>
        <v>198.2</v>
      </c>
      <c r="N42" s="70">
        <f t="shared" si="8"/>
        <v>203.2</v>
      </c>
      <c r="O42" s="70"/>
    </row>
    <row r="43" spans="1:15" x14ac:dyDescent="0.2">
      <c r="A43" s="71" t="s">
        <v>51</v>
      </c>
      <c r="B43" s="72">
        <f t="shared" ref="B43:M56" si="9">+B9+B26</f>
        <v>475.70000000000005</v>
      </c>
      <c r="C43" s="72">
        <f t="shared" si="9"/>
        <v>495</v>
      </c>
      <c r="D43" s="72">
        <f t="shared" si="9"/>
        <v>462.7</v>
      </c>
      <c r="E43" s="72">
        <f t="shared" si="9"/>
        <v>465.20000000000005</v>
      </c>
      <c r="F43" s="72">
        <f t="shared" si="9"/>
        <v>473.9</v>
      </c>
      <c r="G43" s="72">
        <f t="shared" si="9"/>
        <v>468</v>
      </c>
      <c r="H43" s="72">
        <f t="shared" si="9"/>
        <v>475.40000000000003</v>
      </c>
      <c r="I43" s="72">
        <f t="shared" si="9"/>
        <v>477.49999999999994</v>
      </c>
      <c r="J43" s="72">
        <f t="shared" si="9"/>
        <v>457.09999999999997</v>
      </c>
      <c r="K43" s="72">
        <f t="shared" si="9"/>
        <v>395.29999999999995</v>
      </c>
      <c r="L43" s="72">
        <f t="shared" si="9"/>
        <v>407.2</v>
      </c>
      <c r="M43" s="72">
        <f t="shared" si="9"/>
        <v>413</v>
      </c>
      <c r="N43" s="72">
        <f t="shared" si="8"/>
        <v>439.7</v>
      </c>
      <c r="O43" s="70"/>
    </row>
    <row r="44" spans="1:15" x14ac:dyDescent="0.2">
      <c r="A44" s="71" t="s">
        <v>52</v>
      </c>
      <c r="B44" s="72">
        <f t="shared" si="9"/>
        <v>265.20000000000005</v>
      </c>
      <c r="C44" s="72">
        <f t="shared" si="9"/>
        <v>260.7</v>
      </c>
      <c r="D44" s="72">
        <f t="shared" si="9"/>
        <v>255.8</v>
      </c>
      <c r="E44" s="72">
        <f t="shared" si="9"/>
        <v>258.70000000000005</v>
      </c>
      <c r="F44" s="72">
        <f t="shared" si="9"/>
        <v>253</v>
      </c>
      <c r="G44" s="72">
        <f t="shared" si="9"/>
        <v>249.2</v>
      </c>
      <c r="H44" s="72">
        <f t="shared" si="9"/>
        <v>255.20000000000002</v>
      </c>
      <c r="I44" s="72">
        <f t="shared" si="9"/>
        <v>252.29999999999998</v>
      </c>
      <c r="J44" s="72">
        <f t="shared" si="9"/>
        <v>243.2</v>
      </c>
      <c r="K44" s="72">
        <f t="shared" si="9"/>
        <v>206.5</v>
      </c>
      <c r="L44" s="72">
        <f t="shared" si="9"/>
        <v>207.5</v>
      </c>
      <c r="M44" s="72">
        <f t="shared" si="9"/>
        <v>203.8</v>
      </c>
      <c r="N44" s="72">
        <f t="shared" si="8"/>
        <v>217.09999999999997</v>
      </c>
      <c r="O44" s="70"/>
    </row>
    <row r="45" spans="1:15" x14ac:dyDescent="0.2">
      <c r="A45" s="69" t="s">
        <v>1</v>
      </c>
      <c r="B45" s="70">
        <f t="shared" si="9"/>
        <v>151.30000000000001</v>
      </c>
      <c r="C45" s="70">
        <f t="shared" si="9"/>
        <v>142.9</v>
      </c>
      <c r="D45" s="70">
        <f t="shared" si="9"/>
        <v>141.39999999999998</v>
      </c>
      <c r="E45" s="70">
        <f t="shared" si="9"/>
        <v>144.80000000000001</v>
      </c>
      <c r="F45" s="70">
        <f t="shared" si="9"/>
        <v>140.1</v>
      </c>
      <c r="G45" s="70">
        <f t="shared" si="9"/>
        <v>140.1</v>
      </c>
      <c r="H45" s="70">
        <f t="shared" si="9"/>
        <v>141.30000000000001</v>
      </c>
      <c r="I45" s="70">
        <f t="shared" si="9"/>
        <v>140.19999999999999</v>
      </c>
      <c r="J45" s="70">
        <f t="shared" si="9"/>
        <v>135.80000000000001</v>
      </c>
      <c r="K45" s="70">
        <f t="shared" si="9"/>
        <v>112.8</v>
      </c>
      <c r="L45" s="70">
        <f t="shared" si="9"/>
        <v>119.4</v>
      </c>
      <c r="M45" s="70">
        <f t="shared" si="9"/>
        <v>118</v>
      </c>
      <c r="N45" s="70">
        <f t="shared" si="8"/>
        <v>123</v>
      </c>
      <c r="O45" s="70"/>
    </row>
    <row r="46" spans="1:15" x14ac:dyDescent="0.2">
      <c r="A46" s="69" t="s">
        <v>2</v>
      </c>
      <c r="B46" s="70">
        <f t="shared" si="9"/>
        <v>75.5</v>
      </c>
      <c r="C46" s="70">
        <f t="shared" si="9"/>
        <v>74.8</v>
      </c>
      <c r="D46" s="70">
        <f t="shared" si="9"/>
        <v>72.8</v>
      </c>
      <c r="E46" s="70">
        <f t="shared" si="9"/>
        <v>71.2</v>
      </c>
      <c r="F46" s="70">
        <f t="shared" si="9"/>
        <v>69.900000000000006</v>
      </c>
      <c r="G46" s="70">
        <f t="shared" si="9"/>
        <v>67.7</v>
      </c>
      <c r="H46" s="70">
        <f t="shared" si="9"/>
        <v>70.2</v>
      </c>
      <c r="I46" s="70">
        <f t="shared" si="9"/>
        <v>69.099999999999994</v>
      </c>
      <c r="J46" s="70">
        <f t="shared" si="9"/>
        <v>68.5</v>
      </c>
      <c r="K46" s="70">
        <f t="shared" si="9"/>
        <v>59.4</v>
      </c>
      <c r="L46" s="70">
        <f t="shared" si="9"/>
        <v>56.699999999999996</v>
      </c>
      <c r="M46" s="70">
        <f t="shared" si="9"/>
        <v>53.9</v>
      </c>
      <c r="N46" s="70">
        <f t="shared" si="8"/>
        <v>60.6</v>
      </c>
      <c r="O46" s="70"/>
    </row>
    <row r="47" spans="1:15" x14ac:dyDescent="0.2">
      <c r="A47" s="69" t="s">
        <v>3</v>
      </c>
      <c r="B47" s="70">
        <f t="shared" si="9"/>
        <v>38.4</v>
      </c>
      <c r="C47" s="70">
        <f t="shared" si="9"/>
        <v>43</v>
      </c>
      <c r="D47" s="70">
        <f t="shared" si="9"/>
        <v>41.6</v>
      </c>
      <c r="E47" s="70">
        <f t="shared" si="9"/>
        <v>42.699999999999996</v>
      </c>
      <c r="F47" s="70">
        <f t="shared" si="9"/>
        <v>43</v>
      </c>
      <c r="G47" s="70">
        <f t="shared" si="9"/>
        <v>41.400000000000006</v>
      </c>
      <c r="H47" s="70">
        <f t="shared" si="9"/>
        <v>43.7</v>
      </c>
      <c r="I47" s="70">
        <f t="shared" si="9"/>
        <v>43</v>
      </c>
      <c r="J47" s="70">
        <f t="shared" si="9"/>
        <v>38.9</v>
      </c>
      <c r="K47" s="70">
        <f t="shared" si="9"/>
        <v>34.299999999999997</v>
      </c>
      <c r="L47" s="70">
        <f t="shared" si="9"/>
        <v>31.4</v>
      </c>
      <c r="M47" s="70">
        <f t="shared" si="9"/>
        <v>31.9</v>
      </c>
      <c r="N47" s="70">
        <f t="shared" si="8"/>
        <v>33.5</v>
      </c>
      <c r="O47" s="70"/>
    </row>
    <row r="48" spans="1:15" x14ac:dyDescent="0.2">
      <c r="A48" s="69" t="s">
        <v>4</v>
      </c>
      <c r="B48" s="70">
        <f t="shared" si="9"/>
        <v>210.5</v>
      </c>
      <c r="C48" s="70">
        <f t="shared" si="9"/>
        <v>234.29999999999998</v>
      </c>
      <c r="D48" s="70">
        <f t="shared" si="9"/>
        <v>206.89999999999998</v>
      </c>
      <c r="E48" s="70">
        <f t="shared" si="9"/>
        <v>206.5</v>
      </c>
      <c r="F48" s="70">
        <f t="shared" si="9"/>
        <v>220.9</v>
      </c>
      <c r="G48" s="70">
        <f t="shared" si="9"/>
        <v>218.8</v>
      </c>
      <c r="H48" s="70">
        <f t="shared" si="9"/>
        <v>220.2</v>
      </c>
      <c r="I48" s="70">
        <f t="shared" si="9"/>
        <v>225.2</v>
      </c>
      <c r="J48" s="70">
        <f t="shared" si="9"/>
        <v>213.9</v>
      </c>
      <c r="K48" s="70">
        <f t="shared" si="9"/>
        <v>188.8</v>
      </c>
      <c r="L48" s="70">
        <f t="shared" si="9"/>
        <v>199.7</v>
      </c>
      <c r="M48" s="70">
        <f t="shared" si="9"/>
        <v>209.2</v>
      </c>
      <c r="N48" s="70">
        <f t="shared" si="8"/>
        <v>222.6</v>
      </c>
      <c r="O48" s="70"/>
    </row>
    <row r="49" spans="1:15" x14ac:dyDescent="0.2">
      <c r="A49" s="71" t="s">
        <v>53</v>
      </c>
      <c r="B49" s="72">
        <f t="shared" si="9"/>
        <v>2607.6</v>
      </c>
      <c r="C49" s="72">
        <f t="shared" si="9"/>
        <v>2600.1</v>
      </c>
      <c r="D49" s="72">
        <f t="shared" si="9"/>
        <v>2606.9</v>
      </c>
      <c r="E49" s="72">
        <f t="shared" si="9"/>
        <v>2777.1</v>
      </c>
      <c r="F49" s="72">
        <f t="shared" si="9"/>
        <v>2846.0999999999995</v>
      </c>
      <c r="G49" s="72">
        <f t="shared" si="9"/>
        <v>2832.2000000000003</v>
      </c>
      <c r="H49" s="72">
        <f t="shared" si="9"/>
        <v>2875.6000000000004</v>
      </c>
      <c r="I49" s="72">
        <f t="shared" si="9"/>
        <v>2823.6</v>
      </c>
      <c r="J49" s="72">
        <f t="shared" si="9"/>
        <v>2817.5</v>
      </c>
      <c r="K49" s="72">
        <f t="shared" si="9"/>
        <v>2265.6999999999998</v>
      </c>
      <c r="L49" s="72">
        <f t="shared" si="9"/>
        <v>2374</v>
      </c>
      <c r="M49" s="72">
        <f t="shared" si="9"/>
        <v>2375</v>
      </c>
      <c r="N49" s="72">
        <f t="shared" si="8"/>
        <v>2488.6000000000004</v>
      </c>
      <c r="O49" s="70"/>
    </row>
    <row r="50" spans="1:15" x14ac:dyDescent="0.2">
      <c r="A50" s="69" t="s">
        <v>5</v>
      </c>
      <c r="B50" s="70">
        <f t="shared" si="9"/>
        <v>938.5</v>
      </c>
      <c r="C50" s="70">
        <f t="shared" si="9"/>
        <v>952</v>
      </c>
      <c r="D50" s="70">
        <f t="shared" si="9"/>
        <v>955.3</v>
      </c>
      <c r="E50" s="70">
        <f t="shared" si="9"/>
        <v>1005</v>
      </c>
      <c r="F50" s="70">
        <f t="shared" si="9"/>
        <v>1038.8</v>
      </c>
      <c r="G50" s="70">
        <f t="shared" si="9"/>
        <v>1031.8</v>
      </c>
      <c r="H50" s="70">
        <f t="shared" si="9"/>
        <v>1068.2</v>
      </c>
      <c r="I50" s="70">
        <f t="shared" si="9"/>
        <v>1049.9000000000001</v>
      </c>
      <c r="J50" s="70">
        <f t="shared" si="9"/>
        <v>1051.9000000000001</v>
      </c>
      <c r="K50" s="70">
        <f t="shared" si="9"/>
        <v>765.6</v>
      </c>
      <c r="L50" s="70">
        <f t="shared" si="9"/>
        <v>815.90000000000009</v>
      </c>
      <c r="M50" s="70">
        <f t="shared" si="9"/>
        <v>863.1</v>
      </c>
      <c r="N50" s="70">
        <f t="shared" si="8"/>
        <v>927.7</v>
      </c>
      <c r="O50" s="70"/>
    </row>
    <row r="51" spans="1:15" x14ac:dyDescent="0.2">
      <c r="A51" s="69" t="s">
        <v>6</v>
      </c>
      <c r="B51" s="70">
        <f t="shared" si="9"/>
        <v>116.80000000000001</v>
      </c>
      <c r="C51" s="70">
        <f t="shared" si="9"/>
        <v>113.8</v>
      </c>
      <c r="D51" s="70">
        <f t="shared" si="9"/>
        <v>122.69999999999999</v>
      </c>
      <c r="E51" s="70">
        <f t="shared" si="9"/>
        <v>126</v>
      </c>
      <c r="F51" s="70">
        <f t="shared" si="9"/>
        <v>129.39999999999998</v>
      </c>
      <c r="G51" s="70">
        <f t="shared" si="9"/>
        <v>125.10000000000001</v>
      </c>
      <c r="H51" s="70">
        <f t="shared" si="9"/>
        <v>119.1</v>
      </c>
      <c r="I51" s="70">
        <f t="shared" si="9"/>
        <v>114.6</v>
      </c>
      <c r="J51" s="70">
        <f t="shared" si="9"/>
        <v>110.1</v>
      </c>
      <c r="K51" s="70">
        <f t="shared" si="9"/>
        <v>95.7</v>
      </c>
      <c r="L51" s="70">
        <f t="shared" si="9"/>
        <v>96.8</v>
      </c>
      <c r="M51" s="70">
        <f t="shared" si="9"/>
        <v>98.899999999999991</v>
      </c>
      <c r="N51" s="70">
        <f t="shared" si="8"/>
        <v>102.9</v>
      </c>
      <c r="O51" s="70"/>
    </row>
    <row r="52" spans="1:15" x14ac:dyDescent="0.2">
      <c r="A52" s="69" t="s">
        <v>7</v>
      </c>
      <c r="B52" s="70">
        <f t="shared" si="9"/>
        <v>229.3</v>
      </c>
      <c r="C52" s="70">
        <f t="shared" si="9"/>
        <v>246.9</v>
      </c>
      <c r="D52" s="70">
        <f t="shared" si="9"/>
        <v>233.1</v>
      </c>
      <c r="E52" s="70">
        <f t="shared" si="9"/>
        <v>238.1</v>
      </c>
      <c r="F52" s="70">
        <f t="shared" si="9"/>
        <v>251</v>
      </c>
      <c r="G52" s="70">
        <f t="shared" si="9"/>
        <v>256.39999999999998</v>
      </c>
      <c r="H52" s="70">
        <f t="shared" si="9"/>
        <v>259.89999999999998</v>
      </c>
      <c r="I52" s="70">
        <f t="shared" si="9"/>
        <v>260.79999999999995</v>
      </c>
      <c r="J52" s="70">
        <f t="shared" si="9"/>
        <v>274.8</v>
      </c>
      <c r="K52" s="70">
        <f t="shared" si="9"/>
        <v>222.7</v>
      </c>
      <c r="L52" s="70">
        <f t="shared" si="9"/>
        <v>229.5</v>
      </c>
      <c r="M52" s="70">
        <f t="shared" si="9"/>
        <v>219.3</v>
      </c>
      <c r="N52" s="70">
        <f t="shared" si="8"/>
        <v>220.6</v>
      </c>
      <c r="O52" s="70"/>
    </row>
    <row r="53" spans="1:15" x14ac:dyDescent="0.2">
      <c r="A53" s="69" t="s">
        <v>8</v>
      </c>
      <c r="B53" s="70">
        <f t="shared" si="9"/>
        <v>0</v>
      </c>
      <c r="C53" s="70">
        <f t="shared" si="9"/>
        <v>0</v>
      </c>
      <c r="D53" s="70">
        <f t="shared" si="9"/>
        <v>0</v>
      </c>
      <c r="E53" s="70">
        <f t="shared" si="9"/>
        <v>0</v>
      </c>
      <c r="F53" s="70">
        <f t="shared" si="9"/>
        <v>0</v>
      </c>
      <c r="G53" s="70">
        <f t="shared" si="9"/>
        <v>0</v>
      </c>
      <c r="H53" s="70">
        <f t="shared" si="9"/>
        <v>0</v>
      </c>
      <c r="I53" s="70">
        <f t="shared" si="9"/>
        <v>0</v>
      </c>
      <c r="J53" s="70">
        <f t="shared" si="9"/>
        <v>0</v>
      </c>
      <c r="K53" s="70">
        <f t="shared" si="9"/>
        <v>0</v>
      </c>
      <c r="L53" s="70">
        <f t="shared" si="9"/>
        <v>0</v>
      </c>
      <c r="M53" s="70">
        <f t="shared" si="9"/>
        <v>0</v>
      </c>
      <c r="N53" s="70">
        <f t="shared" si="8"/>
        <v>0</v>
      </c>
      <c r="O53" s="70"/>
    </row>
    <row r="54" spans="1:15" x14ac:dyDescent="0.2">
      <c r="A54" s="69" t="s">
        <v>9</v>
      </c>
      <c r="B54" s="70">
        <f t="shared" si="9"/>
        <v>234.3</v>
      </c>
      <c r="C54" s="70">
        <f t="shared" si="9"/>
        <v>260.39999999999998</v>
      </c>
      <c r="D54" s="70">
        <f t="shared" si="9"/>
        <v>261</v>
      </c>
      <c r="E54" s="70">
        <f t="shared" si="9"/>
        <v>277</v>
      </c>
      <c r="F54" s="70">
        <f t="shared" si="9"/>
        <v>280.10000000000002</v>
      </c>
      <c r="G54" s="70">
        <f t="shared" si="9"/>
        <v>272.89999999999998</v>
      </c>
      <c r="H54" s="70">
        <f t="shared" si="9"/>
        <v>276</v>
      </c>
      <c r="I54" s="70">
        <f t="shared" si="9"/>
        <v>267.5</v>
      </c>
      <c r="J54" s="70">
        <f t="shared" si="9"/>
        <v>271.2</v>
      </c>
      <c r="K54" s="70">
        <f t="shared" si="9"/>
        <v>253.6</v>
      </c>
      <c r="L54" s="70">
        <f t="shared" si="9"/>
        <v>238.6</v>
      </c>
      <c r="M54" s="70">
        <f t="shared" si="9"/>
        <v>224.2</v>
      </c>
      <c r="N54" s="70">
        <f t="shared" si="8"/>
        <v>227.6</v>
      </c>
      <c r="O54" s="70"/>
    </row>
    <row r="55" spans="1:15" x14ac:dyDescent="0.2">
      <c r="A55" s="69" t="s">
        <v>10</v>
      </c>
      <c r="B55" s="70">
        <f t="shared" si="9"/>
        <v>1088.7</v>
      </c>
      <c r="C55" s="70">
        <f t="shared" si="9"/>
        <v>1027</v>
      </c>
      <c r="D55" s="70">
        <f t="shared" si="9"/>
        <v>1034.8</v>
      </c>
      <c r="E55" s="70">
        <f t="shared" si="9"/>
        <v>1131</v>
      </c>
      <c r="F55" s="70">
        <f t="shared" si="9"/>
        <v>1146.8</v>
      </c>
      <c r="G55" s="70">
        <f t="shared" si="9"/>
        <v>1146</v>
      </c>
      <c r="H55" s="70">
        <f t="shared" si="9"/>
        <v>1152.4000000000001</v>
      </c>
      <c r="I55" s="70">
        <f t="shared" si="9"/>
        <v>1130.8</v>
      </c>
      <c r="J55" s="70">
        <f t="shared" si="9"/>
        <v>1109.5</v>
      </c>
      <c r="K55" s="70">
        <f t="shared" si="9"/>
        <v>928.1</v>
      </c>
      <c r="L55" s="70">
        <f t="shared" si="9"/>
        <v>993.19999999999993</v>
      </c>
      <c r="M55" s="70">
        <f t="shared" si="9"/>
        <v>969.5</v>
      </c>
      <c r="N55" s="70">
        <f t="shared" si="8"/>
        <v>1009.8000000000001</v>
      </c>
      <c r="O55" s="70"/>
    </row>
    <row r="56" spans="1:15" x14ac:dyDescent="0.2">
      <c r="A56" s="75" t="s">
        <v>50</v>
      </c>
      <c r="B56" s="76">
        <f>+B22+B39</f>
        <v>3283.4</v>
      </c>
      <c r="C56" s="76">
        <f t="shared" si="9"/>
        <v>3300.2</v>
      </c>
      <c r="D56" s="76">
        <f t="shared" si="9"/>
        <v>3269.4</v>
      </c>
      <c r="E56" s="76">
        <f t="shared" si="9"/>
        <v>3444.7</v>
      </c>
      <c r="F56" s="76">
        <f t="shared" si="9"/>
        <v>3531.1999999999994</v>
      </c>
      <c r="G56" s="76">
        <f t="shared" si="9"/>
        <v>3525.6000000000004</v>
      </c>
      <c r="H56" s="76">
        <f t="shared" si="9"/>
        <v>3573.0000000000005</v>
      </c>
      <c r="I56" s="76">
        <f t="shared" si="9"/>
        <v>3532.6</v>
      </c>
      <c r="J56" s="76">
        <f t="shared" si="9"/>
        <v>3503.7000000000003</v>
      </c>
      <c r="K56" s="76">
        <f t="shared" si="9"/>
        <v>2874.6</v>
      </c>
      <c r="L56" s="76">
        <f t="shared" si="9"/>
        <v>2983.4</v>
      </c>
      <c r="M56" s="76">
        <f>+M22+M39</f>
        <v>2986.2</v>
      </c>
      <c r="N56" s="76">
        <f>+N22+N39</f>
        <v>3131.5</v>
      </c>
      <c r="O56" s="70"/>
    </row>
    <row r="57" spans="1:15" x14ac:dyDescent="0.2">
      <c r="B57" s="70"/>
      <c r="C57" s="70"/>
      <c r="D57" s="70"/>
      <c r="E57" s="70"/>
      <c r="F57" s="70"/>
      <c r="G57" s="70"/>
      <c r="H57" s="70"/>
      <c r="I57" s="70"/>
      <c r="J57" s="70"/>
      <c r="N57" s="104"/>
    </row>
    <row r="58" spans="1:15" x14ac:dyDescent="0.2">
      <c r="C58" s="70"/>
      <c r="D58" s="70"/>
      <c r="E58" s="70"/>
      <c r="F58" s="70"/>
      <c r="G58" s="70"/>
      <c r="H58" s="70"/>
      <c r="I58" s="7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4"/>
  <sheetViews>
    <sheetView zoomScale="80" zoomScaleNormal="80" workbookViewId="0">
      <selection activeCell="S33" sqref="S33"/>
    </sheetView>
  </sheetViews>
  <sheetFormatPr defaultColWidth="9.140625" defaultRowHeight="15" x14ac:dyDescent="0.25"/>
  <cols>
    <col min="1" max="1" width="42.28515625" style="38" customWidth="1"/>
    <col min="2" max="16384" width="9.140625" style="38"/>
  </cols>
  <sheetData>
    <row r="2" spans="1:15" ht="15.75" x14ac:dyDescent="0.25">
      <c r="A2" s="37" t="s">
        <v>88</v>
      </c>
    </row>
    <row r="6" spans="1:15" x14ac:dyDescent="0.25">
      <c r="A6" s="65"/>
      <c r="B6" s="66">
        <v>2011</v>
      </c>
      <c r="C6" s="66">
        <v>2012</v>
      </c>
      <c r="D6" s="66">
        <v>2013</v>
      </c>
      <c r="E6" s="66">
        <v>2014</v>
      </c>
      <c r="F6" s="66">
        <v>2015</v>
      </c>
      <c r="G6" s="66">
        <v>2016</v>
      </c>
      <c r="H6" s="66">
        <v>2017</v>
      </c>
      <c r="I6" s="66">
        <v>2018</v>
      </c>
      <c r="J6" s="66">
        <v>2019</v>
      </c>
      <c r="K6" s="66">
        <v>2020</v>
      </c>
      <c r="L6" s="66">
        <v>2021</v>
      </c>
      <c r="M6" s="66">
        <v>2022</v>
      </c>
      <c r="N6" s="66">
        <v>2023</v>
      </c>
    </row>
    <row r="7" spans="1:15" x14ac:dyDescent="0.25">
      <c r="A7" s="67"/>
      <c r="B7" s="68" t="s">
        <v>54</v>
      </c>
      <c r="C7" s="68"/>
      <c r="D7" s="68"/>
      <c r="E7" s="68"/>
      <c r="F7" s="68"/>
      <c r="G7" s="39"/>
      <c r="H7" s="39"/>
      <c r="I7" s="39"/>
      <c r="J7" s="99"/>
      <c r="K7" s="99"/>
      <c r="L7" s="99"/>
      <c r="M7" s="99"/>
    </row>
    <row r="8" spans="1:15" x14ac:dyDescent="0.25">
      <c r="A8" s="69" t="s">
        <v>0</v>
      </c>
      <c r="B8" s="70">
        <f>'TAVOLA 6'!B8/'[3]TAV ULA appoggio'!P8*100</f>
        <v>35.893333333333331</v>
      </c>
      <c r="C8" s="70">
        <f>'TAVOLA 6'!C8/'[3]TAV ULA appoggio'!Q8*100</f>
        <v>36.108865534896253</v>
      </c>
      <c r="D8" s="70">
        <f>'TAVOLA 6'!D8/'[3]TAV ULA appoggio'!R8*100</f>
        <v>36.722389695807074</v>
      </c>
      <c r="E8" s="70">
        <f>'TAVOLA 6'!E8/'[3]TAV ULA appoggio'!S8*100</f>
        <v>37.375905554064929</v>
      </c>
      <c r="F8" s="70">
        <f>'TAVOLA 6'!F8/'[3]TAV ULA appoggio'!T8*100</f>
        <v>38.821672803787486</v>
      </c>
      <c r="G8" s="70">
        <f>'TAVOLA 6'!G8/'[3]TAV ULA appoggio'!U8*100</f>
        <v>39.05429071803853</v>
      </c>
      <c r="H8" s="70">
        <f>'TAVOLA 6'!H8/'[3]TAV ULA appoggio'!V8*100</f>
        <v>39.056324110671945</v>
      </c>
      <c r="I8" s="70">
        <f>'TAVOLA 6'!I8/'[3]TAV ULA appoggio'!W8*100</f>
        <v>39.512430605841182</v>
      </c>
      <c r="J8" s="70">
        <f>'TAVOLA 6'!J8/'[3]TAV ULA appoggio'!X8*100</f>
        <v>39.047382783428432</v>
      </c>
      <c r="K8" s="70">
        <f>'TAVOLA 6'!K8/'[3]TAV ULA appoggio'!Y8*100</f>
        <v>37.605959414333419</v>
      </c>
      <c r="L8" s="70">
        <f>'TAVOLA 6'!L8/'[3]TAV ULA appoggio'!Z8*100</f>
        <v>35.112781954887218</v>
      </c>
      <c r="M8" s="70">
        <f>'TAVOLA 6'!M8/'[3]TAV ULA appoggio'!AA8*100</f>
        <v>34.241823587710606</v>
      </c>
      <c r="N8" s="70">
        <f>'TAVOLA 6'!N8/'[3]TAV ULA appoggio'!AB8*100</f>
        <v>35.047846889952154</v>
      </c>
      <c r="O8" s="48"/>
    </row>
    <row r="9" spans="1:15" x14ac:dyDescent="0.25">
      <c r="A9" s="71" t="s">
        <v>51</v>
      </c>
      <c r="B9" s="72">
        <f>'TAVOLA 6'!B9/'[3]TAV ULA appoggio'!P9*100</f>
        <v>7.7791364876305158</v>
      </c>
      <c r="C9" s="72">
        <f>'TAVOLA 6'!C9/'[3]TAV ULA appoggio'!Q9*100</f>
        <v>8.43227466112595</v>
      </c>
      <c r="D9" s="72">
        <f>'TAVOLA 6'!D9/'[3]TAV ULA appoggio'!R9*100</f>
        <v>8.2890404210635502</v>
      </c>
      <c r="E9" s="72">
        <f>'TAVOLA 6'!E9/'[3]TAV ULA appoggio'!S9*100</f>
        <v>8.4812363195231963</v>
      </c>
      <c r="F9" s="72">
        <f>'TAVOLA 6'!F9/'[3]TAV ULA appoggio'!T9*100</f>
        <v>8.5775159135146524</v>
      </c>
      <c r="G9" s="72">
        <f>'TAVOLA 6'!G9/'[3]TAV ULA appoggio'!U9*100</f>
        <v>8.259571840263483</v>
      </c>
      <c r="H9" s="72">
        <f>'TAVOLA 6'!H9/'[3]TAV ULA appoggio'!V9*100</f>
        <v>8.5583419794012716</v>
      </c>
      <c r="I9" s="72">
        <f>'TAVOLA 6'!I9/'[3]TAV ULA appoggio'!W9*100</f>
        <v>8.4573647269650039</v>
      </c>
      <c r="J9" s="72">
        <f>'TAVOLA 6'!J9/'[3]TAV ULA appoggio'!X9*100</f>
        <v>8.0136782634552475</v>
      </c>
      <c r="K9" s="72">
        <f>'TAVOLA 6'!K9/'[3]TAV ULA appoggio'!Y9*100</f>
        <v>7.7081220361283957</v>
      </c>
      <c r="L9" s="72">
        <f>'TAVOLA 6'!L9/'[3]TAV ULA appoggio'!Z9*100</f>
        <v>6.9370929580213181</v>
      </c>
      <c r="M9" s="72">
        <f>'TAVOLA 6'!M9/'[3]TAV ULA appoggio'!AA9*100</f>
        <v>6.8514851485148522</v>
      </c>
      <c r="N9" s="72">
        <f>'TAVOLA 6'!N9/'[3]TAV ULA appoggio'!AB9*100</f>
        <v>7.1209027886837335</v>
      </c>
      <c r="O9" s="48"/>
    </row>
    <row r="10" spans="1:15" x14ac:dyDescent="0.25">
      <c r="A10" s="71" t="s">
        <v>52</v>
      </c>
      <c r="B10" s="72">
        <f>'TAVOLA 6'!B10/'[3]TAV ULA appoggio'!P10*100</f>
        <v>6.0876697348036091</v>
      </c>
      <c r="C10" s="72">
        <f>'TAVOLA 6'!C10/'[3]TAV ULA appoggio'!Q10*100</f>
        <v>6.1939638843288281</v>
      </c>
      <c r="D10" s="72">
        <f>'TAVOLA 6'!D10/'[3]TAV ULA appoggio'!R10*100</f>
        <v>6.2459357523735211</v>
      </c>
      <c r="E10" s="72">
        <f>'TAVOLA 6'!E10/'[3]TAV ULA appoggio'!S10*100</f>
        <v>6.3515993707393816</v>
      </c>
      <c r="F10" s="72">
        <f>'TAVOLA 6'!F10/'[3]TAV ULA appoggio'!T10*100</f>
        <v>6.2081857536402989</v>
      </c>
      <c r="G10" s="72">
        <f>'TAVOLA 6'!G10/'[3]TAV ULA appoggio'!U10*100</f>
        <v>5.9396424681232771</v>
      </c>
      <c r="H10" s="72">
        <f>'TAVOLA 6'!H10/'[3]TAV ULA appoggio'!V10*100</f>
        <v>6.1323427564062216</v>
      </c>
      <c r="I10" s="72">
        <f>'TAVOLA 6'!I10/'[3]TAV ULA appoggio'!W10*100</f>
        <v>5.9812389709296925</v>
      </c>
      <c r="J10" s="72">
        <f>'TAVOLA 6'!J10/'[3]TAV ULA appoggio'!X10*100</f>
        <v>5.6793562364593004</v>
      </c>
      <c r="K10" s="72">
        <f>'TAVOLA 6'!K10/'[3]TAV ULA appoggio'!Y10*100</f>
        <v>5.4621269556826793</v>
      </c>
      <c r="L10" s="72">
        <f>'TAVOLA 6'!L10/'[3]TAV ULA appoggio'!Z10*100</f>
        <v>4.7814635981689344</v>
      </c>
      <c r="M10" s="72">
        <f>'TAVOLA 6'!M10/'[3]TAV ULA appoggio'!AA10*100</f>
        <v>4.6920821114369504</v>
      </c>
      <c r="N10" s="72">
        <f>'TAVOLA 6'!N10/'[3]TAV ULA appoggio'!AB10*100</f>
        <v>4.806467853229484</v>
      </c>
      <c r="O10" s="48"/>
    </row>
    <row r="11" spans="1:15" x14ac:dyDescent="0.25">
      <c r="A11" s="69" t="s">
        <v>1</v>
      </c>
      <c r="B11" s="70">
        <f>'TAVOLA 6'!B11/'[3]TAV ULA appoggio'!P11*100</f>
        <v>8.0254212237658891</v>
      </c>
      <c r="C11" s="70">
        <f>'TAVOLA 6'!C11/'[3]TAV ULA appoggio'!Q11*100</f>
        <v>7.5995644057249523</v>
      </c>
      <c r="D11" s="70">
        <f>'TAVOLA 6'!D11/'[3]TAV ULA appoggio'!R11*100</f>
        <v>7.7447286138058207</v>
      </c>
      <c r="E11" s="70">
        <f>'TAVOLA 6'!E11/'[3]TAV ULA appoggio'!S11*100</f>
        <v>8.0660914862445061</v>
      </c>
      <c r="F11" s="70">
        <f>'TAVOLA 6'!F11/'[3]TAV ULA appoggio'!T11*100</f>
        <v>7.8076355890545637</v>
      </c>
      <c r="G11" s="70">
        <f>'TAVOLA 6'!G11/'[3]TAV ULA appoggio'!U11*100</f>
        <v>7.5886411038023418</v>
      </c>
      <c r="H11" s="70">
        <f>'TAVOLA 6'!H11/'[3]TAV ULA appoggio'!V11*100</f>
        <v>7.8180525941719985</v>
      </c>
      <c r="I11" s="70">
        <f>'TAVOLA 6'!I11/'[3]TAV ULA appoggio'!W11*100</f>
        <v>7.7772556390977439</v>
      </c>
      <c r="J11" s="70">
        <f>'TAVOLA 6'!J11/'[3]TAV ULA appoggio'!X11*100</f>
        <v>7.361578823713681</v>
      </c>
      <c r="K11" s="70">
        <f>'TAVOLA 6'!K11/'[3]TAV ULA appoggio'!Y11*100</f>
        <v>7.1611487104444844</v>
      </c>
      <c r="L11" s="70">
        <f>'TAVOLA 6'!L11/'[3]TAV ULA appoggio'!Z11*100</f>
        <v>6.5432098765432105</v>
      </c>
      <c r="M11" s="70">
        <f>'TAVOLA 6'!M11/'[3]TAV ULA appoggio'!AA11*100</f>
        <v>6.5345901901262184</v>
      </c>
      <c r="N11" s="70">
        <f>'TAVOLA 6'!N11/'[3]TAV ULA appoggio'!AB11*100</f>
        <v>6.4762051440012316</v>
      </c>
      <c r="O11" s="48"/>
    </row>
    <row r="12" spans="1:15" x14ac:dyDescent="0.25">
      <c r="A12" s="69" t="s">
        <v>2</v>
      </c>
      <c r="B12" s="70">
        <f>'TAVOLA 6'!B12/'[3]TAV ULA appoggio'!P12*100</f>
        <v>4.8342087984241626</v>
      </c>
      <c r="C12" s="70">
        <f>'TAVOLA 6'!C12/'[3]TAV ULA appoggio'!Q12*100</f>
        <v>5.1598095885753139</v>
      </c>
      <c r="D12" s="70">
        <f>'TAVOLA 6'!D12/'[3]TAV ULA appoggio'!R12*100</f>
        <v>5.1317978807251077</v>
      </c>
      <c r="E12" s="70">
        <f>'TAVOLA 6'!E12/'[3]TAV ULA appoggio'!S12*100</f>
        <v>4.9798704708559418</v>
      </c>
      <c r="F12" s="70">
        <f>'TAVOLA 6'!F12/'[3]TAV ULA appoggio'!T12*100</f>
        <v>4.8651461278293295</v>
      </c>
      <c r="G12" s="70">
        <f>'TAVOLA 6'!G12/'[3]TAV ULA appoggio'!U12*100</f>
        <v>4.5669424278237383</v>
      </c>
      <c r="H12" s="70">
        <f>'TAVOLA 6'!H12/'[3]TAV ULA appoggio'!V12*100</f>
        <v>4.7004303210857339</v>
      </c>
      <c r="I12" s="70">
        <f>'TAVOLA 6'!I12/'[3]TAV ULA appoggio'!W12*100</f>
        <v>4.4802578565672846</v>
      </c>
      <c r="J12" s="70">
        <f>'TAVOLA 6'!J12/'[3]TAV ULA appoggio'!X12*100</f>
        <v>4.4476673918298282</v>
      </c>
      <c r="K12" s="70">
        <f>'TAVOLA 6'!K12/'[3]TAV ULA appoggio'!Y12*100</f>
        <v>4.3344739843818543</v>
      </c>
      <c r="L12" s="70">
        <f>'TAVOLA 6'!L12/'[3]TAV ULA appoggio'!Z12*100</f>
        <v>3.5765040265277119</v>
      </c>
      <c r="M12" s="70">
        <f>'TAVOLA 6'!M12/'[3]TAV ULA appoggio'!AA12*100</f>
        <v>3.338718362950996</v>
      </c>
      <c r="N12" s="70">
        <f>'TAVOLA 6'!N12/'[3]TAV ULA appoggio'!AB12*100</f>
        <v>3.6269817529165413</v>
      </c>
      <c r="O12" s="48"/>
    </row>
    <row r="13" spans="1:15" x14ac:dyDescent="0.25">
      <c r="A13" s="69" t="s">
        <v>3</v>
      </c>
      <c r="B13" s="70">
        <f>'TAVOLA 6'!B13/'[3]TAV ULA appoggio'!P13*100</f>
        <v>4.5675413022351803</v>
      </c>
      <c r="C13" s="70">
        <f>'TAVOLA 6'!C13/'[3]TAV ULA appoggio'!Q13*100</f>
        <v>5.3571428571428577</v>
      </c>
      <c r="D13" s="70">
        <f>'TAVOLA 6'!D13/'[3]TAV ULA appoggio'!R13*100</f>
        <v>5.3758741258741258</v>
      </c>
      <c r="E13" s="70">
        <f>'TAVOLA 6'!E13/'[3]TAV ULA appoggio'!S13*100</f>
        <v>5.5588235294117636</v>
      </c>
      <c r="F13" s="70">
        <f>'TAVOLA 6'!F13/'[3]TAV ULA appoggio'!T13*100</f>
        <v>5.6106587712805327</v>
      </c>
      <c r="G13" s="70">
        <f>'TAVOLA 6'!G13/'[3]TAV ULA appoggio'!U13*100</f>
        <v>5.3172993335265142</v>
      </c>
      <c r="H13" s="70">
        <f>'TAVOLA 6'!H13/'[3]TAV ULA appoggio'!V13*100</f>
        <v>5.5563470579854686</v>
      </c>
      <c r="I13" s="70">
        <f>'TAVOLA 6'!I13/'[3]TAV ULA appoggio'!W13*100</f>
        <v>5.3769479152042683</v>
      </c>
      <c r="J13" s="70">
        <f>'TAVOLA 6'!J13/'[3]TAV ULA appoggio'!X13*100</f>
        <v>4.810659186535764</v>
      </c>
      <c r="K13" s="70">
        <f>'TAVOLA 6'!K13/'[3]TAV ULA appoggio'!Y13*100</f>
        <v>4.6059518468670557</v>
      </c>
      <c r="L13" s="70">
        <f>'TAVOLA 6'!L13/'[3]TAV ULA appoggio'!Z13*100</f>
        <v>3.9135348968635202</v>
      </c>
      <c r="M13" s="70">
        <f>'TAVOLA 6'!M13/'[3]TAV ULA appoggio'!AA13*100</f>
        <v>3.934062889596897</v>
      </c>
      <c r="N13" s="70">
        <f>'TAVOLA 6'!N13/'[3]TAV ULA appoggio'!AB13*100</f>
        <v>4.0086381427992981</v>
      </c>
      <c r="O13" s="48"/>
    </row>
    <row r="14" spans="1:15" x14ac:dyDescent="0.25">
      <c r="A14" s="69" t="s">
        <v>4</v>
      </c>
      <c r="B14" s="70">
        <f>'TAVOLA 6'!B14/'[3]TAV ULA appoggio'!P14*100</f>
        <v>13.57626236335242</v>
      </c>
      <c r="C14" s="70">
        <f>'TAVOLA 6'!C14/'[3]TAV ULA appoggio'!Q14*100</f>
        <v>16.533363802559411</v>
      </c>
      <c r="D14" s="70">
        <f>'TAVOLA 6'!D14/'[3]TAV ULA appoggio'!R14*100</f>
        <v>16.331754767694864</v>
      </c>
      <c r="E14" s="70">
        <f>'TAVOLA 6'!E14/'[3]TAV ULA appoggio'!S14*100</f>
        <v>17.253948967193196</v>
      </c>
      <c r="F14" s="70">
        <f>'TAVOLA 6'!F14/'[3]TAV ULA appoggio'!T14*100</f>
        <v>18.176986446983793</v>
      </c>
      <c r="G14" s="70">
        <f>'TAVOLA 6'!G14/'[3]TAV ULA appoggio'!U14*100</f>
        <v>17.725490196078432</v>
      </c>
      <c r="H14" s="70">
        <f>'TAVOLA 6'!H14/'[3]TAV ULA appoggio'!V14*100</f>
        <v>18.500838601470779</v>
      </c>
      <c r="I14" s="70">
        <f>'TAVOLA 6'!I14/'[3]TAV ULA appoggio'!W14*100</f>
        <v>18.611146375523674</v>
      </c>
      <c r="J14" s="70">
        <f>'TAVOLA 6'!J14/'[3]TAV ULA appoggio'!X14*100</f>
        <v>17.387521749937857</v>
      </c>
      <c r="K14" s="70">
        <f>'TAVOLA 6'!K14/'[3]TAV ULA appoggio'!Y14*100</f>
        <v>16.441109473402115</v>
      </c>
      <c r="L14" s="70">
        <f>'TAVOLA 6'!L14/'[3]TAV ULA appoggio'!Z14*100</f>
        <v>14.489728660881029</v>
      </c>
      <c r="M14" s="70">
        <f>'TAVOLA 6'!M14/'[3]TAV ULA appoggio'!AA14*100</f>
        <v>13.78938070468152</v>
      </c>
      <c r="N14" s="70">
        <f>'TAVOLA 6'!N14/'[3]TAV ULA appoggio'!AB14*100</f>
        <v>14.353137146029985</v>
      </c>
      <c r="O14" s="48"/>
    </row>
    <row r="15" spans="1:15" x14ac:dyDescent="0.25">
      <c r="A15" s="71" t="s">
        <v>53</v>
      </c>
      <c r="B15" s="72">
        <f>'TAVOLA 6'!B15/'[3]TAV ULA appoggio'!P15*100</f>
        <v>16.604403814881554</v>
      </c>
      <c r="C15" s="72">
        <f>'TAVOLA 6'!C15/'[3]TAV ULA appoggio'!Q15*100</f>
        <v>16.577719955039871</v>
      </c>
      <c r="D15" s="72">
        <f>'TAVOLA 6'!D15/'[3]TAV ULA appoggio'!R15*100</f>
        <v>16.745678260012369</v>
      </c>
      <c r="E15" s="72">
        <f>'TAVOLA 6'!E15/'[3]TAV ULA appoggio'!S15*100</f>
        <v>17.847601295877158</v>
      </c>
      <c r="F15" s="72">
        <f>'TAVOLA 6'!F15/'[3]TAV ULA appoggio'!T15*100</f>
        <v>18.119280088808857</v>
      </c>
      <c r="G15" s="72">
        <f>'TAVOLA 6'!G15/'[3]TAV ULA appoggio'!U15*100</f>
        <v>17.58612444277443</v>
      </c>
      <c r="H15" s="72">
        <f>'TAVOLA 6'!H15/'[3]TAV ULA appoggio'!V15*100</f>
        <v>17.813819337039671</v>
      </c>
      <c r="I15" s="72">
        <f>'TAVOLA 6'!I15/'[3]TAV ULA appoggio'!W15*100</f>
        <v>17.182931060117955</v>
      </c>
      <c r="J15" s="72">
        <f>'TAVOLA 6'!J15/'[3]TAV ULA appoggio'!X15*100</f>
        <v>16.922215912364308</v>
      </c>
      <c r="K15" s="72">
        <f>'TAVOLA 6'!K15/'[3]TAV ULA appoggio'!Y15*100</f>
        <v>15.420654635785782</v>
      </c>
      <c r="L15" s="72">
        <f>'TAVOLA 6'!L15/'[3]TAV ULA appoggio'!Z15*100</f>
        <v>14.683847262369273</v>
      </c>
      <c r="M15" s="72">
        <f>'TAVOLA 6'!M15/'[3]TAV ULA appoggio'!AA15*100</f>
        <v>14.095507168720669</v>
      </c>
      <c r="N15" s="72">
        <f>'TAVOLA 6'!N15/'[3]TAV ULA appoggio'!AB15*100</f>
        <v>14.246144161158329</v>
      </c>
      <c r="O15" s="48"/>
    </row>
    <row r="16" spans="1:15" x14ac:dyDescent="0.25">
      <c r="A16" s="69" t="s">
        <v>5</v>
      </c>
      <c r="B16" s="70">
        <f>'TAVOLA 6'!B16/'[3]TAV ULA appoggio'!P16*100</f>
        <v>17.017652069198459</v>
      </c>
      <c r="C16" s="70">
        <f>'TAVOLA 6'!C16/'[3]TAV ULA appoggio'!Q16*100</f>
        <v>17.382202040455269</v>
      </c>
      <c r="D16" s="70">
        <f>'TAVOLA 6'!D16/'[3]TAV ULA appoggio'!R16*100</f>
        <v>17.6917929062481</v>
      </c>
      <c r="E16" s="70">
        <f>'TAVOLA 6'!E16/'[3]TAV ULA appoggio'!S16*100</f>
        <v>18.473531544597535</v>
      </c>
      <c r="F16" s="70">
        <f>'TAVOLA 6'!F16/'[3]TAV ULA appoggio'!T16*100</f>
        <v>18.958155422715627</v>
      </c>
      <c r="G16" s="70">
        <f>'TAVOLA 6'!G16/'[3]TAV ULA appoggio'!U16*100</f>
        <v>18.070041550072077</v>
      </c>
      <c r="H16" s="70">
        <f>'TAVOLA 6'!H16/'[3]TAV ULA appoggio'!V16*100</f>
        <v>18.43216896831844</v>
      </c>
      <c r="I16" s="70">
        <f>'TAVOLA 6'!I16/'[3]TAV ULA appoggio'!W16*100</f>
        <v>17.6364120308757</v>
      </c>
      <c r="J16" s="70">
        <f>'TAVOLA 6'!J16/'[3]TAV ULA appoggio'!X16*100</f>
        <v>17.38579015509816</v>
      </c>
      <c r="K16" s="70">
        <f>'TAVOLA 6'!K16/'[3]TAV ULA appoggio'!Y16*100</f>
        <v>15.815108702664343</v>
      </c>
      <c r="L16" s="70">
        <f>'TAVOLA 6'!L16/'[3]TAV ULA appoggio'!Z16*100</f>
        <v>14.714534601433755</v>
      </c>
      <c r="M16" s="70">
        <f>'TAVOLA 6'!M16/'[3]TAV ULA appoggio'!AA16*100</f>
        <v>14.344038486542713</v>
      </c>
      <c r="N16" s="70">
        <f>'TAVOLA 6'!N16/'[3]TAV ULA appoggio'!AB16*100</f>
        <v>14.688518164670148</v>
      </c>
      <c r="O16" s="48"/>
    </row>
    <row r="17" spans="1:15" x14ac:dyDescent="0.25">
      <c r="A17" s="69" t="s">
        <v>6</v>
      </c>
      <c r="B17" s="70">
        <f>'TAVOLA 6'!B17/'[3]TAV ULA appoggio'!P17*100</f>
        <v>10.536504424778762</v>
      </c>
      <c r="C17" s="70">
        <f>'TAVOLA 6'!C17/'[3]TAV ULA appoggio'!Q17*100</f>
        <v>11.176801801801803</v>
      </c>
      <c r="D17" s="70">
        <f>'TAVOLA 6'!D17/'[3]TAV ULA appoggio'!R17*100</f>
        <v>11.243611584327086</v>
      </c>
      <c r="E17" s="70">
        <f>'TAVOLA 6'!E17/'[3]TAV ULA appoggio'!S17*100</f>
        <v>11.801596351197265</v>
      </c>
      <c r="F17" s="70">
        <f>'TAVOLA 6'!F17/'[3]TAV ULA appoggio'!T17*100</f>
        <v>12.134344528710725</v>
      </c>
      <c r="G17" s="70">
        <f>'TAVOLA 6'!G17/'[3]TAV ULA appoggio'!U17*100</f>
        <v>11.067910834629343</v>
      </c>
      <c r="H17" s="70">
        <f>'TAVOLA 6'!H17/'[3]TAV ULA appoggio'!V17*100</f>
        <v>11.621344279117494</v>
      </c>
      <c r="I17" s="70">
        <f>'TAVOLA 6'!I17/'[3]TAV ULA appoggio'!W17*100</f>
        <v>10.692771084337348</v>
      </c>
      <c r="J17" s="70">
        <f>'TAVOLA 6'!J17/'[3]TAV ULA appoggio'!X17*100</f>
        <v>9.6334819217434386</v>
      </c>
      <c r="K17" s="70">
        <f>'TAVOLA 6'!K17/'[3]TAV ULA appoggio'!Y17*100</f>
        <v>8.8073394495412849</v>
      </c>
      <c r="L17" s="70">
        <f>'TAVOLA 6'!L17/'[3]TAV ULA appoggio'!Z17*100</f>
        <v>7.7909738717339669</v>
      </c>
      <c r="M17" s="70">
        <f>'TAVOLA 6'!M17/'[3]TAV ULA appoggio'!AA17*100</f>
        <v>7.471264367816091</v>
      </c>
      <c r="N17" s="70">
        <f>'TAVOLA 6'!N17/'[3]TAV ULA appoggio'!AB17*100</f>
        <v>7.0595457335788829</v>
      </c>
      <c r="O17" s="48"/>
    </row>
    <row r="18" spans="1:15" x14ac:dyDescent="0.25">
      <c r="A18" s="69" t="s">
        <v>7</v>
      </c>
      <c r="B18" s="70">
        <f>'TAVOLA 6'!B18/'[3]TAV ULA appoggio'!P18*100</f>
        <v>7.1432463357489233</v>
      </c>
      <c r="C18" s="70">
        <f>'TAVOLA 6'!C18/'[3]TAV ULA appoggio'!Q18*100</f>
        <v>8.0388498683055314</v>
      </c>
      <c r="D18" s="70">
        <f>'TAVOLA 6'!D18/'[3]TAV ULA appoggio'!R18*100</f>
        <v>7.719629280204229</v>
      </c>
      <c r="E18" s="70">
        <f>'TAVOLA 6'!E18/'[3]TAV ULA appoggio'!S18*100</f>
        <v>7.9068477959523138</v>
      </c>
      <c r="F18" s="70">
        <f>'TAVOLA 6'!F18/'[3]TAV ULA appoggio'!T18*100</f>
        <v>8.2028938733795922</v>
      </c>
      <c r="G18" s="70">
        <f>'TAVOLA 6'!G18/'[3]TAV ULA appoggio'!U18*100</f>
        <v>8.0202835558315222</v>
      </c>
      <c r="H18" s="70">
        <f>'TAVOLA 6'!H18/'[3]TAV ULA appoggio'!V18*100</f>
        <v>8.1121236133122032</v>
      </c>
      <c r="I18" s="70">
        <f>'TAVOLA 6'!I18/'[3]TAV ULA appoggio'!W18*100</f>
        <v>7.9125630554888291</v>
      </c>
      <c r="J18" s="70">
        <f>'TAVOLA 6'!J18/'[3]TAV ULA appoggio'!X18*100</f>
        <v>8.3404905048191615</v>
      </c>
      <c r="K18" s="70">
        <f>'TAVOLA 6'!K18/'[3]TAV ULA appoggio'!Y18*100</f>
        <v>7.6604774535809019</v>
      </c>
      <c r="L18" s="70">
        <f>'TAVOLA 6'!L18/'[3]TAV ULA appoggio'!Z18*100</f>
        <v>6.5011820330969261</v>
      </c>
      <c r="M18" s="70">
        <f>'TAVOLA 6'!M18/'[3]TAV ULA appoggio'!AA18*100</f>
        <v>5.8842297174111202</v>
      </c>
      <c r="N18" s="70">
        <f>'TAVOLA 6'!N18/'[3]TAV ULA appoggio'!AB18*100</f>
        <v>5.6462402997056467</v>
      </c>
      <c r="O18" s="48"/>
    </row>
    <row r="19" spans="1:15" x14ac:dyDescent="0.25">
      <c r="A19" s="69" t="s">
        <v>8</v>
      </c>
      <c r="B19" s="77" t="s">
        <v>59</v>
      </c>
      <c r="C19" s="77" t="s">
        <v>59</v>
      </c>
      <c r="D19" s="77" t="s">
        <v>59</v>
      </c>
      <c r="E19" s="77" t="s">
        <v>59</v>
      </c>
      <c r="F19" s="77" t="s">
        <v>59</v>
      </c>
      <c r="G19" s="77" t="s">
        <v>59</v>
      </c>
      <c r="H19" s="77" t="s">
        <v>59</v>
      </c>
      <c r="I19" s="77" t="s">
        <v>59</v>
      </c>
      <c r="J19" s="77" t="s">
        <v>59</v>
      </c>
      <c r="K19" s="77" t="s">
        <v>59</v>
      </c>
      <c r="L19" s="77" t="s">
        <v>59</v>
      </c>
      <c r="M19" s="77" t="s">
        <v>59</v>
      </c>
      <c r="N19" s="77" t="s">
        <v>59</v>
      </c>
      <c r="O19" s="48"/>
    </row>
    <row r="20" spans="1:15" x14ac:dyDescent="0.25">
      <c r="A20" s="69" t="s">
        <v>9</v>
      </c>
      <c r="B20" s="70">
        <f>'TAVOLA 6'!B20/'[3]TAV ULA appoggio'!P20*100</f>
        <v>6.7340067340067336</v>
      </c>
      <c r="C20" s="70">
        <f>'TAVOLA 6'!C20/'[3]TAV ULA appoggio'!Q20*100</f>
        <v>7.4948174134906713</v>
      </c>
      <c r="D20" s="70">
        <f>'TAVOLA 6'!D20/'[3]TAV ULA appoggio'!R20*100</f>
        <v>7.4408072461465125</v>
      </c>
      <c r="E20" s="70">
        <f>'TAVOLA 6'!E20/'[3]TAV ULA appoggio'!S20*100</f>
        <v>7.8784534741654504</v>
      </c>
      <c r="F20" s="70">
        <f>'TAVOLA 6'!F20/'[3]TAV ULA appoggio'!T20*100</f>
        <v>7.8343527211811912</v>
      </c>
      <c r="G20" s="70">
        <f>'TAVOLA 6'!G20/'[3]TAV ULA appoggio'!U20*100</f>
        <v>7.6016275620793241</v>
      </c>
      <c r="H20" s="70">
        <f>'TAVOLA 6'!H20/'[3]TAV ULA appoggio'!V20*100</f>
        <v>7.7781548090336692</v>
      </c>
      <c r="I20" s="70">
        <f>'TAVOLA 6'!I20/'[3]TAV ULA appoggio'!W20*100</f>
        <v>7.291977333730987</v>
      </c>
      <c r="J20" s="70">
        <f>'TAVOLA 6'!J20/'[3]TAV ULA appoggio'!X20*100</f>
        <v>7.1605029313078425</v>
      </c>
      <c r="K20" s="70">
        <f>'TAVOLA 6'!K20/'[3]TAV ULA appoggio'!Y20*100</f>
        <v>7.1593446096794953</v>
      </c>
      <c r="L20" s="70">
        <f>'TAVOLA 6'!L20/'[3]TAV ULA appoggio'!Z20*100</f>
        <v>6.1569834001144823</v>
      </c>
      <c r="M20" s="70">
        <f>'TAVOLA 6'!M20/'[3]TAV ULA appoggio'!AA20*100</f>
        <v>5.630972109587109</v>
      </c>
      <c r="N20" s="70">
        <f>'TAVOLA 6'!N20/'[3]TAV ULA appoggio'!AB20*100</f>
        <v>5.5464813205907904</v>
      </c>
      <c r="O20" s="48"/>
    </row>
    <row r="21" spans="1:15" x14ac:dyDescent="0.25">
      <c r="A21" s="69" t="s">
        <v>10</v>
      </c>
      <c r="B21" s="70">
        <f>'TAVOLA 6'!B21/'[3]TAV ULA appoggio'!P21*100</f>
        <v>50.34048968134325</v>
      </c>
      <c r="C21" s="70">
        <f>'TAVOLA 6'!C21/'[3]TAV ULA appoggio'!Q21*100</f>
        <v>46.559492115502763</v>
      </c>
      <c r="D21" s="70">
        <f>'TAVOLA 6'!D21/'[3]TAV ULA appoggio'!R21*100</f>
        <v>47.090704571019529</v>
      </c>
      <c r="E21" s="70">
        <f>'TAVOLA 6'!E21/'[3]TAV ULA appoggio'!S21*100</f>
        <v>49.896816037735846</v>
      </c>
      <c r="F21" s="70">
        <f>'TAVOLA 6'!F21/'[3]TAV ULA appoggio'!T21*100</f>
        <v>50.502229408594246</v>
      </c>
      <c r="G21" s="70">
        <f>'TAVOLA 6'!G21/'[3]TAV ULA appoggio'!U21*100</f>
        <v>50.147145379635084</v>
      </c>
      <c r="H21" s="70">
        <f>'TAVOLA 6'!H21/'[3]TAV ULA appoggio'!V21*100</f>
        <v>50.428891704844524</v>
      </c>
      <c r="I21" s="70">
        <f>'TAVOLA 6'!I21/'[3]TAV ULA appoggio'!W21*100</f>
        <v>49.698780428074649</v>
      </c>
      <c r="J21" s="70">
        <f>'TAVOLA 6'!J21/'[3]TAV ULA appoggio'!X21*100</f>
        <v>49.20248447204969</v>
      </c>
      <c r="K21" s="70">
        <f>'TAVOLA 6'!K21/'[3]TAV ULA appoggio'!Y21*100</f>
        <v>45.24418794577231</v>
      </c>
      <c r="L21" s="70">
        <f>'TAVOLA 6'!L21/'[3]TAV ULA appoggio'!Z21*100</f>
        <v>45.486325313592431</v>
      </c>
      <c r="M21" s="70">
        <f>'TAVOLA 6'!M21/'[3]TAV ULA appoggio'!AA21*100</f>
        <v>45.423407282499866</v>
      </c>
      <c r="N21" s="70">
        <f>'TAVOLA 6'!N21/'[3]TAV ULA appoggio'!AB21*100</f>
        <v>46.653388542376433</v>
      </c>
      <c r="O21" s="48"/>
    </row>
    <row r="22" spans="1:15" x14ac:dyDescent="0.25">
      <c r="A22" s="67" t="s">
        <v>57</v>
      </c>
      <c r="B22" s="72">
        <f>'TAVOLA 6'!B22/'[3]TAV ULA appoggio'!P22*100</f>
        <v>14.711414092814879</v>
      </c>
      <c r="C22" s="72">
        <f>'TAVOLA 6'!C22/'[3]TAV ULA appoggio'!Q22*100</f>
        <v>14.943230996385113</v>
      </c>
      <c r="D22" s="72">
        <f>'TAVOLA 6'!D22/'[3]TAV ULA appoggio'!R22*100</f>
        <v>15.098988979552031</v>
      </c>
      <c r="E22" s="72">
        <f>'TAVOLA 6'!E22/'[3]TAV ULA appoggio'!S22*100</f>
        <v>16.017652662480312</v>
      </c>
      <c r="F22" s="72">
        <f>'TAVOLA 6'!F22/'[3]TAV ULA appoggio'!T22*100</f>
        <v>16.301056822618946</v>
      </c>
      <c r="G22" s="72">
        <f>'TAVOLA 6'!G22/'[3]TAV ULA appoggio'!U22*100</f>
        <v>15.856563244331362</v>
      </c>
      <c r="H22" s="72">
        <f>'TAVOLA 6'!H22/'[3]TAV ULA appoggio'!V22*100</f>
        <v>16.099399436205417</v>
      </c>
      <c r="I22" s="72">
        <f>'TAVOLA 6'!I22/'[3]TAV ULA appoggio'!W22*100</f>
        <v>15.62252468512483</v>
      </c>
      <c r="J22" s="72">
        <f>'TAVOLA 6'!J22/'[3]TAV ULA appoggio'!X22*100</f>
        <v>15.292663813370307</v>
      </c>
      <c r="K22" s="72">
        <f>'TAVOLA 6'!K22/'[3]TAV ULA appoggio'!Y22*100</f>
        <v>14.119570294255018</v>
      </c>
      <c r="L22" s="72">
        <f>'TAVOLA 6'!L22/'[3]TAV ULA appoggio'!Z22*100</f>
        <v>13.241225068439579</v>
      </c>
      <c r="M22" s="72">
        <f>'TAVOLA 6'!M22/'[3]TAV ULA appoggio'!AA22*100</f>
        <v>12.74576071942869</v>
      </c>
      <c r="N22" s="72">
        <f>'TAVOLA 6'!N22/'[3]TAV ULA appoggio'!AB22*100</f>
        <v>12.934432103188822</v>
      </c>
      <c r="O22" s="48"/>
    </row>
    <row r="23" spans="1:15" x14ac:dyDescent="0.25">
      <c r="A23" s="73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48"/>
    </row>
    <row r="24" spans="1:15" s="73" customFormat="1" x14ac:dyDescent="0.25">
      <c r="B24" s="74" t="s">
        <v>55</v>
      </c>
      <c r="C24" s="74"/>
      <c r="D24" s="74"/>
      <c r="E24" s="74"/>
      <c r="F24" s="74"/>
      <c r="G24" s="42"/>
      <c r="H24" s="42"/>
      <c r="I24" s="74"/>
      <c r="J24" s="74"/>
      <c r="K24" s="74"/>
      <c r="L24" s="74"/>
      <c r="M24" s="74"/>
      <c r="N24" s="74"/>
      <c r="O24" s="48"/>
    </row>
    <row r="25" spans="1:15" x14ac:dyDescent="0.25">
      <c r="A25" s="69" t="s">
        <v>0</v>
      </c>
      <c r="B25" s="70">
        <f>'TAVOLA 6'!B25/'[3]TAV ULA appoggio'!P25*100</f>
        <v>8.7872283337805204</v>
      </c>
      <c r="C25" s="70">
        <f>'TAVOLA 6'!C25/'[3]TAV ULA appoggio'!Q25*100</f>
        <v>9.7664835164835146</v>
      </c>
      <c r="D25" s="70">
        <f>'TAVOLA 6'!D25/'[3]TAV ULA appoggio'!R25*100</f>
        <v>9.0758620689655167</v>
      </c>
      <c r="E25" s="70">
        <f>'TAVOLA 6'!E25/'[3]TAV ULA appoggio'!S25*100</f>
        <v>8.6119830762931606</v>
      </c>
      <c r="F25" s="70">
        <f>'TAVOLA 6'!F25/'[3]TAV ULA appoggio'!T25*100</f>
        <v>8.4890549919914573</v>
      </c>
      <c r="G25" s="70">
        <f>'TAVOLA 6'!G25/'[3]TAV ULA appoggio'!U25*100</f>
        <v>9.0789990829293856</v>
      </c>
      <c r="H25" s="70">
        <f>'TAVOLA 6'!H25/'[3]TAV ULA appoggio'!V25*100</f>
        <v>8.6550182852498985</v>
      </c>
      <c r="I25" s="70">
        <f>'TAVOLA 6'!I25/'[3]TAV ULA appoggio'!W25*100</f>
        <v>9.0039840637450208</v>
      </c>
      <c r="J25" s="70">
        <f>'TAVOLA 6'!J25/'[3]TAV ULA appoggio'!X25*100</f>
        <v>9.542187915890338</v>
      </c>
      <c r="K25" s="70">
        <f>'TAVOLA 6'!K25/'[3]TAV ULA appoggio'!Y25*100</f>
        <v>9.4223219293325844</v>
      </c>
      <c r="L25" s="70">
        <f>'TAVOLA 6'!L25/'[3]TAV ULA appoggio'!Z25*100</f>
        <v>8.4329168929929388</v>
      </c>
      <c r="M25" s="70">
        <f>'TAVOLA 6'!M25/'[3]TAV ULA appoggio'!AA25*100</f>
        <v>8.138903960933261</v>
      </c>
      <c r="N25" s="70">
        <f>'TAVOLA 6'!N25/'[3]TAV ULA appoggio'!AB25*100</f>
        <v>7.7279542047158243</v>
      </c>
      <c r="O25" s="48"/>
    </row>
    <row r="26" spans="1:15" x14ac:dyDescent="0.25">
      <c r="A26" s="71" t="s">
        <v>51</v>
      </c>
      <c r="B26" s="72">
        <f>'TAVOLA 6'!B26/'[3]TAV ULA appoggio'!P26*100</f>
        <v>10.735719048677483</v>
      </c>
      <c r="C26" s="72">
        <f>'TAVOLA 6'!C26/'[3]TAV ULA appoggio'!Q26*100</f>
        <v>11.704390095701049</v>
      </c>
      <c r="D26" s="72">
        <f>'TAVOLA 6'!D26/'[3]TAV ULA appoggio'!R26*100</f>
        <v>11.362733412793007</v>
      </c>
      <c r="E26" s="72">
        <f>'TAVOLA 6'!E26/'[3]TAV ULA appoggio'!S26*100</f>
        <v>11.71862249061531</v>
      </c>
      <c r="F26" s="72">
        <f>'TAVOLA 6'!F26/'[3]TAV ULA appoggio'!T26*100</f>
        <v>12.311536859641814</v>
      </c>
      <c r="G26" s="72">
        <f>'TAVOLA 6'!G26/'[3]TAV ULA appoggio'!U26*100</f>
        <v>12.410299704516675</v>
      </c>
      <c r="H26" s="72">
        <f>'TAVOLA 6'!H26/'[3]TAV ULA appoggio'!V26*100</f>
        <v>11.935624184428011</v>
      </c>
      <c r="I26" s="72">
        <f>'TAVOLA 6'!I26/'[3]TAV ULA appoggio'!W26*100</f>
        <v>12.17183770883055</v>
      </c>
      <c r="J26" s="72">
        <f>'TAVOLA 6'!J26/'[3]TAV ULA appoggio'!X26*100</f>
        <v>12.076596513413422</v>
      </c>
      <c r="K26" s="72">
        <f>'TAVOLA 6'!K26/'[3]TAV ULA appoggio'!Y26*100</f>
        <v>12.471308339709257</v>
      </c>
      <c r="L26" s="72">
        <f>'TAVOLA 6'!L26/'[3]TAV ULA appoggio'!Z26*100</f>
        <v>11.1707450195579</v>
      </c>
      <c r="M26" s="72">
        <f>'TAVOLA 6'!M26/'[3]TAV ULA appoggio'!AA26*100</f>
        <v>10.592427616926505</v>
      </c>
      <c r="N26" s="72">
        <f>'TAVOLA 6'!N26/'[3]TAV ULA appoggio'!AB26*100</f>
        <v>11.00909172742821</v>
      </c>
      <c r="O26" s="48"/>
    </row>
    <row r="27" spans="1:15" x14ac:dyDescent="0.25">
      <c r="A27" s="71" t="s">
        <v>52</v>
      </c>
      <c r="B27" s="72">
        <f>'TAVOLA 6'!B27/'[3]TAV ULA appoggio'!P27*100</f>
        <v>10.40629516621166</v>
      </c>
      <c r="C27" s="72">
        <f>'TAVOLA 6'!C27/'[3]TAV ULA appoggio'!Q27*100</f>
        <v>10.684114626470102</v>
      </c>
      <c r="D27" s="72">
        <f>'TAVOLA 6'!D27/'[3]TAV ULA appoggio'!R27*100</f>
        <v>10.77834179357022</v>
      </c>
      <c r="E27" s="72">
        <f>'TAVOLA 6'!E27/'[3]TAV ULA appoggio'!S27*100</f>
        <v>11.37000700770848</v>
      </c>
      <c r="F27" s="72">
        <f>'TAVOLA 6'!F27/'[3]TAV ULA appoggio'!T27*100</f>
        <v>11.304347826086955</v>
      </c>
      <c r="G27" s="72">
        <f>'TAVOLA 6'!G27/'[3]TAV ULA appoggio'!U27*100</f>
        <v>11.551692920514215</v>
      </c>
      <c r="H27" s="72">
        <f>'TAVOLA 6'!H27/'[3]TAV ULA appoggio'!V27*100</f>
        <v>11.253959381404881</v>
      </c>
      <c r="I27" s="72">
        <f>'TAVOLA 6'!I27/'[3]TAV ULA appoggio'!W27*100</f>
        <v>11.184708554125663</v>
      </c>
      <c r="J27" s="72">
        <f>'TAVOLA 6'!J27/'[3]TAV ULA appoggio'!X27*100</f>
        <v>11.518425622226507</v>
      </c>
      <c r="K27" s="72">
        <f>'TAVOLA 6'!K27/'[3]TAV ULA appoggio'!Y27*100</f>
        <v>12.108980827447024</v>
      </c>
      <c r="L27" s="72">
        <f>'TAVOLA 6'!L27/'[3]TAV ULA appoggio'!Z27*100</f>
        <v>12.008733624454148</v>
      </c>
      <c r="M27" s="72">
        <f>'TAVOLA 6'!M27/'[3]TAV ULA appoggio'!AA27*100</f>
        <v>10.987086889910266</v>
      </c>
      <c r="N27" s="72">
        <f>'TAVOLA 6'!N27/'[3]TAV ULA appoggio'!AB27*100</f>
        <v>12.01227531784305</v>
      </c>
      <c r="O27" s="48"/>
    </row>
    <row r="28" spans="1:15" x14ac:dyDescent="0.25">
      <c r="A28" s="69" t="s">
        <v>1</v>
      </c>
      <c r="B28" s="70">
        <f>'TAVOLA 6'!B28/'[3]TAV ULA appoggio'!P28*100</f>
        <v>9.9929791715422418</v>
      </c>
      <c r="C28" s="70">
        <f>'TAVOLA 6'!C28/'[3]TAV ULA appoggio'!Q28*100</f>
        <v>10.764467730412004</v>
      </c>
      <c r="D28" s="70">
        <f>'TAVOLA 6'!D28/'[3]TAV ULA appoggio'!R28*100</f>
        <v>10.937499999999998</v>
      </c>
      <c r="E28" s="70">
        <f>'TAVOLA 6'!E28/'[3]TAV ULA appoggio'!S28*100</f>
        <v>11.549153399039676</v>
      </c>
      <c r="F28" s="70">
        <f>'TAVOLA 6'!F28/'[3]TAV ULA appoggio'!T28*100</f>
        <v>11.454870877013549</v>
      </c>
      <c r="G28" s="70">
        <f>'TAVOLA 6'!G28/'[3]TAV ULA appoggio'!U28*100</f>
        <v>11.914113642314742</v>
      </c>
      <c r="H28" s="70">
        <f>'TAVOLA 6'!H28/'[3]TAV ULA appoggio'!V28*100</f>
        <v>11.392405063291138</v>
      </c>
      <c r="I28" s="70">
        <f>'TAVOLA 6'!I28/'[3]TAV ULA appoggio'!W28*100</f>
        <v>11.304588170259814</v>
      </c>
      <c r="J28" s="70">
        <f>'TAVOLA 6'!J28/'[3]TAV ULA appoggio'!X28*100</f>
        <v>11.761395610579626</v>
      </c>
      <c r="K28" s="70">
        <f>'TAVOLA 6'!K28/'[3]TAV ULA appoggio'!Y28*100</f>
        <v>12.758875739644971</v>
      </c>
      <c r="L28" s="70">
        <f>'TAVOLA 6'!L28/'[3]TAV ULA appoggio'!Z28*100</f>
        <v>12.833708587970408</v>
      </c>
      <c r="M28" s="70">
        <f>'TAVOLA 6'!M28/'[3]TAV ULA appoggio'!AA28*100</f>
        <v>11.554420683051388</v>
      </c>
      <c r="N28" s="70">
        <f>'TAVOLA 6'!N28/'[3]TAV ULA appoggio'!AB28*100</f>
        <v>12.662760416666666</v>
      </c>
      <c r="O28" s="48"/>
    </row>
    <row r="29" spans="1:15" x14ac:dyDescent="0.25">
      <c r="A29" s="69" t="s">
        <v>2</v>
      </c>
      <c r="B29" s="70">
        <f>'TAVOLA 6'!B29/'[3]TAV ULA appoggio'!P29*100</f>
        <v>10.368519675202998</v>
      </c>
      <c r="C29" s="70">
        <f>'TAVOLA 6'!C29/'[3]TAV ULA appoggio'!Q29*100</f>
        <v>9.4377510040160644</v>
      </c>
      <c r="D29" s="70">
        <f>'TAVOLA 6'!D29/'[3]TAV ULA appoggio'!R29*100</f>
        <v>9.6664397549353307</v>
      </c>
      <c r="E29" s="70">
        <f>'TAVOLA 6'!E29/'[3]TAV ULA appoggio'!S29*100</f>
        <v>10.056258790436006</v>
      </c>
      <c r="F29" s="70">
        <f>'TAVOLA 6'!F29/'[3]TAV ULA appoggio'!T29*100</f>
        <v>9.9783080260303691</v>
      </c>
      <c r="G29" s="70">
        <f>'TAVOLA 6'!G29/'[3]TAV ULA appoggio'!U29*100</f>
        <v>9.8479362780593771</v>
      </c>
      <c r="H29" s="70">
        <f>'TAVOLA 6'!H29/'[3]TAV ULA appoggio'!V29*100</f>
        <v>10.044977511244378</v>
      </c>
      <c r="I29" s="70">
        <f>'TAVOLA 6'!I29/'[3]TAV ULA appoggio'!W29*100</f>
        <v>10.014836795252224</v>
      </c>
      <c r="J29" s="70">
        <f>'TAVOLA 6'!J29/'[3]TAV ULA appoggio'!X29*100</f>
        <v>10.21505376344086</v>
      </c>
      <c r="K29" s="70">
        <f>'TAVOLA 6'!K29/'[3]TAV ULA appoggio'!Y29*100</f>
        <v>9.9403578528827037</v>
      </c>
      <c r="L29" s="70">
        <f>'TAVOLA 6'!L29/'[3]TAV ULA appoggio'!Z29*100</f>
        <v>9.5798319327731107</v>
      </c>
      <c r="M29" s="70">
        <f>'TAVOLA 6'!M29/'[3]TAV ULA appoggio'!AA29*100</f>
        <v>8.9974293059125969</v>
      </c>
      <c r="N29" s="70">
        <f>'TAVOLA 6'!N29/'[3]TAV ULA appoggio'!AB29*100</f>
        <v>10.108604845446951</v>
      </c>
      <c r="O29" s="48"/>
    </row>
    <row r="30" spans="1:15" x14ac:dyDescent="0.25">
      <c r="A30" s="69" t="s">
        <v>3</v>
      </c>
      <c r="B30" s="70">
        <f>'TAVOLA 6'!B30/'[3]TAV ULA appoggio'!P30*100</f>
        <v>15.580736543909349</v>
      </c>
      <c r="C30" s="70">
        <f>'TAVOLA 6'!C30/'[3]TAV ULA appoggio'!Q30*100</f>
        <v>15.116279069767444</v>
      </c>
      <c r="D30" s="70">
        <f>'TAVOLA 6'!D30/'[3]TAV ULA appoggio'!R30*100</f>
        <v>13.623188405797102</v>
      </c>
      <c r="E30" s="70">
        <f>'TAVOLA 6'!E30/'[3]TAV ULA appoggio'!S30*100</f>
        <v>14.893617021276597</v>
      </c>
      <c r="F30" s="70">
        <f>'TAVOLA 6'!F30/'[3]TAV ULA appoggio'!T30*100</f>
        <v>14.956011730205276</v>
      </c>
      <c r="G30" s="70">
        <f>'TAVOLA 6'!G30/'[3]TAV ULA appoggio'!U30*100</f>
        <v>14.551083591331269</v>
      </c>
      <c r="H30" s="70">
        <f>'TAVOLA 6'!H30/'[3]TAV ULA appoggio'!V30*100</f>
        <v>14.6875</v>
      </c>
      <c r="I30" s="70">
        <f>'TAVOLA 6'!I30/'[3]TAV ULA appoggio'!W30*100</f>
        <v>14.779874213836477</v>
      </c>
      <c r="J30" s="70">
        <f>'TAVOLA 6'!J30/'[3]TAV ULA appoggio'!X30*100</f>
        <v>14.067278287461772</v>
      </c>
      <c r="K30" s="70">
        <f>'TAVOLA 6'!K30/'[3]TAV ULA appoggio'!Y30*100</f>
        <v>13.779527559055119</v>
      </c>
      <c r="L30" s="70">
        <f>'TAVOLA 6'!L30/'[3]TAV ULA appoggio'!Z30*100</f>
        <v>13.167259786476871</v>
      </c>
      <c r="M30" s="70">
        <f>'TAVOLA 6'!M30/'[3]TAV ULA appoggio'!AA30*100</f>
        <v>13.011152416356877</v>
      </c>
      <c r="N30" s="70">
        <f>'TAVOLA 6'!N30/'[3]TAV ULA appoggio'!AB30*100</f>
        <v>12.969283276450511</v>
      </c>
      <c r="O30" s="48"/>
    </row>
    <row r="31" spans="1:15" x14ac:dyDescent="0.25">
      <c r="A31" s="69" t="s">
        <v>4</v>
      </c>
      <c r="B31" s="70">
        <f>'TAVOLA 6'!B31/'[3]TAV ULA appoggio'!P31*100</f>
        <v>11.017881705639613</v>
      </c>
      <c r="C31" s="70">
        <f>'TAVOLA 6'!C31/'[3]TAV ULA appoggio'!Q31*100</f>
        <v>12.568382662364987</v>
      </c>
      <c r="D31" s="70">
        <f>'TAVOLA 6'!D31/'[3]TAV ULA appoggio'!R31*100</f>
        <v>11.880149812734082</v>
      </c>
      <c r="E31" s="70">
        <f>'TAVOLA 6'!E31/'[3]TAV ULA appoggio'!S31*100</f>
        <v>12.022609227008859</v>
      </c>
      <c r="F31" s="70">
        <f>'TAVOLA 6'!F31/'[3]TAV ULA appoggio'!T31*100</f>
        <v>13.202511773940346</v>
      </c>
      <c r="G31" s="70">
        <f>'TAVOLA 6'!G31/'[3]TAV ULA appoggio'!U31*100</f>
        <v>13.160392280923757</v>
      </c>
      <c r="H31" s="70">
        <f>'TAVOLA 6'!H31/'[3]TAV ULA appoggio'!V31*100</f>
        <v>12.532637075718018</v>
      </c>
      <c r="I31" s="70">
        <f>'TAVOLA 6'!I31/'[3]TAV ULA appoggio'!W31*100</f>
        <v>13.036987891856027</v>
      </c>
      <c r="J31" s="70">
        <f>'TAVOLA 6'!J31/'[3]TAV ULA appoggio'!X31*100</f>
        <v>12.567934782608697</v>
      </c>
      <c r="K31" s="70">
        <f>'TAVOLA 6'!K31/'[3]TAV ULA appoggio'!Y31*100</f>
        <v>12.74831243972999</v>
      </c>
      <c r="L31" s="70">
        <f>'TAVOLA 6'!L31/'[3]TAV ULA appoggio'!Z31*100</f>
        <v>10.572275066271636</v>
      </c>
      <c r="M31" s="70">
        <f>'TAVOLA 6'!M31/'[3]TAV ULA appoggio'!AA31*100</f>
        <v>10.321514423076923</v>
      </c>
      <c r="N31" s="70">
        <f>'TAVOLA 6'!N31/'[3]TAV ULA appoggio'!AB31*100</f>
        <v>10.310065678936917</v>
      </c>
      <c r="O31" s="48"/>
    </row>
    <row r="32" spans="1:15" x14ac:dyDescent="0.25">
      <c r="A32" s="71" t="s">
        <v>53</v>
      </c>
      <c r="B32" s="72">
        <f>'TAVOLA 6'!B32/'[3]TAV ULA appoggio'!P32*100</f>
        <v>13.229743910746175</v>
      </c>
      <c r="C32" s="72">
        <f>'TAVOLA 6'!C32/'[3]TAV ULA appoggio'!Q32*100</f>
        <v>13.286304323988448</v>
      </c>
      <c r="D32" s="72">
        <f>'TAVOLA 6'!D32/'[3]TAV ULA appoggio'!R32*100</f>
        <v>13.899766548685893</v>
      </c>
      <c r="E32" s="72">
        <f>'TAVOLA 6'!E32/'[3]TAV ULA appoggio'!S32*100</f>
        <v>14.338372876281719</v>
      </c>
      <c r="F32" s="72">
        <f>'TAVOLA 6'!F32/'[3]TAV ULA appoggio'!T32*100</f>
        <v>14.425642269445326</v>
      </c>
      <c r="G32" s="72">
        <f>'TAVOLA 6'!G32/'[3]TAV ULA appoggio'!U32*100</f>
        <v>14.511556298229475</v>
      </c>
      <c r="H32" s="72">
        <f>'TAVOLA 6'!H32/'[3]TAV ULA appoggio'!V32*100</f>
        <v>14.094048632794017</v>
      </c>
      <c r="I32" s="72">
        <f>'TAVOLA 6'!I32/'[3]TAV ULA appoggio'!W32*100</f>
        <v>14.092089549409515</v>
      </c>
      <c r="J32" s="72">
        <f>'TAVOLA 6'!J32/'[3]TAV ULA appoggio'!X32*100</f>
        <v>14.346548085619535</v>
      </c>
      <c r="K32" s="72">
        <f>'TAVOLA 6'!K32/'[3]TAV ULA appoggio'!Y32*100</f>
        <v>12.90409121395037</v>
      </c>
      <c r="L32" s="72">
        <f>'TAVOLA 6'!L32/'[3]TAV ULA appoggio'!Z32*100</f>
        <v>12.852811298101383</v>
      </c>
      <c r="M32" s="72">
        <f>'TAVOLA 6'!M32/'[3]TAV ULA appoggio'!AA32*100</f>
        <v>12.558240116381935</v>
      </c>
      <c r="N32" s="72">
        <f>'TAVOLA 6'!N32/'[3]TAV ULA appoggio'!AB32*100</f>
        <v>13.090642371834468</v>
      </c>
      <c r="O32" s="48"/>
    </row>
    <row r="33" spans="1:15" x14ac:dyDescent="0.25">
      <c r="A33" s="69" t="s">
        <v>5</v>
      </c>
      <c r="B33" s="70">
        <f>'TAVOLA 6'!B33/'[3]TAV ULA appoggio'!P33*100</f>
        <v>14.006552773227243</v>
      </c>
      <c r="C33" s="70">
        <f>'TAVOLA 6'!C33/'[3]TAV ULA appoggio'!Q33*100</f>
        <v>14.210670743659101</v>
      </c>
      <c r="D33" s="70">
        <f>'TAVOLA 6'!D33/'[3]TAV ULA appoggio'!R33*100</f>
        <v>14.89853685763266</v>
      </c>
      <c r="E33" s="70">
        <f>'TAVOLA 6'!E33/'[3]TAV ULA appoggio'!S33*100</f>
        <v>15.735817374965022</v>
      </c>
      <c r="F33" s="70">
        <f>'TAVOLA 6'!F33/'[3]TAV ULA appoggio'!T33*100</f>
        <v>15.935772784120712</v>
      </c>
      <c r="G33" s="70">
        <f>'TAVOLA 6'!G33/'[3]TAV ULA appoggio'!U33*100</f>
        <v>15.964369966647688</v>
      </c>
      <c r="H33" s="70">
        <f>'TAVOLA 6'!H33/'[3]TAV ULA appoggio'!V33*100</f>
        <v>15.935353867664597</v>
      </c>
      <c r="I33" s="70">
        <f>'TAVOLA 6'!I33/'[3]TAV ULA appoggio'!W33*100</f>
        <v>16.274476846793849</v>
      </c>
      <c r="J33" s="70">
        <f>'TAVOLA 6'!J33/'[3]TAV ULA appoggio'!X33*100</f>
        <v>16.595744680851062</v>
      </c>
      <c r="K33" s="70">
        <f>'TAVOLA 6'!K33/'[3]TAV ULA appoggio'!Y33*100</f>
        <v>14.837770831087639</v>
      </c>
      <c r="L33" s="70">
        <f>'TAVOLA 6'!L33/'[3]TAV ULA appoggio'!Z33*100</f>
        <v>14.830341290195303</v>
      </c>
      <c r="M33" s="70">
        <f>'TAVOLA 6'!M33/'[3]TAV ULA appoggio'!AA33*100</f>
        <v>14.87157452496897</v>
      </c>
      <c r="N33" s="70">
        <f>'TAVOLA 6'!N33/'[3]TAV ULA appoggio'!AB33*100</f>
        <v>15.669325182673481</v>
      </c>
      <c r="O33" s="48"/>
    </row>
    <row r="34" spans="1:15" x14ac:dyDescent="0.25">
      <c r="A34" s="69" t="s">
        <v>6</v>
      </c>
      <c r="B34" s="70">
        <f>'TAVOLA 6'!B34/'[3]TAV ULA appoggio'!P34*100</f>
        <v>7.5979918903263179</v>
      </c>
      <c r="C34" s="70">
        <f>'TAVOLA 6'!C34/'[3]TAV ULA appoggio'!Q34*100</f>
        <v>6.9466579169400955</v>
      </c>
      <c r="D34" s="70">
        <f>'TAVOLA 6'!D34/'[3]TAV ULA appoggio'!R34*100</f>
        <v>7.9850100893629277</v>
      </c>
      <c r="E34" s="70">
        <f>'TAVOLA 6'!E34/'[3]TAV ULA appoggio'!S34*100</f>
        <v>8.0296127562642372</v>
      </c>
      <c r="F34" s="70">
        <f>'TAVOLA 6'!F34/'[3]TAV ULA appoggio'!T34*100</f>
        <v>7.9556140680835066</v>
      </c>
      <c r="G34" s="70">
        <f>'TAVOLA 6'!G34/'[3]TAV ULA appoggio'!U34*100</f>
        <v>7.8416444613627716</v>
      </c>
      <c r="H34" s="70">
        <f>'TAVOLA 6'!H34/'[3]TAV ULA appoggio'!V34*100</f>
        <v>7.1029836381135709</v>
      </c>
      <c r="I34" s="70">
        <f>'TAVOLA 6'!I34/'[3]TAV ULA appoggio'!W34*100</f>
        <v>6.8636796949475691</v>
      </c>
      <c r="J34" s="70">
        <f>'TAVOLA 6'!J34/'[3]TAV ULA appoggio'!X34*100</f>
        <v>6.7571415013761031</v>
      </c>
      <c r="K34" s="70">
        <f>'TAVOLA 6'!K34/'[3]TAV ULA appoggio'!Y34*100</f>
        <v>6.1134081512108684</v>
      </c>
      <c r="L34" s="70">
        <f>'TAVOLA 6'!L34/'[3]TAV ULA appoggio'!Z34*100</f>
        <v>5.7955265779226659</v>
      </c>
      <c r="M34" s="70">
        <f>'TAVOLA 6'!M34/'[3]TAV ULA appoggio'!AA34*100</f>
        <v>5.7483443708609263</v>
      </c>
      <c r="N34" s="70">
        <f>'TAVOLA 6'!N34/'[3]TAV ULA appoggio'!AB34*100</f>
        <v>5.7300829354109073</v>
      </c>
      <c r="O34" s="48"/>
    </row>
    <row r="35" spans="1:15" x14ac:dyDescent="0.25">
      <c r="A35" s="69" t="s">
        <v>7</v>
      </c>
      <c r="B35" s="70">
        <f>'TAVOLA 6'!B35/'[3]TAV ULA appoggio'!P35*100</f>
        <v>12.349094567404425</v>
      </c>
      <c r="C35" s="70">
        <f>'TAVOLA 6'!C35/'[3]TAV ULA appoggio'!Q35*100</f>
        <v>12.866846084839164</v>
      </c>
      <c r="D35" s="70">
        <f>'TAVOLA 6'!D35/'[3]TAV ULA appoggio'!R35*100</f>
        <v>12.929848693259974</v>
      </c>
      <c r="E35" s="70">
        <f>'TAVOLA 6'!E35/'[3]TAV ULA appoggio'!S35*100</f>
        <v>13.125343595382077</v>
      </c>
      <c r="F35" s="70">
        <f>'TAVOLA 6'!F35/'[3]TAV ULA appoggio'!T35*100</f>
        <v>13.586206896551726</v>
      </c>
      <c r="G35" s="70">
        <f>'TAVOLA 6'!G35/'[3]TAV ULA appoggio'!U35*100</f>
        <v>14.309906858594413</v>
      </c>
      <c r="H35" s="70">
        <f>'TAVOLA 6'!H35/'[3]TAV ULA appoggio'!V35*100</f>
        <v>13.703122771994863</v>
      </c>
      <c r="I35" s="70">
        <f>'TAVOLA 6'!I35/'[3]TAV ULA appoggio'!W35*100</f>
        <v>13.518075678717118</v>
      </c>
      <c r="J35" s="70">
        <f>'TAVOLA 6'!J35/'[3]TAV ULA appoggio'!X35*100</f>
        <v>13.706140350877192</v>
      </c>
      <c r="K35" s="70">
        <f>'TAVOLA 6'!K35/'[3]TAV ULA appoggio'!Y35*100</f>
        <v>12.556125721616423</v>
      </c>
      <c r="L35" s="70">
        <f>'TAVOLA 6'!L35/'[3]TAV ULA appoggio'!Z35*100</f>
        <v>13.267955004326506</v>
      </c>
      <c r="M35" s="70">
        <f>'TAVOLA 6'!M35/'[3]TAV ULA appoggio'!AA35*100</f>
        <v>12.559175717070453</v>
      </c>
      <c r="N35" s="70">
        <f>'TAVOLA 6'!N35/'[3]TAV ULA appoggio'!AB35*100</f>
        <v>13.187429854096521</v>
      </c>
      <c r="O35" s="48"/>
    </row>
    <row r="36" spans="1:15" x14ac:dyDescent="0.25">
      <c r="A36" s="69" t="s">
        <v>8</v>
      </c>
      <c r="B36" s="77" t="s">
        <v>59</v>
      </c>
      <c r="C36" s="77" t="s">
        <v>59</v>
      </c>
      <c r="D36" s="77" t="s">
        <v>59</v>
      </c>
      <c r="E36" s="77" t="s">
        <v>59</v>
      </c>
      <c r="F36" s="77" t="s">
        <v>59</v>
      </c>
      <c r="G36" s="77" t="s">
        <v>59</v>
      </c>
      <c r="H36" s="77" t="s">
        <v>59</v>
      </c>
      <c r="I36" s="77" t="s">
        <v>59</v>
      </c>
      <c r="J36" s="77" t="s">
        <v>59</v>
      </c>
      <c r="K36" s="77" t="s">
        <v>59</v>
      </c>
      <c r="L36" s="77" t="s">
        <v>59</v>
      </c>
      <c r="M36" s="77" t="s">
        <v>59</v>
      </c>
      <c r="N36" s="77" t="s">
        <v>59</v>
      </c>
      <c r="O36" s="48"/>
    </row>
    <row r="37" spans="1:15" x14ac:dyDescent="0.25">
      <c r="A37" s="69" t="s">
        <v>9</v>
      </c>
      <c r="B37" s="70">
        <f>'TAVOLA 6'!B37/'[3]TAV ULA appoggio'!P37*100</f>
        <v>13.838294091514882</v>
      </c>
      <c r="C37" s="70">
        <f>'TAVOLA 6'!C37/'[3]TAV ULA appoggio'!Q37*100</f>
        <v>14.989648033126295</v>
      </c>
      <c r="D37" s="70">
        <f>'TAVOLA 6'!D37/'[3]TAV ULA appoggio'!R37*100</f>
        <v>15.757964507162711</v>
      </c>
      <c r="E37" s="70">
        <f>'TAVOLA 6'!E37/'[3]TAV ULA appoggio'!S37*100</f>
        <v>15.728274173806605</v>
      </c>
      <c r="F37" s="70">
        <f>'TAVOLA 6'!F37/'[3]TAV ULA appoggio'!T37*100</f>
        <v>15.57570977917981</v>
      </c>
      <c r="G37" s="70">
        <f>'TAVOLA 6'!G37/'[3]TAV ULA appoggio'!U37*100</f>
        <v>14.629258517034069</v>
      </c>
      <c r="H37" s="70">
        <f>'TAVOLA 6'!H37/'[3]TAV ULA appoggio'!V37*100</f>
        <v>13.801980198019804</v>
      </c>
      <c r="I37" s="70">
        <f>'TAVOLA 6'!I37/'[3]TAV ULA appoggio'!W37*100</f>
        <v>13.653627041397645</v>
      </c>
      <c r="J37" s="70">
        <f>'TAVOLA 6'!J37/'[3]TAV ULA appoggio'!X37*100</f>
        <v>14.34426229508197</v>
      </c>
      <c r="K37" s="70">
        <f>'TAVOLA 6'!K37/'[3]TAV ULA appoggio'!Y37*100</f>
        <v>13.102746693794506</v>
      </c>
      <c r="L37" s="70">
        <f>'TAVOLA 6'!L37/'[3]TAV ULA appoggio'!Z37*100</f>
        <v>12.344533135325783</v>
      </c>
      <c r="M37" s="70">
        <f>'TAVOLA 6'!M37/'[3]TAV ULA appoggio'!AA37*100</f>
        <v>11.297950604308985</v>
      </c>
      <c r="N37" s="70">
        <f>'TAVOLA 6'!N37/'[3]TAV ULA appoggio'!AB37*100</f>
        <v>11.407481966113068</v>
      </c>
      <c r="O37" s="48"/>
    </row>
    <row r="38" spans="1:15" x14ac:dyDescent="0.25">
      <c r="A38" s="69" t="s">
        <v>10</v>
      </c>
      <c r="B38" s="70">
        <f>'TAVOLA 6'!B38/'[3]TAV ULA appoggio'!P38*100</f>
        <v>20.504516788818819</v>
      </c>
      <c r="C38" s="70">
        <f>'TAVOLA 6'!C38/'[3]TAV ULA appoggio'!Q38*100</f>
        <v>19.901844643763749</v>
      </c>
      <c r="D38" s="70">
        <f>'TAVOLA 6'!D38/'[3]TAV ULA appoggio'!R38*100</f>
        <v>20.038739214650466</v>
      </c>
      <c r="E38" s="70">
        <f>'TAVOLA 6'!E38/'[3]TAV ULA appoggio'!S38*100</f>
        <v>20.202903620780127</v>
      </c>
      <c r="F38" s="70">
        <f>'TAVOLA 6'!F38/'[3]TAV ULA appoggio'!T38*100</f>
        <v>19.825819672131146</v>
      </c>
      <c r="G38" s="70">
        <f>'TAVOLA 6'!G38/'[3]TAV ULA appoggio'!U38*100</f>
        <v>20.292234444262025</v>
      </c>
      <c r="H38" s="70">
        <f>'TAVOLA 6'!H38/'[3]TAV ULA appoggio'!V38*100</f>
        <v>19.374485596707817</v>
      </c>
      <c r="I38" s="70">
        <f>'TAVOLA 6'!I38/'[3]TAV ULA appoggio'!W38*100</f>
        <v>19.064039408866996</v>
      </c>
      <c r="J38" s="70">
        <f>'TAVOLA 6'!J38/'[3]TAV ULA appoggio'!X38*100</f>
        <v>19.442633637548891</v>
      </c>
      <c r="K38" s="70">
        <f>'TAVOLA 6'!K38/'[3]TAV ULA appoggio'!Y38*100</f>
        <v>19.950688309019927</v>
      </c>
      <c r="L38" s="70">
        <f>'TAVOLA 6'!L38/'[3]TAV ULA appoggio'!Z38*100</f>
        <v>19.705508089438283</v>
      </c>
      <c r="M38" s="70">
        <f>'TAVOLA 6'!M38/'[3]TAV ULA appoggio'!AA38*100</f>
        <v>18.843120070113937</v>
      </c>
      <c r="N38" s="70">
        <f>'TAVOLA 6'!N38/'[3]TAV ULA appoggio'!AB38*100</f>
        <v>20.486051685777852</v>
      </c>
      <c r="O38" s="48"/>
    </row>
    <row r="39" spans="1:15" x14ac:dyDescent="0.25">
      <c r="A39" s="67" t="s">
        <v>56</v>
      </c>
      <c r="B39" s="72">
        <f>'TAVOLA 6'!B39/'[3]TAV ULA appoggio'!P39*100</f>
        <v>12.342562576393687</v>
      </c>
      <c r="C39" s="72">
        <f>'TAVOLA 6'!C39/'[3]TAV ULA appoggio'!Q39*100</f>
        <v>12.668298653610771</v>
      </c>
      <c r="D39" s="72">
        <f>'TAVOLA 6'!D39/'[3]TAV ULA appoggio'!R39*100</f>
        <v>12.98268700908829</v>
      </c>
      <c r="E39" s="72">
        <f>'TAVOLA 6'!E39/'[3]TAV ULA appoggio'!S39*100</f>
        <v>13.324204039712429</v>
      </c>
      <c r="F39" s="72">
        <f>'TAVOLA 6'!F39/'[3]TAV ULA appoggio'!T39*100</f>
        <v>13.469957316405823</v>
      </c>
      <c r="G39" s="72">
        <f>'TAVOLA 6'!G39/'[3]TAV ULA appoggio'!U39*100</f>
        <v>13.599307111728235</v>
      </c>
      <c r="H39" s="72">
        <f>'TAVOLA 6'!H39/'[3]TAV ULA appoggio'!V39*100</f>
        <v>13.188238082623425</v>
      </c>
      <c r="I39" s="72">
        <f>'TAVOLA 6'!I39/'[3]TAV ULA appoggio'!W39*100</f>
        <v>13.253533716967429</v>
      </c>
      <c r="J39" s="72">
        <f>'TAVOLA 6'!J39/'[3]TAV ULA appoggio'!X39*100</f>
        <v>13.492052416372438</v>
      </c>
      <c r="K39" s="72">
        <f>'TAVOLA 6'!K39/'[3]TAV ULA appoggio'!Y39*100</f>
        <v>12.43218436019734</v>
      </c>
      <c r="L39" s="72">
        <f>'TAVOLA 6'!L39/'[3]TAV ULA appoggio'!Z39*100</f>
        <v>12.09665471569528</v>
      </c>
      <c r="M39" s="72">
        <f>'TAVOLA 6'!M39/'[3]TAV ULA appoggio'!AA39*100</f>
        <v>11.771565127260162</v>
      </c>
      <c r="N39" s="72">
        <f>'TAVOLA 6'!N39/'[3]TAV ULA appoggio'!AB39*100</f>
        <v>12.201440487374388</v>
      </c>
      <c r="O39" s="48"/>
    </row>
    <row r="40" spans="1:15" x14ac:dyDescent="0.25">
      <c r="A40" s="73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48"/>
    </row>
    <row r="41" spans="1:15" s="73" customFormat="1" x14ac:dyDescent="0.25">
      <c r="B41" s="74" t="s">
        <v>58</v>
      </c>
      <c r="C41" s="74"/>
      <c r="D41" s="74"/>
      <c r="E41" s="74"/>
      <c r="F41" s="74"/>
      <c r="G41" s="42"/>
      <c r="H41" s="42"/>
      <c r="I41" s="74"/>
      <c r="J41" s="74"/>
      <c r="K41" s="74"/>
      <c r="L41" s="74"/>
      <c r="M41" s="74"/>
      <c r="N41" s="74"/>
      <c r="O41" s="48"/>
    </row>
    <row r="42" spans="1:15" x14ac:dyDescent="0.25">
      <c r="A42" s="69" t="s">
        <v>0</v>
      </c>
      <c r="B42" s="70">
        <f>'TAVOLA 6'!B42/'[3]TAV ULA appoggio'!P42*100</f>
        <v>17.859692966797574</v>
      </c>
      <c r="C42" s="70">
        <f>'TAVOLA 6'!C42/'[3]TAV ULA appoggio'!Q42*100</f>
        <v>18.660722409243927</v>
      </c>
      <c r="D42" s="70">
        <f>'TAVOLA 6'!D42/'[3]TAV ULA appoggio'!R42*100</f>
        <v>18.331957060280761</v>
      </c>
      <c r="E42" s="70">
        <f>'TAVOLA 6'!E42/'[3]TAV ULA appoggio'!S42*100</f>
        <v>18.310113985887462</v>
      </c>
      <c r="F42" s="70">
        <f>'TAVOLA 6'!F42/'[3]TAV ULA appoggio'!T42*100</f>
        <v>18.700194793695765</v>
      </c>
      <c r="G42" s="70">
        <f>'TAVOLA 6'!G42/'[3]TAV ULA appoggio'!U42*100</f>
        <v>19.380911435941528</v>
      </c>
      <c r="H42" s="70">
        <f>'TAVOLA 6'!H42/'[3]TAV ULA appoggio'!V42*100</f>
        <v>19.420873064473803</v>
      </c>
      <c r="I42" s="70">
        <f>'TAVOLA 6'!I42/'[3]TAV ULA appoggio'!W42*100</f>
        <v>19.832091150518284</v>
      </c>
      <c r="J42" s="70">
        <f>'TAVOLA 6'!J42/'[3]TAV ULA appoggio'!X42*100</f>
        <v>19.844088349935038</v>
      </c>
      <c r="K42" s="70">
        <f>'TAVOLA 6'!K42/'[3]TAV ULA appoggio'!Y42*100</f>
        <v>19.374149659863949</v>
      </c>
      <c r="L42" s="70">
        <f>'TAVOLA 6'!L42/'[3]TAV ULA appoggio'!Z42*100</f>
        <v>17.808701779108684</v>
      </c>
      <c r="M42" s="70">
        <f>'TAVOLA 6'!M42/'[3]TAV ULA appoggio'!AA42*100</f>
        <v>17.373772791023843</v>
      </c>
      <c r="N42" s="70">
        <f>'TAVOLA 6'!N42/'[3]TAV ULA appoggio'!AB42*100</f>
        <v>17.643483546062342</v>
      </c>
      <c r="O42" s="48"/>
    </row>
    <row r="43" spans="1:15" x14ac:dyDescent="0.25">
      <c r="A43" s="71" t="s">
        <v>51</v>
      </c>
      <c r="B43" s="72">
        <f>'TAVOLA 6'!B43/'[3]TAV ULA appoggio'!P43*100</f>
        <v>8.4914585601827905</v>
      </c>
      <c r="C43" s="72">
        <f>'TAVOLA 6'!C43/'[3]TAV ULA appoggio'!Q43*100</f>
        <v>9.2361085196104025</v>
      </c>
      <c r="D43" s="72">
        <f>'TAVOLA 6'!D43/'[3]TAV ULA appoggio'!R43*100</f>
        <v>9.0452359541775813</v>
      </c>
      <c r="E43" s="72">
        <f>'TAVOLA 6'!E43/'[3]TAV ULA appoggio'!S43*100</f>
        <v>9.271919159707414</v>
      </c>
      <c r="F43" s="72">
        <f>'TAVOLA 6'!F43/'[3]TAV ULA appoggio'!T43*100</f>
        <v>9.4736421246226747</v>
      </c>
      <c r="G43" s="72">
        <f>'TAVOLA 6'!G43/'[3]TAV ULA appoggio'!U43*100</f>
        <v>9.2291309235047034</v>
      </c>
      <c r="H43" s="72">
        <f>'TAVOLA 6'!H43/'[3]TAV ULA appoggio'!V43*100</f>
        <v>9.3193758331373022</v>
      </c>
      <c r="I43" s="72">
        <f>'TAVOLA 6'!I43/'[3]TAV ULA appoggio'!W43*100</f>
        <v>9.2734652657746004</v>
      </c>
      <c r="J43" s="72">
        <f>'TAVOLA 6'!J43/'[3]TAV ULA appoggio'!X43*100</f>
        <v>8.8883271433293789</v>
      </c>
      <c r="K43" s="72">
        <f>'TAVOLA 6'!K43/'[3]TAV ULA appoggio'!Y43*100</f>
        <v>8.6631602016217393</v>
      </c>
      <c r="L43" s="72">
        <f>'TAVOLA 6'!L43/'[3]TAV ULA appoggio'!Z43*100</f>
        <v>7.8322754375841503</v>
      </c>
      <c r="M43" s="72">
        <f>'TAVOLA 6'!M43/'[3]TAV ULA appoggio'!AA43*100</f>
        <v>7.6269621421975993</v>
      </c>
      <c r="N43" s="72">
        <f>'TAVOLA 6'!N43/'[3]TAV ULA appoggio'!AB43*100</f>
        <v>7.896627276319097</v>
      </c>
      <c r="O43" s="48"/>
    </row>
    <row r="44" spans="1:15" x14ac:dyDescent="0.25">
      <c r="A44" s="71" t="s">
        <v>52</v>
      </c>
      <c r="B44" s="72">
        <f>'TAVOLA 6'!B44/'[3]TAV ULA appoggio'!P44*100</f>
        <v>6.7746385326725598</v>
      </c>
      <c r="C44" s="72">
        <f>'TAVOLA 6'!C44/'[3]TAV ULA appoggio'!Q44*100</f>
        <v>6.9127356614430031</v>
      </c>
      <c r="D44" s="72">
        <f>'TAVOLA 6'!D44/'[3]TAV ULA appoggio'!R44*100</f>
        <v>6.9764904816451203</v>
      </c>
      <c r="E44" s="72">
        <f>'TAVOLA 6'!E44/'[3]TAV ULA appoggio'!S44*100</f>
        <v>7.1424627277747108</v>
      </c>
      <c r="F44" s="72">
        <f>'TAVOLA 6'!F44/'[3]TAV ULA appoggio'!T44*100</f>
        <v>7.0030724942563722</v>
      </c>
      <c r="G44" s="72">
        <f>'TAVOLA 6'!G44/'[3]TAV ULA appoggio'!U44*100</f>
        <v>6.7833519340174755</v>
      </c>
      <c r="H44" s="72">
        <f>'TAVOLA 6'!H44/'[3]TAV ULA appoggio'!V44*100</f>
        <v>6.8725931112487553</v>
      </c>
      <c r="I44" s="72">
        <f>'TAVOLA 6'!I44/'[3]TAV ULA appoggio'!W44*100</f>
        <v>6.7127843554609541</v>
      </c>
      <c r="J44" s="72">
        <f>'TAVOLA 6'!J44/'[3]TAV ULA appoggio'!X44*100</f>
        <v>6.4865441549089162</v>
      </c>
      <c r="K44" s="72">
        <f>'TAVOLA 6'!K44/'[3]TAV ULA appoggio'!Y44*100</f>
        <v>6.2609908434903883</v>
      </c>
      <c r="L44" s="72">
        <f>'TAVOLA 6'!L44/'[3]TAV ULA appoggio'!Z44*100</f>
        <v>5.6889839337610351</v>
      </c>
      <c r="M44" s="72">
        <f>'TAVOLA 6'!M44/'[3]TAV ULA appoggio'!AA44*100</f>
        <v>5.4630746548720017</v>
      </c>
      <c r="N44" s="72">
        <f>'TAVOLA 6'!N44/'[3]TAV ULA appoggio'!AB44*100</f>
        <v>5.6641185525320248</v>
      </c>
      <c r="O44" s="48"/>
    </row>
    <row r="45" spans="1:15" x14ac:dyDescent="0.25">
      <c r="A45" s="69" t="s">
        <v>1</v>
      </c>
      <c r="B45" s="70">
        <f>'TAVOLA 6'!B45/'[3]TAV ULA appoggio'!P45*100</f>
        <v>8.4976130300477415</v>
      </c>
      <c r="C45" s="70">
        <f>'TAVOLA 6'!C45/'[3]TAV ULA appoggio'!Q45*100</f>
        <v>8.378774552917033</v>
      </c>
      <c r="D45" s="70">
        <f>'TAVOLA 6'!D45/'[3]TAV ULA appoggio'!R45*100</f>
        <v>8.5340092944655659</v>
      </c>
      <c r="E45" s="70">
        <f>'TAVOLA 6'!E45/'[3]TAV ULA appoggio'!S45*100</f>
        <v>8.9146093701902362</v>
      </c>
      <c r="F45" s="70">
        <f>'TAVOLA 6'!F45/'[3]TAV ULA appoggio'!T45*100</f>
        <v>8.6926847428181429</v>
      </c>
      <c r="G45" s="70">
        <f>'TAVOLA 6'!G45/'[3]TAV ULA appoggio'!U45*100</f>
        <v>8.6030089038992941</v>
      </c>
      <c r="H45" s="70">
        <f>'TAVOLA 6'!H45/'[3]TAV ULA appoggio'!V45*100</f>
        <v>8.6284807034684921</v>
      </c>
      <c r="I45" s="70">
        <f>'TAVOLA 6'!I45/'[3]TAV ULA appoggio'!W45*100</f>
        <v>8.556084462345904</v>
      </c>
      <c r="J45" s="70">
        <f>'TAVOLA 6'!J45/'[3]TAV ULA appoggio'!X45*100</f>
        <v>8.3195491024934149</v>
      </c>
      <c r="K45" s="70">
        <f>'TAVOLA 6'!K45/'[3]TAV ULA appoggio'!Y45*100</f>
        <v>8.2710074791025079</v>
      </c>
      <c r="L45" s="70">
        <f>'TAVOLA 6'!L45/'[3]TAV ULA appoggio'!Z45*100</f>
        <v>7.8248902287174777</v>
      </c>
      <c r="M45" s="70">
        <f>'TAVOLA 6'!M45/'[3]TAV ULA appoggio'!AA45*100</f>
        <v>7.5394543479649867</v>
      </c>
      <c r="N45" s="70">
        <f>'TAVOLA 6'!N45/'[3]TAV ULA appoggio'!AB45*100</f>
        <v>7.65973346618508</v>
      </c>
      <c r="O45" s="48"/>
    </row>
    <row r="46" spans="1:15" x14ac:dyDescent="0.25">
      <c r="A46" s="69" t="s">
        <v>2</v>
      </c>
      <c r="B46" s="70">
        <f>'TAVOLA 6'!B46/'[3]TAV ULA appoggio'!P46*100</f>
        <v>5.476967718534639</v>
      </c>
      <c r="C46" s="70">
        <f>'TAVOLA 6'!C46/'[3]TAV ULA appoggio'!Q46*100</f>
        <v>5.6418766028058531</v>
      </c>
      <c r="D46" s="70">
        <f>'TAVOLA 6'!D46/'[3]TAV ULA appoggio'!R46*100</f>
        <v>5.6486654252017381</v>
      </c>
      <c r="E46" s="70">
        <f>'TAVOLA 6'!E46/'[3]TAV ULA appoggio'!S46*100</f>
        <v>5.5417185554171846</v>
      </c>
      <c r="F46" s="70">
        <f>'TAVOLA 6'!F46/'[3]TAV ULA appoggio'!T46*100</f>
        <v>5.4127303701409319</v>
      </c>
      <c r="G46" s="70">
        <f>'TAVOLA 6'!G46/'[3]TAV ULA appoggio'!U46*100</f>
        <v>5.1183185907613211</v>
      </c>
      <c r="H46" s="70">
        <f>'TAVOLA 6'!H46/'[3]TAV ULA appoggio'!V46*100</f>
        <v>5.2317782083768076</v>
      </c>
      <c r="I46" s="70">
        <f>'TAVOLA 6'!I46/'[3]TAV ULA appoggio'!W46*100</f>
        <v>5.0225323448175603</v>
      </c>
      <c r="J46" s="70">
        <f>'TAVOLA 6'!J46/'[3]TAV ULA appoggio'!X46*100</f>
        <v>4.9952599722890678</v>
      </c>
      <c r="K46" s="70">
        <f>'TAVOLA 6'!K46/'[3]TAV ULA appoggio'!Y46*100</f>
        <v>4.789163911956785</v>
      </c>
      <c r="L46" s="70">
        <f>'TAVOLA 6'!L46/'[3]TAV ULA appoggio'!Z46*100</f>
        <v>4.0920900692840645</v>
      </c>
      <c r="M46" s="70">
        <f>'TAVOLA 6'!M46/'[3]TAV ULA appoggio'!AA46*100</f>
        <v>3.8048849357616827</v>
      </c>
      <c r="N46" s="70">
        <f>'TAVOLA 6'!N46/'[3]TAV ULA appoggio'!AB46*100</f>
        <v>4.1595167822087999</v>
      </c>
      <c r="O46" s="48"/>
    </row>
    <row r="47" spans="1:15" x14ac:dyDescent="0.25">
      <c r="A47" s="69" t="s">
        <v>3</v>
      </c>
      <c r="B47" s="70">
        <f>'TAVOLA 6'!B47/'[3]TAV ULA appoggio'!P47*100</f>
        <v>5.0820539968237171</v>
      </c>
      <c r="C47" s="70">
        <f>'TAVOLA 6'!C47/'[3]TAV ULA appoggio'!Q47*100</f>
        <v>5.8108108108108114</v>
      </c>
      <c r="D47" s="70">
        <f>'TAVOLA 6'!D47/'[3]TAV ULA appoggio'!R47*100</f>
        <v>5.7705645720626997</v>
      </c>
      <c r="E47" s="70">
        <f>'TAVOLA 6'!E47/'[3]TAV ULA appoggio'!S47*100</f>
        <v>5.9896198625333135</v>
      </c>
      <c r="F47" s="70">
        <f>'TAVOLA 6'!F47/'[3]TAV ULA appoggio'!T47*100</f>
        <v>6.059751972942502</v>
      </c>
      <c r="G47" s="70">
        <f>'TAVOLA 6'!G47/'[3]TAV ULA appoggio'!U47*100</f>
        <v>5.7301038062283745</v>
      </c>
      <c r="H47" s="70">
        <f>'TAVOLA 6'!H47/'[3]TAV ULA appoggio'!V47*100</f>
        <v>5.9544897124948912</v>
      </c>
      <c r="I47" s="70">
        <f>'TAVOLA 6'!I47/'[3]TAV ULA appoggio'!W47*100</f>
        <v>5.7787931729606239</v>
      </c>
      <c r="J47" s="70">
        <f>'TAVOLA 6'!J47/'[3]TAV ULA appoggio'!X47*100</f>
        <v>5.2165750301729918</v>
      </c>
      <c r="K47" s="70">
        <f>'TAVOLA 6'!K47/'[3]TAV ULA appoggio'!Y47*100</f>
        <v>4.9416510589252267</v>
      </c>
      <c r="L47" s="70">
        <f>'TAVOLA 6'!L47/'[3]TAV ULA appoggio'!Z47*100</f>
        <v>4.2668840875118903</v>
      </c>
      <c r="M47" s="70">
        <f>'TAVOLA 6'!M47/'[3]TAV ULA appoggio'!AA47*100</f>
        <v>4.2601495726495724</v>
      </c>
      <c r="N47" s="70">
        <f>'TAVOLA 6'!N47/'[3]TAV ULA appoggio'!AB47*100</f>
        <v>4.3495196052973251</v>
      </c>
      <c r="O47" s="48"/>
    </row>
    <row r="48" spans="1:15" x14ac:dyDescent="0.25">
      <c r="A48" s="69" t="s">
        <v>4</v>
      </c>
      <c r="B48" s="70">
        <f>'TAVOLA 6'!B48/'[3]TAV ULA appoggio'!P48*100</f>
        <v>12.474074074074073</v>
      </c>
      <c r="C48" s="70">
        <f>'TAVOLA 6'!C48/'[3]TAV ULA appoggio'!Q48*100</f>
        <v>14.753479000062969</v>
      </c>
      <c r="D48" s="70">
        <f>'TAVOLA 6'!D48/'[3]TAV ULA appoggio'!R48*100</f>
        <v>14.280784097183874</v>
      </c>
      <c r="E48" s="70">
        <f>'TAVOLA 6'!E48/'[3]TAV ULA appoggio'!S48*100</f>
        <v>14.799684655629614</v>
      </c>
      <c r="F48" s="70">
        <f>'TAVOLA 6'!F48/'[3]TAV ULA appoggio'!T48*100</f>
        <v>15.89666090961428</v>
      </c>
      <c r="G48" s="70">
        <f>'TAVOLA 6'!G48/'[3]TAV ULA appoggio'!U48*100</f>
        <v>15.659891210993415</v>
      </c>
      <c r="H48" s="70">
        <f>'TAVOLA 6'!H48/'[3]TAV ULA appoggio'!V48*100</f>
        <v>15.865696375819581</v>
      </c>
      <c r="I48" s="70">
        <f>'TAVOLA 6'!I48/'[3]TAV ULA appoggio'!W48*100</f>
        <v>16.194448439522503</v>
      </c>
      <c r="J48" s="70">
        <f>'TAVOLA 6'!J48/'[3]TAV ULA appoggio'!X48*100</f>
        <v>15.350940146404476</v>
      </c>
      <c r="K48" s="70">
        <f>'TAVOLA 6'!K48/'[3]TAV ULA appoggio'!Y48*100</f>
        <v>14.927261227071476</v>
      </c>
      <c r="L48" s="70">
        <f>'TAVOLA 6'!L48/'[3]TAV ULA appoggio'!Z48*100</f>
        <v>12.870585202371743</v>
      </c>
      <c r="M48" s="70">
        <f>'TAVOLA 6'!M48/'[3]TAV ULA appoggio'!AA48*100</f>
        <v>12.419115464529533</v>
      </c>
      <c r="N48" s="70">
        <f>'TAVOLA 6'!N48/'[3]TAV ULA appoggio'!AB48*100</f>
        <v>12.827753126260589</v>
      </c>
      <c r="O48" s="48"/>
    </row>
    <row r="49" spans="1:15" x14ac:dyDescent="0.25">
      <c r="A49" s="71" t="s">
        <v>53</v>
      </c>
      <c r="B49" s="72">
        <f>'TAVOLA 6'!B49/'[3]TAV ULA appoggio'!P49*100</f>
        <v>15.513856332028416</v>
      </c>
      <c r="C49" s="72">
        <f>'TAVOLA 6'!C49/'[3]TAV ULA appoggio'!Q49*100</f>
        <v>15.503825123578624</v>
      </c>
      <c r="D49" s="72">
        <f>'TAVOLA 6'!D49/'[3]TAV ULA appoggio'!R49*100</f>
        <v>15.827884130829434</v>
      </c>
      <c r="E49" s="72">
        <f>'TAVOLA 6'!E49/'[3]TAV ULA appoggio'!S49*100</f>
        <v>16.718540235628414</v>
      </c>
      <c r="F49" s="72">
        <f>'TAVOLA 6'!F49/'[3]TAV ULA appoggio'!T49*100</f>
        <v>16.940869751550572</v>
      </c>
      <c r="G49" s="72">
        <f>'TAVOLA 6'!G49/'[3]TAV ULA appoggio'!U49*100</f>
        <v>16.62489213954062</v>
      </c>
      <c r="H49" s="72">
        <f>'TAVOLA 6'!H49/'[3]TAV ULA appoggio'!V49*100</f>
        <v>16.674011364954193</v>
      </c>
      <c r="I49" s="72">
        <f>'TAVOLA 6'!I49/'[3]TAV ULA appoggio'!W49*100</f>
        <v>16.244858038719329</v>
      </c>
      <c r="J49" s="72">
        <f>'TAVOLA 6'!J49/'[3]TAV ULA appoggio'!X49*100</f>
        <v>16.139195188314478</v>
      </c>
      <c r="K49" s="72">
        <f>'TAVOLA 6'!K49/'[3]TAV ULA appoggio'!Y49*100</f>
        <v>14.690778467962598</v>
      </c>
      <c r="L49" s="72">
        <f>'TAVOLA 6'!L49/'[3]TAV ULA appoggio'!Z49*100</f>
        <v>14.147626369173194</v>
      </c>
      <c r="M49" s="72">
        <f>'TAVOLA 6'!M49/'[3]TAV ULA appoggio'!AA49*100</f>
        <v>13.646209801138815</v>
      </c>
      <c r="N49" s="72">
        <f>'TAVOLA 6'!N49/'[3]TAV ULA appoggio'!AB49*100</f>
        <v>13.911497696882972</v>
      </c>
      <c r="O49" s="48"/>
    </row>
    <row r="50" spans="1:15" x14ac:dyDescent="0.25">
      <c r="A50" s="69" t="s">
        <v>5</v>
      </c>
      <c r="B50" s="70">
        <f>'TAVOLA 6'!B50/'[3]TAV ULA appoggio'!P50*100</f>
        <v>15.724218815447768</v>
      </c>
      <c r="C50" s="70">
        <f>'TAVOLA 6'!C50/'[3]TAV ULA appoggio'!Q50*100</f>
        <v>16.020732712922605</v>
      </c>
      <c r="D50" s="70">
        <f>'TAVOLA 6'!D50/'[3]TAV ULA appoggio'!R50*100</f>
        <v>16.482909743430476</v>
      </c>
      <c r="E50" s="70">
        <f>'TAVOLA 6'!E50/'[3]TAV ULA appoggio'!S50*100</f>
        <v>17.295083377790014</v>
      </c>
      <c r="F50" s="70">
        <f>'TAVOLA 6'!F50/'[3]TAV ULA appoggio'!T50*100</f>
        <v>17.682906070200524</v>
      </c>
      <c r="G50" s="70">
        <f>'TAVOLA 6'!G50/'[3]TAV ULA appoggio'!U50*100</f>
        <v>17.206703910614525</v>
      </c>
      <c r="H50" s="70">
        <f>'TAVOLA 6'!H50/'[3]TAV ULA appoggio'!V50*100</f>
        <v>17.44085424592225</v>
      </c>
      <c r="I50" s="70">
        <f>'TAVOLA 6'!I50/'[3]TAV ULA appoggio'!W50*100</f>
        <v>17.108264893755706</v>
      </c>
      <c r="J50" s="70">
        <f>'TAVOLA 6'!J50/'[3]TAV ULA appoggio'!X50*100</f>
        <v>17.081289987333967</v>
      </c>
      <c r="K50" s="70">
        <f>'TAVOLA 6'!K50/'[3]TAV ULA appoggio'!Y50*100</f>
        <v>15.449188796513036</v>
      </c>
      <c r="L50" s="70">
        <f>'TAVOLA 6'!L50/'[3]TAV ULA appoggio'!Z50*100</f>
        <v>14.757004105699147</v>
      </c>
      <c r="M50" s="70">
        <f>'TAVOLA 6'!M50/'[3]TAV ULA appoggio'!AA50*100</f>
        <v>14.530058416524975</v>
      </c>
      <c r="N50" s="70">
        <f>'TAVOLA 6'!N50/'[3]TAV ULA appoggio'!AB50*100</f>
        <v>15.021049222797927</v>
      </c>
      <c r="O50" s="48"/>
    </row>
    <row r="51" spans="1:15" x14ac:dyDescent="0.25">
      <c r="A51" s="69" t="s">
        <v>6</v>
      </c>
      <c r="B51" s="70">
        <f>'TAVOLA 6'!B51/'[3]TAV ULA appoggio'!P51*100</f>
        <v>8.3583798482896814</v>
      </c>
      <c r="C51" s="70">
        <f>'TAVOLA 6'!C51/'[3]TAV ULA appoggio'!Q51*100</f>
        <v>8.003375764821719</v>
      </c>
      <c r="D51" s="70">
        <f>'TAVOLA 6'!D51/'[3]TAV ULA appoggio'!R51*100</f>
        <v>8.808959724316173</v>
      </c>
      <c r="E51" s="70">
        <f>'TAVOLA 6'!E51/'[3]TAV ULA appoggio'!S51*100</f>
        <v>8.9718029051552257</v>
      </c>
      <c r="F51" s="70">
        <f>'TAVOLA 6'!F51/'[3]TAV ULA appoggio'!T51*100</f>
        <v>9.0325282702778154</v>
      </c>
      <c r="G51" s="70">
        <f>'TAVOLA 6'!G51/'[3]TAV ULA appoggio'!U51*100</f>
        <v>8.7080606988723392</v>
      </c>
      <c r="H51" s="70">
        <f>'TAVOLA 6'!H51/'[3]TAV ULA appoggio'!V51*100</f>
        <v>8.3356662933930572</v>
      </c>
      <c r="I51" s="70">
        <f>'TAVOLA 6'!I51/'[3]TAV ULA appoggio'!W51*100</f>
        <v>7.9176454331905486</v>
      </c>
      <c r="J51" s="70">
        <f>'TAVOLA 6'!J51/'[3]TAV ULA appoggio'!X51*100</f>
        <v>7.5540308747855915</v>
      </c>
      <c r="K51" s="70">
        <f>'TAVOLA 6'!K51/'[3]TAV ULA appoggio'!Y51*100</f>
        <v>6.8489229227796473</v>
      </c>
      <c r="L51" s="70">
        <f>'TAVOLA 6'!L51/'[3]TAV ULA appoggio'!Z51*100</f>
        <v>6.3462925326165349</v>
      </c>
      <c r="M51" s="70">
        <f>'TAVOLA 6'!M51/'[3]TAV ULA appoggio'!AA51*100</f>
        <v>6.2401413338380962</v>
      </c>
      <c r="N51" s="70">
        <f>'TAVOLA 6'!N51/'[3]TAV ULA appoggio'!AB51*100</f>
        <v>6.1162624821683309</v>
      </c>
      <c r="O51" s="48"/>
    </row>
    <row r="52" spans="1:15" x14ac:dyDescent="0.25">
      <c r="A52" s="69" t="s">
        <v>7</v>
      </c>
      <c r="B52" s="70">
        <f>'TAVOLA 6'!B52/'[3]TAV ULA appoggio'!P52*100</f>
        <v>8.7169739593233242</v>
      </c>
      <c r="C52" s="70">
        <f>'TAVOLA 6'!C52/'[3]TAV ULA appoggio'!Q52*100</f>
        <v>9.4863026856725696</v>
      </c>
      <c r="D52" s="70">
        <f>'TAVOLA 6'!D52/'[3]TAV ULA appoggio'!R52*100</f>
        <v>9.21744632053462</v>
      </c>
      <c r="E52" s="70">
        <f>'TAVOLA 6'!E52/'[3]TAV ULA appoggio'!S52*100</f>
        <v>9.4069772035873722</v>
      </c>
      <c r="F52" s="70">
        <f>'TAVOLA 6'!F52/'[3]TAV ULA appoggio'!T52*100</f>
        <v>9.7132463913935219</v>
      </c>
      <c r="G52" s="70">
        <f>'TAVOLA 6'!G52/'[3]TAV ULA appoggio'!U52*100</f>
        <v>9.7077086172951681</v>
      </c>
      <c r="H52" s="70">
        <f>'TAVOLA 6'!H52/'[3]TAV ULA appoggio'!V52*100</f>
        <v>9.5533909207866188</v>
      </c>
      <c r="I52" s="70">
        <f>'TAVOLA 6'!I52/'[3]TAV ULA appoggio'!W52*100</f>
        <v>9.3396361552786136</v>
      </c>
      <c r="J52" s="70">
        <f>'TAVOLA 6'!J52/'[3]TAV ULA appoggio'!X52*100</f>
        <v>9.7260564875769795</v>
      </c>
      <c r="K52" s="70">
        <f>'TAVOLA 6'!K52/'[3]TAV ULA appoggio'!Y52*100</f>
        <v>8.8774615323287893</v>
      </c>
      <c r="L52" s="70">
        <f>'TAVOLA 6'!L52/'[3]TAV ULA appoggio'!Z52*100</f>
        <v>8.171912832929781</v>
      </c>
      <c r="M52" s="70">
        <f>'TAVOLA 6'!M52/'[3]TAV ULA appoggio'!AA52*100</f>
        <v>7.5303893963326693</v>
      </c>
      <c r="N52" s="70">
        <f>'TAVOLA 6'!N52/'[3]TAV ULA appoggio'!AB52*100</f>
        <v>7.4653130287648066</v>
      </c>
      <c r="O52" s="48"/>
    </row>
    <row r="53" spans="1:15" x14ac:dyDescent="0.25">
      <c r="A53" s="69" t="s">
        <v>8</v>
      </c>
      <c r="B53" s="133" t="s">
        <v>59</v>
      </c>
      <c r="C53" s="133" t="s">
        <v>59</v>
      </c>
      <c r="D53" s="133" t="s">
        <v>59</v>
      </c>
      <c r="E53" s="133" t="s">
        <v>59</v>
      </c>
      <c r="F53" s="133" t="s">
        <v>59</v>
      </c>
      <c r="G53" s="133" t="s">
        <v>59</v>
      </c>
      <c r="H53" s="133" t="s">
        <v>59</v>
      </c>
      <c r="I53" s="133" t="s">
        <v>59</v>
      </c>
      <c r="J53" s="133" t="s">
        <v>59</v>
      </c>
      <c r="K53" s="133" t="s">
        <v>59</v>
      </c>
      <c r="L53" s="133" t="s">
        <v>59</v>
      </c>
      <c r="M53" s="133" t="s">
        <v>59</v>
      </c>
      <c r="N53" s="133" t="s">
        <v>59</v>
      </c>
      <c r="O53" s="48"/>
    </row>
    <row r="54" spans="1:15" x14ac:dyDescent="0.25">
      <c r="A54" s="69" t="s">
        <v>9</v>
      </c>
      <c r="B54" s="70">
        <f>'TAVOLA 6'!B54/'[3]TAV ULA appoggio'!P54*100</f>
        <v>7.7985621089069372</v>
      </c>
      <c r="C54" s="70">
        <f>'TAVOLA 6'!C54/'[3]TAV ULA appoggio'!Q54*100</f>
        <v>8.7049542020458635</v>
      </c>
      <c r="D54" s="70">
        <f>'TAVOLA 6'!D54/'[3]TAV ULA appoggio'!R54*100</f>
        <v>8.7440115246741925</v>
      </c>
      <c r="E54" s="70">
        <f>'TAVOLA 6'!E54/'[3]TAV ULA appoggio'!S54*100</f>
        <v>9.1494632535094969</v>
      </c>
      <c r="F54" s="70">
        <f>'TAVOLA 6'!F54/'[3]TAV ULA appoggio'!T54*100</f>
        <v>9.1116099020851653</v>
      </c>
      <c r="G54" s="70">
        <f>'TAVOLA 6'!G54/'[3]TAV ULA appoggio'!U54*100</f>
        <v>8.7224725924505364</v>
      </c>
      <c r="H54" s="70">
        <f>'TAVOLA 6'!H54/'[3]TAV ULA appoggio'!V54*100</f>
        <v>8.7416463433946721</v>
      </c>
      <c r="I54" s="70">
        <f>'TAVOLA 6'!I54/'[3]TAV ULA appoggio'!W54*100</f>
        <v>8.3359301963228418</v>
      </c>
      <c r="J54" s="70">
        <f>'TAVOLA 6'!J54/'[3]TAV ULA appoggio'!X54*100</f>
        <v>8.3474406722275223</v>
      </c>
      <c r="K54" s="70">
        <f>'TAVOLA 6'!K54/'[3]TAV ULA appoggio'!Y54*100</f>
        <v>8.0913789802820499</v>
      </c>
      <c r="L54" s="70">
        <f>'TAVOLA 6'!L54/'[3]TAV ULA appoggio'!Z54*100</f>
        <v>7.1567833468310385</v>
      </c>
      <c r="M54" s="70">
        <f>'TAVOLA 6'!M54/'[3]TAV ULA appoggio'!AA54*100</f>
        <v>6.5805694159084229</v>
      </c>
      <c r="N54" s="70">
        <f>'TAVOLA 6'!N54/'[3]TAV ULA appoggio'!AB54*100</f>
        <v>6.5522800552740676</v>
      </c>
      <c r="O54" s="48"/>
    </row>
    <row r="55" spans="1:15" x14ac:dyDescent="0.25">
      <c r="A55" s="69" t="s">
        <v>10</v>
      </c>
      <c r="B55" s="70">
        <f>'TAVOLA 6'!B55/'[3]TAV ULA appoggio'!P55*100</f>
        <v>43.367590822179743</v>
      </c>
      <c r="C55" s="70">
        <f>'TAVOLA 6'!C55/'[3]TAV ULA appoggio'!Q55*100</f>
        <v>40.367910066428209</v>
      </c>
      <c r="D55" s="70">
        <f>'TAVOLA 6'!D55/'[3]TAV ULA appoggio'!R55*100</f>
        <v>41.00328882196775</v>
      </c>
      <c r="E55" s="70">
        <f>'TAVOLA 6'!E55/'[3]TAV ULA appoggio'!S55*100</f>
        <v>43.384863247535385</v>
      </c>
      <c r="F55" s="70">
        <f>'TAVOLA 6'!F55/'[3]TAV ULA appoggio'!T55*100</f>
        <v>43.662668951075574</v>
      </c>
      <c r="G55" s="70">
        <f>'TAVOLA 6'!G55/'[3]TAV ULA appoggio'!U55*100</f>
        <v>43.279580044563616</v>
      </c>
      <c r="H55" s="70">
        <f>'TAVOLA 6'!H55/'[3]TAV ULA appoggio'!V55*100</f>
        <v>43.334712142293085</v>
      </c>
      <c r="I55" s="70">
        <f>'TAVOLA 6'!I55/'[3]TAV ULA appoggio'!W55*100</f>
        <v>42.660429320556837</v>
      </c>
      <c r="J55" s="70">
        <f>'TAVOLA 6'!J55/'[3]TAV ULA appoggio'!X55*100</f>
        <v>42.248962339591031</v>
      </c>
      <c r="K55" s="70">
        <f>'TAVOLA 6'!K55/'[3]TAV ULA appoggio'!Y55*100</f>
        <v>39.945769131445296</v>
      </c>
      <c r="L55" s="70">
        <f>'TAVOLA 6'!L55/'[3]TAV ULA appoggio'!Z55*100</f>
        <v>39.802829319119944</v>
      </c>
      <c r="M55" s="70">
        <f>'TAVOLA 6'!M55/'[3]TAV ULA appoggio'!AA55*100</f>
        <v>39.279636982416335</v>
      </c>
      <c r="N55" s="70">
        <f>'TAVOLA 6'!N55/'[3]TAV ULA appoggio'!AB55*100</f>
        <v>40.518417462482944</v>
      </c>
      <c r="O55" s="48"/>
    </row>
    <row r="56" spans="1:15" x14ac:dyDescent="0.25">
      <c r="A56" s="75" t="s">
        <v>50</v>
      </c>
      <c r="B56" s="76">
        <f>'TAVOLA 6'!B56/'[3]TAV ULA appoggio'!P56*100</f>
        <v>13.953686035689547</v>
      </c>
      <c r="C56" s="76">
        <f>'TAVOLA 6'!C56/'[3]TAV ULA appoggio'!Q56*100</f>
        <v>14.20711862655623</v>
      </c>
      <c r="D56" s="76">
        <f>'TAVOLA 6'!D56/'[3]TAV ULA appoggio'!R56*100</f>
        <v>14.418141085572159</v>
      </c>
      <c r="E56" s="76">
        <f>'TAVOLA 6'!E56/'[3]TAV ULA appoggio'!S56*100</f>
        <v>15.152461554703168</v>
      </c>
      <c r="F56" s="76">
        <f>'TAVOLA 6'!F56/'[3]TAV ULA appoggio'!T56*100</f>
        <v>15.398636833406734</v>
      </c>
      <c r="G56" s="76">
        <f>'TAVOLA 6'!G56/'[3]TAV ULA appoggio'!U56*100</f>
        <v>15.150968207719881</v>
      </c>
      <c r="H56" s="76">
        <f>'TAVOLA 6'!H56/'[3]TAV ULA appoggio'!V56*100</f>
        <v>15.210533709658879</v>
      </c>
      <c r="I56" s="76">
        <f>'TAVOLA 6'!I56/'[3]TAV ULA appoggio'!W56*100</f>
        <v>14.906806088303185</v>
      </c>
      <c r="J56" s="76">
        <f>'TAVOLA 6'!J56/'[3]TAV ULA appoggio'!X56*100</f>
        <v>14.749502203774412</v>
      </c>
      <c r="K56" s="76">
        <f>'TAVOLA 6'!K56/'[3]TAV ULA appoggio'!Y56*100</f>
        <v>13.631384524921639</v>
      </c>
      <c r="L56" s="76">
        <f>'TAVOLA 6'!L56/'[3]TAV ULA appoggio'!Z56*100</f>
        <v>12.906993848044094</v>
      </c>
      <c r="M56" s="76">
        <f>'TAVOLA 6'!M56/'[3]TAV ULA appoggio'!AA56*100</f>
        <v>12.463324137412926</v>
      </c>
      <c r="N56" s="76">
        <f>'TAVOLA 6'!N56/'[3]TAV ULA appoggio'!AB56*100</f>
        <v>12.725174430181196</v>
      </c>
      <c r="O56" s="48"/>
    </row>
    <row r="57" spans="1:15" x14ac:dyDescent="0.25">
      <c r="N57" s="92"/>
    </row>
    <row r="58" spans="1:15" x14ac:dyDescent="0.25">
      <c r="F58" s="94"/>
    </row>
    <row r="59" spans="1:15" x14ac:dyDescent="0.25">
      <c r="A59" s="69"/>
      <c r="B59" s="48"/>
      <c r="C59" s="48"/>
      <c r="D59" s="48"/>
      <c r="E59" s="48"/>
      <c r="F59" s="48"/>
      <c r="G59" s="48"/>
      <c r="H59" s="48"/>
      <c r="I59" s="48"/>
      <c r="J59" s="48"/>
      <c r="K59" s="48"/>
      <c r="M59" s="48"/>
      <c r="N59" s="48"/>
    </row>
    <row r="60" spans="1:15" x14ac:dyDescent="0.25">
      <c r="A60" s="71"/>
      <c r="B60" s="48"/>
      <c r="C60" s="48"/>
      <c r="D60" s="48"/>
      <c r="E60" s="48"/>
      <c r="F60" s="48"/>
      <c r="G60" s="48"/>
      <c r="H60" s="48"/>
      <c r="I60" s="48"/>
      <c r="J60" s="48"/>
      <c r="K60" s="48"/>
      <c r="M60" s="48"/>
      <c r="N60" s="48"/>
    </row>
    <row r="61" spans="1:15" x14ac:dyDescent="0.25">
      <c r="A61" s="71"/>
      <c r="B61" s="48"/>
      <c r="C61" s="48"/>
      <c r="D61" s="48"/>
      <c r="E61" s="48"/>
      <c r="F61" s="48"/>
      <c r="G61" s="48"/>
      <c r="H61" s="48"/>
      <c r="I61" s="48"/>
      <c r="J61" s="48"/>
      <c r="K61" s="48"/>
      <c r="M61" s="48"/>
      <c r="N61" s="48"/>
    </row>
    <row r="62" spans="1:15" x14ac:dyDescent="0.25">
      <c r="A62" s="69"/>
      <c r="B62" s="48"/>
      <c r="C62" s="48"/>
      <c r="D62" s="48"/>
      <c r="E62" s="48"/>
      <c r="F62" s="48"/>
      <c r="G62" s="48"/>
      <c r="H62" s="48"/>
      <c r="I62" s="48"/>
      <c r="J62" s="48"/>
      <c r="K62" s="48"/>
      <c r="M62" s="48"/>
      <c r="N62" s="48"/>
    </row>
    <row r="63" spans="1:15" x14ac:dyDescent="0.25">
      <c r="A63" s="69"/>
      <c r="B63" s="48"/>
      <c r="C63" s="48"/>
      <c r="D63" s="48"/>
      <c r="E63" s="48"/>
      <c r="F63" s="48"/>
      <c r="G63" s="48"/>
      <c r="H63" s="48"/>
      <c r="I63" s="48"/>
      <c r="J63" s="48"/>
      <c r="K63" s="48"/>
      <c r="M63" s="48"/>
      <c r="N63" s="48"/>
    </row>
    <row r="64" spans="1:15" x14ac:dyDescent="0.25">
      <c r="A64" s="69"/>
      <c r="B64" s="48"/>
      <c r="C64" s="48"/>
      <c r="D64" s="48"/>
      <c r="E64" s="48"/>
      <c r="F64" s="48"/>
      <c r="G64" s="48"/>
      <c r="H64" s="48"/>
      <c r="I64" s="48"/>
      <c r="J64" s="48"/>
      <c r="K64" s="48"/>
      <c r="M64" s="48"/>
      <c r="N64" s="48"/>
    </row>
    <row r="65" spans="1:14" x14ac:dyDescent="0.25">
      <c r="A65" s="69"/>
      <c r="B65" s="48"/>
      <c r="C65" s="48"/>
      <c r="D65" s="48"/>
      <c r="E65" s="48"/>
      <c r="F65" s="48"/>
      <c r="G65" s="48"/>
      <c r="H65" s="48"/>
      <c r="I65" s="48"/>
      <c r="J65" s="48"/>
      <c r="K65" s="48"/>
      <c r="M65" s="48"/>
      <c r="N65" s="48"/>
    </row>
    <row r="66" spans="1:14" x14ac:dyDescent="0.25">
      <c r="A66" s="71"/>
      <c r="B66" s="48"/>
      <c r="C66" s="48"/>
      <c r="D66" s="48"/>
      <c r="E66" s="48"/>
      <c r="F66" s="48"/>
      <c r="G66" s="48"/>
      <c r="H66" s="48"/>
      <c r="I66" s="48"/>
      <c r="J66" s="48"/>
      <c r="K66" s="48"/>
      <c r="M66" s="48"/>
      <c r="N66" s="48"/>
    </row>
    <row r="67" spans="1:14" x14ac:dyDescent="0.25">
      <c r="A67" s="69"/>
      <c r="B67" s="48"/>
      <c r="C67" s="48"/>
      <c r="D67" s="48"/>
      <c r="E67" s="48"/>
      <c r="F67" s="48"/>
      <c r="G67" s="48"/>
      <c r="H67" s="48"/>
      <c r="I67" s="48"/>
      <c r="J67" s="48"/>
      <c r="K67" s="48"/>
      <c r="M67" s="48"/>
      <c r="N67" s="48"/>
    </row>
    <row r="68" spans="1:14" x14ac:dyDescent="0.25">
      <c r="A68" s="69"/>
      <c r="B68" s="48"/>
      <c r="C68" s="48"/>
      <c r="D68" s="48"/>
      <c r="E68" s="48"/>
      <c r="F68" s="48"/>
      <c r="G68" s="48"/>
      <c r="H68" s="48"/>
      <c r="I68" s="48"/>
      <c r="J68" s="48"/>
      <c r="K68" s="48"/>
      <c r="M68" s="48"/>
      <c r="N68" s="48"/>
    </row>
    <row r="69" spans="1:14" x14ac:dyDescent="0.25">
      <c r="A69" s="69"/>
      <c r="B69" s="48"/>
      <c r="C69" s="48"/>
      <c r="D69" s="48"/>
      <c r="E69" s="48"/>
      <c r="F69" s="48"/>
      <c r="G69" s="48"/>
      <c r="H69" s="48"/>
      <c r="I69" s="48"/>
      <c r="J69" s="48"/>
      <c r="K69" s="48"/>
      <c r="M69" s="48"/>
      <c r="N69" s="48"/>
    </row>
    <row r="70" spans="1:14" x14ac:dyDescent="0.25">
      <c r="A70" s="69"/>
      <c r="B70" s="48"/>
      <c r="C70" s="48"/>
      <c r="D70" s="48"/>
      <c r="E70" s="48"/>
      <c r="F70" s="48"/>
      <c r="G70" s="48"/>
      <c r="H70" s="48"/>
      <c r="I70" s="48"/>
      <c r="J70" s="48"/>
      <c r="K70" s="48"/>
      <c r="M70" s="48"/>
      <c r="N70" s="48"/>
    </row>
    <row r="71" spans="1:14" x14ac:dyDescent="0.25">
      <c r="A71" s="69"/>
      <c r="B71" s="48"/>
      <c r="C71" s="48"/>
      <c r="D71" s="48"/>
      <c r="E71" s="48"/>
      <c r="F71" s="48"/>
      <c r="G71" s="48"/>
      <c r="H71" s="48"/>
      <c r="I71" s="48"/>
      <c r="J71" s="48"/>
      <c r="K71" s="48"/>
      <c r="M71" s="48"/>
      <c r="N71" s="48"/>
    </row>
    <row r="72" spans="1:14" x14ac:dyDescent="0.25">
      <c r="A72" s="69"/>
      <c r="B72" s="48"/>
      <c r="C72" s="48"/>
      <c r="D72" s="48"/>
      <c r="E72" s="48"/>
      <c r="F72" s="48"/>
      <c r="G72" s="48"/>
      <c r="H72" s="48"/>
      <c r="I72" s="48"/>
      <c r="J72" s="48"/>
      <c r="K72" s="48"/>
      <c r="M72" s="48"/>
      <c r="N72" s="48"/>
    </row>
    <row r="73" spans="1:14" s="92" customFormat="1" x14ac:dyDescent="0.25">
      <c r="A73" s="91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38"/>
      <c r="M73" s="93"/>
      <c r="N73" s="93"/>
    </row>
    <row r="74" spans="1:14" s="92" customFormat="1" x14ac:dyDescent="0.25">
      <c r="L74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TAVOLA 8 (2)</vt:lpstr>
      <vt:lpstr>LEGENDA </vt:lpstr>
      <vt:lpstr>TAVOLA 1</vt:lpstr>
      <vt:lpstr>TAVOLA 2 </vt:lpstr>
      <vt:lpstr>TAVOLA 3</vt:lpstr>
      <vt:lpstr>TAVOLA 4</vt:lpstr>
      <vt:lpstr>TAVOLA 5</vt:lpstr>
      <vt:lpstr>TAVOLA 6</vt:lpstr>
      <vt:lpstr>TAVOLA 7</vt:lpstr>
      <vt:lpstr>TAVOLA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Sassaroli</dc:creator>
  <cp:lastModifiedBy>Laura Serbassi</cp:lastModifiedBy>
  <dcterms:created xsi:type="dcterms:W3CDTF">2019-09-27T16:44:27Z</dcterms:created>
  <dcterms:modified xsi:type="dcterms:W3CDTF">2025-10-15T08:51:06Z</dcterms:modified>
</cp:coreProperties>
</file>