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5100"/>
  </bookViews>
  <sheets>
    <sheet name="Tavola 2.1" sheetId="3" r:id="rId1"/>
    <sheet name="Tavola 2.2" sheetId="6" r:id="rId2"/>
    <sheet name="Tavola 2.3" sheetId="5" r:id="rId3"/>
    <sheet name="Tavola 2.4" sheetId="7" r:id="rId4"/>
    <sheet name="Tavola 2.5" sheetId="9" r:id="rId5"/>
    <sheet name="Tavola 2.6" sheetId="8" r:id="rId6"/>
    <sheet name="Tavola 2.7" sheetId="10" r:id="rId7"/>
    <sheet name="Tavola 2.8" sheetId="12" r:id="rId8"/>
    <sheet name="Tavola 2.9" sheetId="11" r:id="rId9"/>
    <sheet name="Tavola 2.10" sheetId="13" r:id="rId10"/>
    <sheet name="Tavola 2.11" sheetId="14" r:id="rId11"/>
    <sheet name="Tavola 2.12" sheetId="1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0" l="1"/>
  <c r="C7" i="10" l="1"/>
  <c r="C35" i="3" l="1"/>
</calcChain>
</file>

<file path=xl/sharedStrings.xml><?xml version="1.0" encoding="utf-8"?>
<sst xmlns="http://schemas.openxmlformats.org/spreadsheetml/2006/main" count="257" uniqueCount="106">
  <si>
    <t>Dipendenti</t>
  </si>
  <si>
    <t>Volontari</t>
  </si>
  <si>
    <t>Attività sportive</t>
  </si>
  <si>
    <t>Religione</t>
  </si>
  <si>
    <t>Istruzione e ricerca</t>
  </si>
  <si>
    <t xml:space="preserve">Sanità </t>
  </si>
  <si>
    <t>Ambiente</t>
  </si>
  <si>
    <t>Cooperazione e solidarietà internazionale</t>
  </si>
  <si>
    <t>Filantropia e promozione del volontariato</t>
  </si>
  <si>
    <t xml:space="preserve">Altre attività </t>
  </si>
  <si>
    <t>Attività culturali e artistiche</t>
  </si>
  <si>
    <t>Attività ricreative e di socializzazione</t>
  </si>
  <si>
    <t>Assistenza sociale e protezione civile</t>
  </si>
  <si>
    <t>Sviluppo economico e coesione sociale</t>
  </si>
  <si>
    <t>Tutela dei diritti e attività politica</t>
  </si>
  <si>
    <t>Relazioni sindacali e rappresentanza di interessi</t>
  </si>
  <si>
    <t>Totale</t>
  </si>
  <si>
    <t>Nord-Ovest</t>
  </si>
  <si>
    <t>Nord-Est</t>
  </si>
  <si>
    <t>Centro</t>
  </si>
  <si>
    <t>Sud</t>
  </si>
  <si>
    <t>Isole</t>
  </si>
  <si>
    <t>01 - Piemonte</t>
  </si>
  <si>
    <t>03 - Lombardia</t>
  </si>
  <si>
    <t>07 - Liguria</t>
  </si>
  <si>
    <t>04 - Trentino-Alto Adige / Südtirol</t>
  </si>
  <si>
    <t>05 - Veneto</t>
  </si>
  <si>
    <t>06 - Friuli-Venezia Giulia</t>
  </si>
  <si>
    <t>08 - Emilia-Romagna</t>
  </si>
  <si>
    <t>09 - Toscana</t>
  </si>
  <si>
    <t>10 - Umbria</t>
  </si>
  <si>
    <t>11 - Marche</t>
  </si>
  <si>
    <t>12 - Lazio</t>
  </si>
  <si>
    <t>13 - Abruzzo</t>
  </si>
  <si>
    <t>14 - Molise</t>
  </si>
  <si>
    <t>15 - Campania</t>
  </si>
  <si>
    <t>16 - Puglia</t>
  </si>
  <si>
    <t>17 - Basilicata</t>
  </si>
  <si>
    <t>18 - Calabria</t>
  </si>
  <si>
    <t>19 - Sicilia</t>
  </si>
  <si>
    <t>20 - Sardegna</t>
  </si>
  <si>
    <t>Totale istituzioni non profit  (a)</t>
  </si>
  <si>
    <t>02 - Valle d'Aosta / Vallée D'Aoste</t>
  </si>
  <si>
    <t xml:space="preserve">     - Bolzano</t>
  </si>
  <si>
    <t xml:space="preserve">     -Trento</t>
  </si>
  <si>
    <t>(a) Eventuali differenze tra le somme ed il relativo totale sono da attribuire esclusivamente ad arrotondamenti nei decimali</t>
  </si>
  <si>
    <t>Totale istituzioni non profit (a)</t>
  </si>
  <si>
    <t>Associazione</t>
  </si>
  <si>
    <t>Cooperativa sociale</t>
  </si>
  <si>
    <t>Fondazione</t>
  </si>
  <si>
    <t>Altra forma Giuridica</t>
  </si>
  <si>
    <t>Totale (a)</t>
  </si>
  <si>
    <t>Istituzioni non profit che hanno realizzato attività di raccolta fondi (a)</t>
  </si>
  <si>
    <t>10-19</t>
  </si>
  <si>
    <t>Totale dipendenti delle istituzioni non profit</t>
  </si>
  <si>
    <t>Istituzioni</t>
  </si>
  <si>
    <t>1-2</t>
  </si>
  <si>
    <t>3-9</t>
  </si>
  <si>
    <t>20-49</t>
  </si>
  <si>
    <t>50 e più</t>
  </si>
  <si>
    <r>
      <t>TOTALE</t>
    </r>
    <r>
      <rPr>
        <sz val="7"/>
        <rFont val="Arial"/>
        <family val="2"/>
      </rPr>
      <t xml:space="preserve"> (a)</t>
    </r>
  </si>
  <si>
    <t>Totale volontari delle istituzioni non profit</t>
  </si>
  <si>
    <t>Appelli su mezzi di comunicazione di massa</t>
  </si>
  <si>
    <t>Siti web e social media</t>
  </si>
  <si>
    <t>Realizzazione di eventi e/o manifestazioni pubbliche</t>
  </si>
  <si>
    <t>Vendita di beni e/o prodotti</t>
  </si>
  <si>
    <t>Contatto diretto</t>
  </si>
  <si>
    <t>Crowdfunding</t>
  </si>
  <si>
    <t>Corporate fundraising</t>
  </si>
  <si>
    <t>Altro</t>
  </si>
  <si>
    <t>Fonte: Istat, Censimento permanente istituzioni non profit</t>
  </si>
  <si>
    <t>(b) Il quesito prevede più modalità di risposta pertanto i totali di ogni modalità corrispondono al numero delle istituzioni non profit che presentano la medesima caratteristica. Per tale motivo la somma delle singole modalità non è confrontabile con il totale delle istituzioni (indicato in grassetto)</t>
  </si>
  <si>
    <t>Campagne per lasciti testamentari</t>
  </si>
  <si>
    <t>Persone fisiche</t>
  </si>
  <si>
    <t>Imprese private</t>
  </si>
  <si>
    <t>Fondazioni e Fondazioni bancarie</t>
  </si>
  <si>
    <t>Altre Istituzioni non profit</t>
  </si>
  <si>
    <t>Istituzioni/imprese pubbliche</t>
  </si>
  <si>
    <t>FORMA GIURIDICA</t>
  </si>
  <si>
    <t>SETTORE DI ATTIVITA' PREVALENTE</t>
  </si>
  <si>
    <t>CLASSE DI DIPENDENTI</t>
  </si>
  <si>
    <t>CLASSE DI VOLONTARI</t>
  </si>
  <si>
    <t>Totale dipendenti delle istituzioni 
non profit</t>
  </si>
  <si>
    <t>Istituzioni non profit che hanno ricevuto contributi a fondo perduto, donazioni o lasciti (a)</t>
  </si>
  <si>
    <t>MODALITA' DI RACCOLTA FONDI</t>
  </si>
  <si>
    <r>
      <t xml:space="preserve">Tavola 2.2 - Istituzioni non profit che hanno realizzato attività di raccolta fondi per ripartizione geografica e forma giuridica. Anno 2021 </t>
    </r>
    <r>
      <rPr>
        <sz val="9"/>
        <rFont val="Arial"/>
        <family val="2"/>
      </rPr>
      <t>(valori assoluti)</t>
    </r>
  </si>
  <si>
    <r>
      <t xml:space="preserve">Tavola 2.3 - Istituzioni non profit che hanno realizzato attività di raccolta fondi per settore di attività prevalente. Anno 2021 </t>
    </r>
    <r>
      <rPr>
        <sz val="9"/>
        <rFont val="Arial"/>
        <family val="2"/>
      </rPr>
      <t>(valori assoluti)</t>
    </r>
  </si>
  <si>
    <r>
      <t xml:space="preserve">Tavola 2.5 - Istituzioni non profit che hanno realizzato attività di raccolta fondi e loro volontari per classe di volontari. Anno 2021 </t>
    </r>
    <r>
      <rPr>
        <sz val="9"/>
        <rFont val="Arial"/>
        <family val="2"/>
      </rPr>
      <t>(valori assoluti)</t>
    </r>
  </si>
  <si>
    <r>
      <t xml:space="preserve">Tavola 2.8 - Istituzioni non profit che hanno ricevuto contributi a fondo perduto, donazioni o lasciti per ripartizione geografica e forma giuridica. Anno 2021 </t>
    </r>
    <r>
      <rPr>
        <sz val="9"/>
        <rFont val="Arial"/>
        <family val="2"/>
      </rPr>
      <t>(valori assoluti)</t>
    </r>
  </si>
  <si>
    <r>
      <t xml:space="preserve">Tavola 2.9 - Istituzioni non profit che hanno ricevuto contributi a fondo perduto, donazioni o lasciti per settore di attività prevalente. Anno 2021 </t>
    </r>
    <r>
      <rPr>
        <sz val="9"/>
        <rFont val="Arial"/>
        <family val="2"/>
      </rPr>
      <t>(valori assoluti)</t>
    </r>
  </si>
  <si>
    <r>
      <t>Tavola 2.10 -  Istituzioni non profit che hanno ricevuto contributi a fondo perduto, donazioni o lasciti e loro dipendenti per classe di dipendenti. Anno 2021</t>
    </r>
    <r>
      <rPr>
        <sz val="9"/>
        <rFont val="Arial"/>
        <family val="2"/>
      </rPr>
      <t xml:space="preserve"> (valori assoluti)</t>
    </r>
  </si>
  <si>
    <r>
      <t xml:space="preserve">Tavola 2.11 - Istituzioni non profit che hanno ricevuto contributi a fondo perduto, donazioni o lasciti e loro volontari per classe di volontari. Anno 2021 </t>
    </r>
    <r>
      <rPr>
        <sz val="9"/>
        <rFont val="Arial"/>
        <family val="2"/>
      </rPr>
      <t>(valori assoluti)</t>
    </r>
  </si>
  <si>
    <r>
      <t xml:space="preserve">Tavola 2.6 - Istituzioni non profit che hanno realizzato attività di raccolta fondi per modalità di raccolta fondi e settore di attività prevalente. Anno 2021 </t>
    </r>
    <r>
      <rPr>
        <sz val="9"/>
        <rFont val="Arial"/>
        <family val="2"/>
      </rPr>
      <t>(valori assoluti)</t>
    </r>
  </si>
  <si>
    <t>RIPARTIZIONE GEOGRAFICA</t>
  </si>
  <si>
    <r>
      <t xml:space="preserve">TOTALE </t>
    </r>
    <r>
      <rPr>
        <sz val="7"/>
        <rFont val="Arial"/>
        <family val="2"/>
      </rPr>
      <t>(a)</t>
    </r>
  </si>
  <si>
    <r>
      <t xml:space="preserve">Totale </t>
    </r>
    <r>
      <rPr>
        <sz val="7"/>
        <rFont val="Arial"/>
        <family val="2"/>
      </rPr>
      <t>(a)</t>
    </r>
  </si>
  <si>
    <r>
      <t xml:space="preserve">Totale </t>
    </r>
    <r>
      <rPr>
        <sz val="7"/>
        <rFont val="Arial"/>
        <family val="2"/>
      </rPr>
      <t>(b)</t>
    </r>
  </si>
  <si>
    <r>
      <t>Totale</t>
    </r>
    <r>
      <rPr>
        <sz val="7"/>
        <color theme="1"/>
        <rFont val="Arial"/>
        <family val="2"/>
      </rPr>
      <t xml:space="preserve"> (a)</t>
    </r>
  </si>
  <si>
    <t>Soggetti dai quali le istituzioni non profit hanno ricevuto contributi a fondo perduto, donazioni o lasciti</t>
  </si>
  <si>
    <t>Totale volontari delle istituzioni 
non profit</t>
  </si>
  <si>
    <r>
      <t xml:space="preserve">Tavola 2.12 - Istituzioni non profit per settore di attività prevalente e soggetti dai quali hanno ricevuto contributi a fondo perduto,  donazioni o lasciti. Anno 2021 </t>
    </r>
    <r>
      <rPr>
        <sz val="9"/>
        <rFont val="Arial"/>
        <family val="2"/>
      </rPr>
      <t>(valori assoluti)</t>
    </r>
  </si>
  <si>
    <t>REGIONI / PROVINCE AUTONOME/ RIPARTIZIONI GEOGRAFICHE</t>
  </si>
  <si>
    <r>
      <t xml:space="preserve">ITALIA </t>
    </r>
    <r>
      <rPr>
        <sz val="7"/>
        <rFont val="Arial"/>
        <family val="2"/>
      </rPr>
      <t>(a)</t>
    </r>
  </si>
  <si>
    <r>
      <t xml:space="preserve">Tavola 2.1 - Istituzioni non profit che hanno realizzato attività di raccolta fondi per regione. Anno 2021 </t>
    </r>
    <r>
      <rPr>
        <sz val="9"/>
        <rFont val="Arial"/>
        <family val="2"/>
      </rPr>
      <t>(valori assoluti)</t>
    </r>
  </si>
  <si>
    <r>
      <t>Tavola 2.4 - Istituzioni non profit che hanno realizzato attività di raccolta fondi e loro dipendenti per classe di dipendenti. Anno 2021</t>
    </r>
    <r>
      <rPr>
        <sz val="9"/>
        <rFont val="Arial"/>
        <family val="2"/>
      </rPr>
      <t xml:space="preserve"> (valori assoluti)</t>
    </r>
  </si>
  <si>
    <r>
      <t xml:space="preserve">Tavola 2.7 - Istituzioni non profit che hanno ricevuto contributi a fondo perduto, donazioni o lasciti per regione. Anno 2021 </t>
    </r>
    <r>
      <rPr>
        <sz val="9"/>
        <rFont val="Arial"/>
        <family val="2"/>
      </rPr>
      <t>(valori assoluti)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</si>
</sst>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i/>
      <sz val="7"/>
      <name val="Arial"/>
      <family val="2"/>
    </font>
    <font>
      <i/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indexed="64"/>
      </bottom>
      <diagonal/>
    </border>
    <border>
      <left style="thin">
        <color theme="0" tint="-0.14996795556505021"/>
      </left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</borders>
  <cellStyleXfs count="4">
    <xf numFmtId="0" fontId="0" fillId="0" borderId="0"/>
    <xf numFmtId="0" fontId="4" fillId="0" borderId="0"/>
    <xf numFmtId="43" fontId="12" fillId="0" borderId="0" applyFont="0" applyFill="0" applyBorder="0" applyAlignment="0" applyProtection="0"/>
    <xf numFmtId="0" fontId="17" fillId="0" borderId="0"/>
  </cellStyleXfs>
  <cellXfs count="116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horizontal="right" vertical="center"/>
    </xf>
    <xf numFmtId="0" fontId="6" fillId="0" borderId="0" xfId="0" quotePrefix="1" applyFont="1" applyFill="1" applyBorder="1" applyAlignment="1">
      <alignment horizontal="left" vertical="center"/>
    </xf>
    <xf numFmtId="0" fontId="7" fillId="0" borderId="0" xfId="0" applyNumberFormat="1" applyFont="1" applyFill="1" applyBorder="1"/>
    <xf numFmtId="0" fontId="8" fillId="0" borderId="0" xfId="0" applyFont="1" applyFill="1" applyBorder="1" applyAlignment="1">
      <alignment horizontal="left" vertical="center"/>
    </xf>
    <xf numFmtId="41" fontId="9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41" fontId="5" fillId="0" borderId="0" xfId="0" applyNumberFormat="1" applyFont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41" fontId="11" fillId="0" borderId="0" xfId="0" applyNumberFormat="1" applyFont="1" applyFill="1" applyBorder="1" applyAlignment="1">
      <alignment horizontal="right" vertical="center"/>
    </xf>
    <xf numFmtId="0" fontId="10" fillId="0" borderId="0" xfId="0" quotePrefix="1" applyFont="1" applyFill="1" applyBorder="1" applyAlignment="1">
      <alignment horizontal="left" vertical="center"/>
    </xf>
    <xf numFmtId="0" fontId="7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2" xfId="0" applyFont="1" applyFill="1" applyBorder="1" applyAlignment="1">
      <alignment horizontal="left" vertical="center"/>
    </xf>
    <xf numFmtId="41" fontId="9" fillId="0" borderId="2" xfId="0" applyNumberFormat="1" applyFont="1" applyFill="1" applyBorder="1" applyAlignment="1">
      <alignment horizontal="right" vertical="center"/>
    </xf>
    <xf numFmtId="0" fontId="5" fillId="0" borderId="0" xfId="0" applyFont="1" applyAlignment="1"/>
    <xf numFmtId="0" fontId="6" fillId="0" borderId="0" xfId="0" applyFont="1" applyFill="1" applyBorder="1" applyAlignment="1">
      <alignment horizontal="left" vertical="center" wrapText="1"/>
    </xf>
    <xf numFmtId="0" fontId="6" fillId="0" borderId="0" xfId="0" quotePrefix="1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8" fillId="0" borderId="2" xfId="0" quotePrefix="1" applyNumberFormat="1" applyFont="1" applyFill="1" applyBorder="1" applyAlignment="1">
      <alignment horizontal="left" vertical="center"/>
    </xf>
    <xf numFmtId="3" fontId="9" fillId="0" borderId="2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3" fontId="6" fillId="0" borderId="5" xfId="0" applyNumberFormat="1" applyFont="1" applyBorder="1" applyAlignment="1"/>
    <xf numFmtId="3" fontId="6" fillId="0" borderId="5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wrapText="1"/>
    </xf>
    <xf numFmtId="0" fontId="6" fillId="0" borderId="0" xfId="0" applyFont="1"/>
    <xf numFmtId="0" fontId="8" fillId="0" borderId="2" xfId="0" applyFont="1" applyBorder="1"/>
    <xf numFmtId="3" fontId="8" fillId="0" borderId="6" xfId="0" applyNumberFormat="1" applyFont="1" applyBorder="1" applyAlignment="1">
      <alignment wrapText="1"/>
    </xf>
    <xf numFmtId="3" fontId="14" fillId="0" borderId="6" xfId="0" applyNumberFormat="1" applyFont="1" applyBorder="1" applyAlignment="1">
      <alignment wrapText="1"/>
    </xf>
    <xf numFmtId="3" fontId="14" fillId="0" borderId="7" xfId="0" applyNumberFormat="1" applyFont="1" applyBorder="1" applyAlignment="1">
      <alignment wrapText="1"/>
    </xf>
    <xf numFmtId="3" fontId="0" fillId="0" borderId="8" xfId="0" applyNumberFormat="1" applyBorder="1"/>
    <xf numFmtId="0" fontId="0" fillId="0" borderId="8" xfId="0" applyBorder="1"/>
    <xf numFmtId="0" fontId="6" fillId="0" borderId="3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3" fontId="13" fillId="0" borderId="0" xfId="0" applyNumberFormat="1" applyFont="1" applyBorder="1" applyAlignment="1">
      <alignment horizontal="right" wrapText="1"/>
    </xf>
    <xf numFmtId="0" fontId="13" fillId="0" borderId="0" xfId="0" applyFont="1" applyBorder="1" applyAlignment="1">
      <alignment horizontal="right" wrapText="1"/>
    </xf>
    <xf numFmtId="3" fontId="15" fillId="0" borderId="8" xfId="0" applyNumberFormat="1" applyFont="1" applyFill="1" applyBorder="1" applyAlignment="1">
      <alignment wrapText="1"/>
    </xf>
    <xf numFmtId="3" fontId="15" fillId="0" borderId="9" xfId="0" applyNumberFormat="1" applyFont="1" applyFill="1" applyBorder="1" applyAlignment="1">
      <alignment wrapText="1"/>
    </xf>
    <xf numFmtId="3" fontId="16" fillId="0" borderId="10" xfId="0" applyNumberFormat="1" applyFont="1" applyFill="1" applyBorder="1" applyAlignment="1">
      <alignment wrapText="1"/>
    </xf>
    <xf numFmtId="3" fontId="14" fillId="0" borderId="6" xfId="0" applyNumberFormat="1" applyFont="1" applyBorder="1" applyAlignment="1">
      <alignment horizontal="right" wrapText="1"/>
    </xf>
    <xf numFmtId="0" fontId="0" fillId="0" borderId="5" xfId="0" applyBorder="1"/>
    <xf numFmtId="0" fontId="6" fillId="0" borderId="11" xfId="0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0" xfId="3" quotePrefix="1" applyFont="1" applyFill="1" applyBorder="1" applyAlignment="1">
      <alignment horizontal="center" vertical="center" wrapText="1"/>
    </xf>
    <xf numFmtId="0" fontId="8" fillId="0" borderId="1" xfId="3" quotePrefix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left" vertical="center"/>
    </xf>
    <xf numFmtId="0" fontId="6" fillId="0" borderId="3" xfId="3" quotePrefix="1" applyFont="1" applyFill="1" applyBorder="1" applyAlignment="1">
      <alignment horizontal="center" vertical="center" wrapText="1"/>
    </xf>
    <xf numFmtId="3" fontId="6" fillId="0" borderId="1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wrapText="1"/>
    </xf>
    <xf numFmtId="3" fontId="15" fillId="0" borderId="0" xfId="0" applyNumberFormat="1" applyFont="1" applyFill="1" applyBorder="1" applyAlignment="1">
      <alignment wrapText="1"/>
    </xf>
    <xf numFmtId="3" fontId="16" fillId="0" borderId="6" xfId="0" applyNumberFormat="1" applyFont="1" applyFill="1" applyBorder="1" applyAlignment="1">
      <alignment wrapText="1"/>
    </xf>
    <xf numFmtId="3" fontId="8" fillId="0" borderId="14" xfId="2" applyNumberFormat="1" applyFont="1" applyBorder="1" applyAlignment="1">
      <alignment vertical="center"/>
    </xf>
    <xf numFmtId="0" fontId="8" fillId="0" borderId="3" xfId="3" quotePrefix="1" applyFont="1" applyFill="1" applyBorder="1" applyAlignment="1">
      <alignment horizontal="center" vertical="center" wrapText="1"/>
    </xf>
    <xf numFmtId="3" fontId="13" fillId="0" borderId="0" xfId="0" applyNumberFormat="1" applyFont="1"/>
    <xf numFmtId="3" fontId="9" fillId="0" borderId="0" xfId="0" applyNumberFormat="1" applyFont="1" applyBorder="1" applyAlignment="1">
      <alignment vertical="center"/>
    </xf>
    <xf numFmtId="0" fontId="8" fillId="0" borderId="0" xfId="0" quotePrefix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3" fontId="0" fillId="0" borderId="0" xfId="0" applyNumberFormat="1" applyBorder="1"/>
    <xf numFmtId="164" fontId="0" fillId="0" borderId="0" xfId="0" applyNumberFormat="1" applyBorder="1"/>
    <xf numFmtId="0" fontId="0" fillId="0" borderId="0" xfId="0" applyBorder="1"/>
    <xf numFmtId="0" fontId="6" fillId="0" borderId="1" xfId="0" applyFont="1" applyBorder="1" applyAlignment="1">
      <alignment vertical="center"/>
    </xf>
    <xf numFmtId="3" fontId="9" fillId="0" borderId="1" xfId="0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left" vertical="center" wrapText="1"/>
    </xf>
    <xf numFmtId="3" fontId="14" fillId="0" borderId="5" xfId="0" applyNumberFormat="1" applyFont="1" applyBorder="1" applyAlignment="1">
      <alignment wrapText="1"/>
    </xf>
    <xf numFmtId="3" fontId="8" fillId="0" borderId="5" xfId="0" applyNumberFormat="1" applyFont="1" applyBorder="1" applyAlignment="1">
      <alignment wrapText="1"/>
    </xf>
    <xf numFmtId="3" fontId="14" fillId="0" borderId="0" xfId="0" applyNumberFormat="1" applyFont="1" applyBorder="1" applyAlignment="1">
      <alignment wrapText="1"/>
    </xf>
    <xf numFmtId="3" fontId="14" fillId="0" borderId="5" xfId="0" applyNumberFormat="1" applyFont="1" applyBorder="1" applyAlignment="1">
      <alignment horizontal="right" wrapText="1"/>
    </xf>
    <xf numFmtId="3" fontId="16" fillId="0" borderId="5" xfId="0" applyNumberFormat="1" applyFont="1" applyFill="1" applyBorder="1" applyAlignment="1">
      <alignment wrapText="1"/>
    </xf>
    <xf numFmtId="3" fontId="16" fillId="0" borderId="0" xfId="0" applyNumberFormat="1" applyFont="1" applyFill="1" applyBorder="1" applyAlignment="1">
      <alignment wrapText="1"/>
    </xf>
    <xf numFmtId="3" fontId="14" fillId="0" borderId="15" xfId="0" applyNumberFormat="1" applyFont="1" applyBorder="1" applyAlignment="1">
      <alignment wrapText="1"/>
    </xf>
    <xf numFmtId="49" fontId="6" fillId="0" borderId="0" xfId="0" applyNumberFormat="1" applyFont="1"/>
    <xf numFmtId="0" fontId="3" fillId="0" borderId="2" xfId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/>
    </xf>
    <xf numFmtId="0" fontId="6" fillId="0" borderId="2" xfId="3" applyFont="1" applyFill="1" applyBorder="1" applyAlignment="1">
      <alignment horizontal="left" vertical="center"/>
    </xf>
    <xf numFmtId="0" fontId="6" fillId="0" borderId="2" xfId="3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2" xfId="1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0" fontId="18" fillId="0" borderId="2" xfId="0" applyFont="1" applyBorder="1" applyAlignment="1">
      <alignment vertical="center"/>
    </xf>
  </cellXfs>
  <cellStyles count="4">
    <cellStyle name="Migliaia" xfId="2" builtinId="3"/>
    <cellStyle name="Normale" xfId="0" builtinId="0"/>
    <cellStyle name="Normale 2" xfId="1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J37"/>
  <sheetViews>
    <sheetView tabSelected="1" workbookViewId="0">
      <selection activeCell="B1" sqref="B1:D1"/>
    </sheetView>
  </sheetViews>
  <sheetFormatPr defaultRowHeight="12" customHeight="1" x14ac:dyDescent="0.3"/>
  <cols>
    <col min="1" max="1" width="0.88671875" customWidth="1"/>
    <col min="2" max="2" width="33.77734375" customWidth="1"/>
    <col min="3" max="4" width="18" customWidth="1"/>
  </cols>
  <sheetData>
    <row r="1" spans="2:4" ht="37.5" customHeight="1" x14ac:dyDescent="0.3">
      <c r="B1" s="101" t="s">
        <v>103</v>
      </c>
      <c r="C1" s="101"/>
      <c r="D1" s="101"/>
    </row>
    <row r="2" spans="2:4" ht="42" customHeight="1" x14ac:dyDescent="0.3">
      <c r="B2" s="4" t="s">
        <v>101</v>
      </c>
      <c r="C2" s="5" t="s">
        <v>52</v>
      </c>
      <c r="D2" s="5" t="s">
        <v>41</v>
      </c>
    </row>
    <row r="3" spans="2:4" ht="12" customHeight="1" x14ac:dyDescent="0.3">
      <c r="B3" s="6"/>
      <c r="C3" s="7">
        <v>5923</v>
      </c>
      <c r="D3" s="7">
        <v>30049</v>
      </c>
    </row>
    <row r="4" spans="2:4" ht="12" customHeight="1" x14ac:dyDescent="0.3">
      <c r="B4" s="8" t="s">
        <v>42</v>
      </c>
      <c r="C4" s="7">
        <v>200</v>
      </c>
      <c r="D4" s="7">
        <v>1362</v>
      </c>
    </row>
    <row r="5" spans="2:4" ht="12" customHeight="1" x14ac:dyDescent="0.3">
      <c r="B5" s="8" t="s">
        <v>24</v>
      </c>
      <c r="C5" s="7">
        <v>2231</v>
      </c>
      <c r="D5" s="7">
        <v>11198</v>
      </c>
    </row>
    <row r="6" spans="2:4" ht="12" customHeight="1" x14ac:dyDescent="0.3">
      <c r="B6" s="8" t="s">
        <v>23</v>
      </c>
      <c r="C6" s="7">
        <v>13781</v>
      </c>
      <c r="D6" s="7">
        <v>57928</v>
      </c>
    </row>
    <row r="7" spans="2:4" ht="12" customHeight="1" x14ac:dyDescent="0.3">
      <c r="B7" s="9" t="s">
        <v>17</v>
      </c>
      <c r="C7" s="11">
        <v>22134</v>
      </c>
      <c r="D7" s="11">
        <v>100537</v>
      </c>
    </row>
    <row r="8" spans="2:4" ht="12" customHeight="1" x14ac:dyDescent="0.3">
      <c r="B8" s="12"/>
      <c r="C8" s="7"/>
      <c r="D8" s="3"/>
    </row>
    <row r="9" spans="2:4" ht="12" customHeight="1" x14ac:dyDescent="0.3">
      <c r="B9" s="8" t="s">
        <v>25</v>
      </c>
      <c r="C9" s="7">
        <v>2057</v>
      </c>
      <c r="D9" s="13">
        <v>12200</v>
      </c>
    </row>
    <row r="10" spans="2:4" ht="12" customHeight="1" x14ac:dyDescent="0.3">
      <c r="B10" s="14" t="s">
        <v>43</v>
      </c>
      <c r="C10" s="7">
        <v>1065.0432438448963</v>
      </c>
      <c r="D10" s="15">
        <v>5730</v>
      </c>
    </row>
    <row r="11" spans="2:4" ht="12" customHeight="1" x14ac:dyDescent="0.3">
      <c r="B11" s="16" t="s">
        <v>44</v>
      </c>
      <c r="C11" s="7">
        <v>992.26020760008134</v>
      </c>
      <c r="D11" s="15">
        <v>6470</v>
      </c>
    </row>
    <row r="12" spans="2:4" ht="12" customHeight="1" x14ac:dyDescent="0.3">
      <c r="B12" s="8" t="s">
        <v>26</v>
      </c>
      <c r="C12" s="7">
        <v>6166</v>
      </c>
      <c r="D12" s="7">
        <v>30596</v>
      </c>
    </row>
    <row r="13" spans="2:4" ht="12" customHeight="1" x14ac:dyDescent="0.3">
      <c r="B13" s="8" t="s">
        <v>27</v>
      </c>
      <c r="C13" s="7">
        <v>1918</v>
      </c>
      <c r="D13" s="7">
        <v>10902</v>
      </c>
    </row>
    <row r="14" spans="2:4" ht="12" customHeight="1" x14ac:dyDescent="0.3">
      <c r="B14" s="8" t="s">
        <v>28</v>
      </c>
      <c r="C14" s="7">
        <v>5844</v>
      </c>
      <c r="D14" s="7">
        <v>27377</v>
      </c>
    </row>
    <row r="15" spans="2:4" ht="12" customHeight="1" x14ac:dyDescent="0.3">
      <c r="B15" s="17" t="s">
        <v>18</v>
      </c>
      <c r="C15" s="11">
        <v>15986</v>
      </c>
      <c r="D15" s="11">
        <v>81076</v>
      </c>
    </row>
    <row r="16" spans="2:4" ht="12" customHeight="1" x14ac:dyDescent="0.3">
      <c r="B16" s="12"/>
      <c r="C16" s="7"/>
      <c r="D16" s="3"/>
    </row>
    <row r="17" spans="2:4" ht="12" customHeight="1" x14ac:dyDescent="0.3">
      <c r="B17" s="8" t="s">
        <v>29</v>
      </c>
      <c r="C17" s="7">
        <v>5205</v>
      </c>
      <c r="D17" s="7">
        <v>27006</v>
      </c>
    </row>
    <row r="18" spans="2:4" ht="12" customHeight="1" x14ac:dyDescent="0.3">
      <c r="B18" s="18" t="s">
        <v>30</v>
      </c>
      <c r="C18" s="7">
        <v>1181</v>
      </c>
      <c r="D18" s="7">
        <v>7128</v>
      </c>
    </row>
    <row r="19" spans="2:4" ht="12" customHeight="1" x14ac:dyDescent="0.3">
      <c r="B19" s="18" t="s">
        <v>31</v>
      </c>
      <c r="C19" s="7">
        <v>1790</v>
      </c>
      <c r="D19" s="7">
        <v>11356</v>
      </c>
    </row>
    <row r="20" spans="2:4" ht="12" customHeight="1" x14ac:dyDescent="0.3">
      <c r="B20" s="18" t="s">
        <v>32</v>
      </c>
      <c r="C20" s="7">
        <v>5176</v>
      </c>
      <c r="D20" s="7">
        <v>34269</v>
      </c>
    </row>
    <row r="21" spans="2:4" ht="12" customHeight="1" x14ac:dyDescent="0.3">
      <c r="B21" s="17" t="s">
        <v>19</v>
      </c>
      <c r="C21" s="11">
        <v>13352</v>
      </c>
      <c r="D21" s="11">
        <v>79759</v>
      </c>
    </row>
    <row r="22" spans="2:4" ht="12" customHeight="1" x14ac:dyDescent="0.3">
      <c r="B22" s="12"/>
      <c r="C22" s="7"/>
      <c r="D22" s="3"/>
    </row>
    <row r="23" spans="2:4" ht="12" customHeight="1" x14ac:dyDescent="0.3">
      <c r="B23" s="18" t="s">
        <v>33</v>
      </c>
      <c r="C23" s="7">
        <v>1012</v>
      </c>
      <c r="D23" s="7">
        <v>8297</v>
      </c>
    </row>
    <row r="24" spans="2:4" ht="12" customHeight="1" x14ac:dyDescent="0.3">
      <c r="B24" s="18" t="s">
        <v>34</v>
      </c>
      <c r="C24" s="7">
        <v>263</v>
      </c>
      <c r="D24" s="7">
        <v>2108</v>
      </c>
    </row>
    <row r="25" spans="2:4" ht="12" customHeight="1" x14ac:dyDescent="0.3">
      <c r="B25" s="18" t="s">
        <v>35</v>
      </c>
      <c r="C25" s="7">
        <v>2208</v>
      </c>
      <c r="D25" s="7">
        <v>21911</v>
      </c>
    </row>
    <row r="26" spans="2:4" ht="12" customHeight="1" x14ac:dyDescent="0.3">
      <c r="B26" s="18" t="s">
        <v>36</v>
      </c>
      <c r="C26" s="7">
        <v>2321</v>
      </c>
      <c r="D26" s="7">
        <v>18966</v>
      </c>
    </row>
    <row r="27" spans="2:4" ht="12" customHeight="1" x14ac:dyDescent="0.3">
      <c r="B27" s="18" t="s">
        <v>37</v>
      </c>
      <c r="C27" s="7">
        <v>495</v>
      </c>
      <c r="D27" s="7">
        <v>3686</v>
      </c>
    </row>
    <row r="28" spans="2:4" ht="12" customHeight="1" x14ac:dyDescent="0.3">
      <c r="B28" s="18" t="s">
        <v>38</v>
      </c>
      <c r="C28" s="7">
        <v>1027</v>
      </c>
      <c r="D28" s="7">
        <v>10264</v>
      </c>
    </row>
    <row r="29" spans="2:4" ht="12" customHeight="1" x14ac:dyDescent="0.3">
      <c r="B29" s="17" t="s">
        <v>20</v>
      </c>
      <c r="C29" s="11">
        <v>7326</v>
      </c>
      <c r="D29" s="11">
        <v>65232</v>
      </c>
    </row>
    <row r="30" spans="2:4" ht="12" customHeight="1" x14ac:dyDescent="0.3">
      <c r="B30" s="12"/>
      <c r="C30" s="7"/>
      <c r="D30" s="3"/>
    </row>
    <row r="31" spans="2:4" ht="12" customHeight="1" x14ac:dyDescent="0.3">
      <c r="B31" s="18" t="s">
        <v>39</v>
      </c>
      <c r="C31" s="7">
        <v>1913</v>
      </c>
      <c r="D31" s="7">
        <v>22749</v>
      </c>
    </row>
    <row r="32" spans="2:4" ht="12" customHeight="1" x14ac:dyDescent="0.3">
      <c r="B32" s="19" t="s">
        <v>40</v>
      </c>
      <c r="C32" s="7">
        <v>1129</v>
      </c>
      <c r="D32" s="7">
        <v>11271</v>
      </c>
    </row>
    <row r="33" spans="2:10" ht="12" customHeight="1" x14ac:dyDescent="0.3">
      <c r="B33" s="10" t="s">
        <v>21</v>
      </c>
      <c r="C33" s="11">
        <v>3042</v>
      </c>
      <c r="D33" s="11">
        <v>34020</v>
      </c>
    </row>
    <row r="34" spans="2:10" ht="12" customHeight="1" x14ac:dyDescent="0.3">
      <c r="B34" s="12"/>
      <c r="C34" s="7"/>
      <c r="D34" s="3"/>
    </row>
    <row r="35" spans="2:10" ht="12" customHeight="1" x14ac:dyDescent="0.3">
      <c r="B35" s="20" t="s">
        <v>102</v>
      </c>
      <c r="C35" s="21">
        <f>SUM(C33+C29+C21+C15+C7)</f>
        <v>61840</v>
      </c>
      <c r="D35" s="21">
        <v>360623</v>
      </c>
    </row>
    <row r="36" spans="2:10" ht="12" customHeight="1" x14ac:dyDescent="0.3">
      <c r="B36" s="19" t="s">
        <v>70</v>
      </c>
      <c r="C36" s="19"/>
      <c r="D36" s="19"/>
      <c r="E36" s="19"/>
      <c r="F36" s="19"/>
      <c r="G36" s="19"/>
      <c r="H36" s="19"/>
      <c r="I36" s="19"/>
      <c r="J36" s="19"/>
    </row>
    <row r="37" spans="2:10" ht="12" customHeight="1" x14ac:dyDescent="0.3">
      <c r="B37" s="22" t="s">
        <v>45</v>
      </c>
      <c r="C37" s="3"/>
      <c r="D37" s="3"/>
    </row>
  </sheetData>
  <mergeCells count="1">
    <mergeCell ref="B1:D1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G12"/>
  <sheetViews>
    <sheetView workbookViewId="0">
      <selection sqref="A1:XFD1"/>
    </sheetView>
  </sheetViews>
  <sheetFormatPr defaultRowHeight="14.4" x14ac:dyDescent="0.3"/>
  <cols>
    <col min="1" max="1" width="1" customWidth="1"/>
    <col min="2" max="2" width="22.6640625" customWidth="1"/>
    <col min="3" max="4" width="16.6640625" customWidth="1"/>
    <col min="5" max="5" width="0.88671875" customWidth="1"/>
    <col min="6" max="7" width="16.6640625" customWidth="1"/>
  </cols>
  <sheetData>
    <row r="1" spans="2:7" ht="36" customHeight="1" x14ac:dyDescent="0.3">
      <c r="B1" s="101" t="s">
        <v>90</v>
      </c>
      <c r="C1" s="101"/>
      <c r="D1" s="101"/>
      <c r="E1" s="101"/>
      <c r="F1" s="101"/>
      <c r="G1" s="101"/>
    </row>
    <row r="2" spans="2:7" ht="39" customHeight="1" x14ac:dyDescent="0.3">
      <c r="B2" s="105" t="s">
        <v>80</v>
      </c>
      <c r="C2" s="104" t="s">
        <v>83</v>
      </c>
      <c r="D2" s="104"/>
      <c r="E2" s="76"/>
      <c r="F2" s="107" t="s">
        <v>41</v>
      </c>
      <c r="G2" s="107" t="s">
        <v>54</v>
      </c>
    </row>
    <row r="3" spans="2:7" ht="25.2" customHeight="1" x14ac:dyDescent="0.3">
      <c r="B3" s="106"/>
      <c r="C3" s="41" t="s">
        <v>55</v>
      </c>
      <c r="D3" s="41" t="s">
        <v>0</v>
      </c>
      <c r="E3" s="77"/>
      <c r="F3" s="108"/>
      <c r="G3" s="108"/>
    </row>
    <row r="4" spans="2:7" x14ac:dyDescent="0.3">
      <c r="B4" s="43">
        <v>0</v>
      </c>
      <c r="C4" s="46">
        <v>56209.900592930913</v>
      </c>
      <c r="D4" s="45">
        <v>0</v>
      </c>
      <c r="E4" s="78"/>
      <c r="F4" s="46">
        <v>307535</v>
      </c>
      <c r="G4" s="46">
        <v>0</v>
      </c>
    </row>
    <row r="5" spans="2:7" x14ac:dyDescent="0.3">
      <c r="B5" s="47" t="s">
        <v>56</v>
      </c>
      <c r="C5" s="44">
        <v>4579.0657043577248</v>
      </c>
      <c r="D5" s="45">
        <v>6290.2587613744536</v>
      </c>
      <c r="E5" s="78"/>
      <c r="F5" s="46">
        <v>22192</v>
      </c>
      <c r="G5" s="46">
        <v>30541</v>
      </c>
    </row>
    <row r="6" spans="2:7" x14ac:dyDescent="0.3">
      <c r="B6" s="47" t="s">
        <v>57</v>
      </c>
      <c r="C6" s="44">
        <v>3884.4964830581844</v>
      </c>
      <c r="D6" s="45">
        <v>21124.788147519805</v>
      </c>
      <c r="E6" s="78"/>
      <c r="F6" s="46">
        <v>16570</v>
      </c>
      <c r="G6" s="46">
        <v>88357</v>
      </c>
    </row>
    <row r="7" spans="2:7" x14ac:dyDescent="0.3">
      <c r="B7" s="100" t="s">
        <v>53</v>
      </c>
      <c r="C7" s="44">
        <v>1734.1363820480126</v>
      </c>
      <c r="D7" s="45">
        <v>23610.986668145153</v>
      </c>
      <c r="E7" s="78"/>
      <c r="F7" s="46">
        <v>7200</v>
      </c>
      <c r="G7" s="46">
        <v>97498</v>
      </c>
    </row>
    <row r="8" spans="2:7" x14ac:dyDescent="0.3">
      <c r="B8" s="47" t="s">
        <v>58</v>
      </c>
      <c r="C8" s="44">
        <v>1045.6069271862993</v>
      </c>
      <c r="D8" s="45">
        <v>31611.945463579352</v>
      </c>
      <c r="E8" s="78"/>
      <c r="F8" s="46">
        <v>4190</v>
      </c>
      <c r="G8" s="46">
        <v>125101</v>
      </c>
    </row>
    <row r="9" spans="2:7" x14ac:dyDescent="0.3">
      <c r="B9" s="47" t="s">
        <v>59</v>
      </c>
      <c r="C9" s="44">
        <v>760.97499327980313</v>
      </c>
      <c r="D9" s="45">
        <v>141389.34350066603</v>
      </c>
      <c r="E9" s="78"/>
      <c r="F9" s="46">
        <v>2935</v>
      </c>
      <c r="G9" s="46">
        <v>552017</v>
      </c>
    </row>
    <row r="10" spans="2:7" x14ac:dyDescent="0.3">
      <c r="B10" s="48" t="s">
        <v>60</v>
      </c>
      <c r="C10" s="50">
        <v>68214.18108286093</v>
      </c>
      <c r="D10" s="49">
        <v>224027.32254128478</v>
      </c>
      <c r="E10" s="49"/>
      <c r="F10" s="50">
        <v>360623</v>
      </c>
      <c r="G10" s="51">
        <v>893514</v>
      </c>
    </row>
    <row r="11" spans="2:7" x14ac:dyDescent="0.3">
      <c r="B11" s="19" t="s">
        <v>70</v>
      </c>
      <c r="C11" s="93"/>
      <c r="D11" s="94"/>
      <c r="E11" s="94"/>
      <c r="F11" s="93"/>
      <c r="G11" s="99"/>
    </row>
    <row r="12" spans="2:7" ht="10.5" customHeight="1" x14ac:dyDescent="0.3">
      <c r="B12" s="22" t="s">
        <v>45</v>
      </c>
      <c r="C12" s="52"/>
      <c r="D12" s="53"/>
      <c r="E12" s="53"/>
      <c r="F12" s="52"/>
      <c r="G12" s="53"/>
    </row>
  </sheetData>
  <mergeCells count="5">
    <mergeCell ref="B1:G1"/>
    <mergeCell ref="B2:B3"/>
    <mergeCell ref="C2:D2"/>
    <mergeCell ref="F2:F3"/>
    <mergeCell ref="G2:G3"/>
  </mergeCells>
  <pageMargins left="0.7" right="0.7" top="0.75" bottom="0.75" header="0.3" footer="0.3"/>
  <pageSetup paperSize="9" orientation="portrait" horizontalDpi="0" verticalDpi="0" r:id="rId1"/>
  <ignoredErrors>
    <ignoredError sqref="B7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G14"/>
  <sheetViews>
    <sheetView workbookViewId="0">
      <selection activeCell="I2" sqref="I2"/>
    </sheetView>
  </sheetViews>
  <sheetFormatPr defaultRowHeight="14.4" x14ac:dyDescent="0.3"/>
  <cols>
    <col min="1" max="1" width="0.88671875" customWidth="1"/>
    <col min="2" max="2" width="22.6640625" customWidth="1"/>
    <col min="3" max="4" width="16.6640625" customWidth="1"/>
    <col min="5" max="5" width="0.88671875" customWidth="1"/>
    <col min="6" max="7" width="16.6640625" customWidth="1"/>
  </cols>
  <sheetData>
    <row r="1" spans="2:7" ht="31.95" customHeight="1" x14ac:dyDescent="0.3">
      <c r="B1" s="101" t="s">
        <v>91</v>
      </c>
      <c r="C1" s="101"/>
      <c r="D1" s="101"/>
      <c r="E1" s="101"/>
      <c r="F1" s="101"/>
      <c r="G1" s="101"/>
    </row>
    <row r="2" spans="2:7" ht="37.5" customHeight="1" x14ac:dyDescent="0.3">
      <c r="B2" s="105" t="s">
        <v>81</v>
      </c>
      <c r="C2" s="104" t="s">
        <v>83</v>
      </c>
      <c r="D2" s="104"/>
      <c r="E2" s="76"/>
      <c r="F2" s="107" t="s">
        <v>41</v>
      </c>
      <c r="G2" s="107" t="s">
        <v>61</v>
      </c>
    </row>
    <row r="3" spans="2:7" ht="24" customHeight="1" x14ac:dyDescent="0.3">
      <c r="B3" s="106"/>
      <c r="C3" s="54" t="s">
        <v>55</v>
      </c>
      <c r="D3" s="54" t="s">
        <v>1</v>
      </c>
      <c r="E3" s="77"/>
      <c r="F3" s="108"/>
      <c r="G3" s="108"/>
    </row>
    <row r="4" spans="2:7" x14ac:dyDescent="0.3">
      <c r="B4" s="43">
        <v>0</v>
      </c>
      <c r="C4" s="57">
        <v>12513.980434677123</v>
      </c>
      <c r="D4" s="58">
        <v>0</v>
      </c>
      <c r="E4" s="56"/>
      <c r="F4" s="57">
        <v>103341</v>
      </c>
      <c r="G4" s="58">
        <v>0</v>
      </c>
    </row>
    <row r="5" spans="2:7" x14ac:dyDescent="0.3">
      <c r="B5" s="47" t="s">
        <v>56</v>
      </c>
      <c r="C5" s="55">
        <v>4288.3664492152866</v>
      </c>
      <c r="D5" s="59">
        <v>6894.6024539456866</v>
      </c>
      <c r="E5" s="79"/>
      <c r="F5" s="57">
        <v>26633</v>
      </c>
      <c r="G5" s="59">
        <v>41857</v>
      </c>
    </row>
    <row r="6" spans="2:7" x14ac:dyDescent="0.3">
      <c r="B6" s="47" t="s">
        <v>57</v>
      </c>
      <c r="C6" s="55">
        <v>19766.190644066108</v>
      </c>
      <c r="D6" s="59">
        <v>112932.0553047243</v>
      </c>
      <c r="E6" s="79"/>
      <c r="F6" s="57">
        <v>110649</v>
      </c>
      <c r="G6" s="60">
        <v>605156</v>
      </c>
    </row>
    <row r="7" spans="2:7" x14ac:dyDescent="0.3">
      <c r="B7" s="47" t="s">
        <v>53</v>
      </c>
      <c r="C7" s="55">
        <v>14260.230223342589</v>
      </c>
      <c r="D7" s="59">
        <v>191515.99946027505</v>
      </c>
      <c r="E7" s="79"/>
      <c r="F7" s="57">
        <v>58046</v>
      </c>
      <c r="G7" s="60">
        <v>769760</v>
      </c>
    </row>
    <row r="8" spans="2:7" x14ac:dyDescent="0.3">
      <c r="B8" s="47" t="s">
        <v>58</v>
      </c>
      <c r="C8" s="55">
        <v>11787.334569761455</v>
      </c>
      <c r="D8" s="59">
        <v>353036.4867810898</v>
      </c>
      <c r="E8" s="79"/>
      <c r="F8" s="57">
        <v>45519</v>
      </c>
      <c r="G8" s="60">
        <v>1346573</v>
      </c>
    </row>
    <row r="9" spans="2:7" x14ac:dyDescent="0.3">
      <c r="B9" s="47" t="s">
        <v>59</v>
      </c>
      <c r="C9" s="55">
        <v>5598.0787617978876</v>
      </c>
      <c r="D9" s="59">
        <v>750364.09883898217</v>
      </c>
      <c r="E9" s="79"/>
      <c r="F9" s="57">
        <v>16435</v>
      </c>
      <c r="G9" s="60">
        <v>1853569</v>
      </c>
    </row>
    <row r="10" spans="2:7" x14ac:dyDescent="0.3">
      <c r="B10" s="48" t="s">
        <v>60</v>
      </c>
      <c r="C10" s="62">
        <v>68214.18108286045</v>
      </c>
      <c r="D10" s="61">
        <v>1414743.242839017</v>
      </c>
      <c r="E10" s="80"/>
      <c r="F10" s="62">
        <v>360623</v>
      </c>
      <c r="G10" s="61">
        <v>4616915</v>
      </c>
    </row>
    <row r="11" spans="2:7" x14ac:dyDescent="0.3">
      <c r="B11" s="19" t="s">
        <v>70</v>
      </c>
      <c r="C11" s="96"/>
      <c r="D11" s="97"/>
      <c r="E11" s="97"/>
      <c r="F11" s="96"/>
      <c r="G11" s="97"/>
    </row>
    <row r="12" spans="2:7" x14ac:dyDescent="0.3">
      <c r="B12" s="22" t="s">
        <v>45</v>
      </c>
      <c r="C12" s="63"/>
      <c r="D12" s="63"/>
      <c r="E12" s="63"/>
      <c r="F12" s="63"/>
      <c r="G12" s="63"/>
    </row>
    <row r="14" spans="2:7" x14ac:dyDescent="0.3">
      <c r="C14" s="2"/>
      <c r="D14" s="2"/>
      <c r="E14" s="2"/>
      <c r="F14" s="2"/>
      <c r="G14" s="2"/>
    </row>
  </sheetData>
  <mergeCells count="5">
    <mergeCell ref="B1:G1"/>
    <mergeCell ref="B2:B3"/>
    <mergeCell ref="C2:D2"/>
    <mergeCell ref="F2:F3"/>
    <mergeCell ref="G2:G3"/>
  </mergeCells>
  <pageMargins left="0.7" right="0.7" top="0.75" bottom="0.75" header="0.3" footer="0.3"/>
  <ignoredErrors>
    <ignoredError sqref="B7" twoDigitTextYea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H21"/>
  <sheetViews>
    <sheetView workbookViewId="0">
      <selection activeCell="I2" sqref="I2"/>
    </sheetView>
  </sheetViews>
  <sheetFormatPr defaultRowHeight="14.4" x14ac:dyDescent="0.3"/>
  <cols>
    <col min="1" max="1" width="0.88671875" customWidth="1"/>
    <col min="2" max="2" width="31.88671875" customWidth="1"/>
    <col min="3" max="8" width="13.6640625" customWidth="1"/>
  </cols>
  <sheetData>
    <row r="1" spans="2:8" ht="31.95" customHeight="1" x14ac:dyDescent="0.3">
      <c r="B1" s="113" t="s">
        <v>100</v>
      </c>
      <c r="C1" s="113"/>
      <c r="D1" s="113"/>
      <c r="E1" s="113"/>
      <c r="F1" s="113"/>
      <c r="G1" s="113"/>
      <c r="H1" s="113"/>
    </row>
    <row r="2" spans="2:8" ht="30" customHeight="1" x14ac:dyDescent="0.3">
      <c r="B2" s="114" t="s">
        <v>79</v>
      </c>
      <c r="C2" s="111" t="s">
        <v>98</v>
      </c>
      <c r="D2" s="111"/>
      <c r="E2" s="111"/>
      <c r="F2" s="111"/>
      <c r="G2" s="111"/>
      <c r="H2" s="115"/>
    </row>
    <row r="3" spans="2:8" ht="24" customHeight="1" x14ac:dyDescent="0.3">
      <c r="B3" s="110"/>
      <c r="C3" s="70" t="s">
        <v>73</v>
      </c>
      <c r="D3" s="70" t="s">
        <v>74</v>
      </c>
      <c r="E3" s="70" t="s">
        <v>75</v>
      </c>
      <c r="F3" s="70" t="s">
        <v>76</v>
      </c>
      <c r="G3" s="70" t="s">
        <v>77</v>
      </c>
      <c r="H3" s="82" t="s">
        <v>96</v>
      </c>
    </row>
    <row r="4" spans="2:8" x14ac:dyDescent="0.3">
      <c r="B4" s="24" t="s">
        <v>10</v>
      </c>
      <c r="C4" s="65">
        <v>6702.1458008823747</v>
      </c>
      <c r="D4" s="65">
        <v>3141.924661643995</v>
      </c>
      <c r="E4" s="65">
        <v>2961.6390111866467</v>
      </c>
      <c r="F4" s="65">
        <v>2403.0291417360449</v>
      </c>
      <c r="G4" s="65">
        <v>4578.2444126707987</v>
      </c>
      <c r="H4" s="25">
        <v>10762.343125725982</v>
      </c>
    </row>
    <row r="5" spans="2:8" x14ac:dyDescent="0.3">
      <c r="B5" s="24" t="s">
        <v>2</v>
      </c>
      <c r="C5" s="75">
        <v>5934.1771122421706</v>
      </c>
      <c r="D5" s="75">
        <v>3584.4964047694316</v>
      </c>
      <c r="E5" s="75">
        <v>1696.7452272934909</v>
      </c>
      <c r="F5" s="75">
        <v>2165.8818293945583</v>
      </c>
      <c r="G5" s="75">
        <v>10364.228935587233</v>
      </c>
      <c r="H5" s="25">
        <v>15304.708942786425</v>
      </c>
    </row>
    <row r="6" spans="2:8" x14ac:dyDescent="0.3">
      <c r="B6" s="24" t="s">
        <v>11</v>
      </c>
      <c r="C6" s="75">
        <v>6386.0443137185284</v>
      </c>
      <c r="D6" s="75">
        <v>2076.8485976593029</v>
      </c>
      <c r="E6" s="75">
        <v>1345.6961210855857</v>
      </c>
      <c r="F6" s="75">
        <v>1911.4899770384625</v>
      </c>
      <c r="G6" s="75">
        <v>3809.9351257436224</v>
      </c>
      <c r="H6" s="25">
        <v>9640.8061262628362</v>
      </c>
    </row>
    <row r="7" spans="2:8" x14ac:dyDescent="0.3">
      <c r="B7" s="66" t="s">
        <v>4</v>
      </c>
      <c r="C7" s="67">
        <v>2177.1604752871822</v>
      </c>
      <c r="D7" s="67">
        <v>981.94412264686582</v>
      </c>
      <c r="E7" s="67">
        <v>602.5073503695977</v>
      </c>
      <c r="F7" s="67">
        <v>525.77554755944675</v>
      </c>
      <c r="G7" s="67">
        <v>1206.9044242265768</v>
      </c>
      <c r="H7" s="25">
        <v>3028.8402159011289</v>
      </c>
    </row>
    <row r="8" spans="2:8" x14ac:dyDescent="0.3">
      <c r="B8" s="66" t="s">
        <v>5</v>
      </c>
      <c r="C8" s="67">
        <v>3089.424266856005</v>
      </c>
      <c r="D8" s="67">
        <v>1415.7266250495884</v>
      </c>
      <c r="E8" s="67">
        <v>677.66546415518701</v>
      </c>
      <c r="F8" s="67">
        <v>532.2640978304695</v>
      </c>
      <c r="G8" s="67">
        <v>1262.0410650057408</v>
      </c>
      <c r="H8" s="25">
        <v>3458.3852730451845</v>
      </c>
    </row>
    <row r="9" spans="2:8" x14ac:dyDescent="0.3">
      <c r="B9" s="66" t="s">
        <v>12</v>
      </c>
      <c r="C9" s="67">
        <v>9124.2039856196661</v>
      </c>
      <c r="D9" s="67">
        <v>3598.6655690413345</v>
      </c>
      <c r="E9" s="67">
        <v>2666.1958756172112</v>
      </c>
      <c r="F9" s="67">
        <v>3031.938526363695</v>
      </c>
      <c r="G9" s="67">
        <v>4077.5221173235209</v>
      </c>
      <c r="H9" s="25">
        <v>10793.070843435224</v>
      </c>
    </row>
    <row r="10" spans="2:8" x14ac:dyDescent="0.3">
      <c r="B10" s="66" t="s">
        <v>6</v>
      </c>
      <c r="C10" s="67">
        <v>1563.4302173292676</v>
      </c>
      <c r="D10" s="67">
        <v>516.88539749279926</v>
      </c>
      <c r="E10" s="67">
        <v>256.41078088440111</v>
      </c>
      <c r="F10" s="67">
        <v>287.33243686475168</v>
      </c>
      <c r="G10" s="67">
        <v>520.56998937216883</v>
      </c>
      <c r="H10" s="25">
        <v>1803.0065641135948</v>
      </c>
    </row>
    <row r="11" spans="2:8" x14ac:dyDescent="0.3">
      <c r="B11" s="66" t="s">
        <v>13</v>
      </c>
      <c r="C11" s="67">
        <v>539.2303655596528</v>
      </c>
      <c r="D11" s="67">
        <v>253.31688152097487</v>
      </c>
      <c r="E11" s="67">
        <v>363.80473152500088</v>
      </c>
      <c r="F11" s="67">
        <v>267.06372470800557</v>
      </c>
      <c r="G11" s="67">
        <v>538.66067524575396</v>
      </c>
      <c r="H11" s="25">
        <v>1027.1732596340805</v>
      </c>
    </row>
    <row r="12" spans="2:8" x14ac:dyDescent="0.3">
      <c r="B12" s="66" t="s">
        <v>14</v>
      </c>
      <c r="C12" s="67">
        <v>1340.9547575464201</v>
      </c>
      <c r="D12" s="67">
        <v>363.87359538878826</v>
      </c>
      <c r="E12" s="67">
        <v>189.85320542041691</v>
      </c>
      <c r="F12" s="67">
        <v>339.65868347229485</v>
      </c>
      <c r="G12" s="67">
        <v>386.67209849768324</v>
      </c>
      <c r="H12" s="25">
        <v>1641.8021549344064</v>
      </c>
    </row>
    <row r="13" spans="2:8" x14ac:dyDescent="0.3">
      <c r="B13" s="66" t="s">
        <v>8</v>
      </c>
      <c r="C13" s="67">
        <v>915.26681965166199</v>
      </c>
      <c r="D13" s="67">
        <v>403.98718049888595</v>
      </c>
      <c r="E13" s="67">
        <v>194.85940325031996</v>
      </c>
      <c r="F13" s="67">
        <v>225.34996165269666</v>
      </c>
      <c r="G13" s="67">
        <v>343.64428798043178</v>
      </c>
      <c r="H13" s="25">
        <v>1095.5537991349374</v>
      </c>
    </row>
    <row r="14" spans="2:8" x14ac:dyDescent="0.3">
      <c r="B14" s="66" t="s">
        <v>7</v>
      </c>
      <c r="C14" s="67">
        <v>2329.9345339751098</v>
      </c>
      <c r="D14" s="67">
        <v>1049.7563633959489</v>
      </c>
      <c r="E14" s="67">
        <v>397.37657352054384</v>
      </c>
      <c r="F14" s="67">
        <v>783.31535696658284</v>
      </c>
      <c r="G14" s="67">
        <v>543.97506954606524</v>
      </c>
      <c r="H14" s="25">
        <v>2433.7041924093905</v>
      </c>
    </row>
    <row r="15" spans="2:8" x14ac:dyDescent="0.3">
      <c r="B15" s="66" t="s">
        <v>3</v>
      </c>
      <c r="C15" s="67">
        <v>4635.6505275743111</v>
      </c>
      <c r="D15" s="67">
        <v>1008.4946102316422</v>
      </c>
      <c r="E15" s="67">
        <v>630.57403271069643</v>
      </c>
      <c r="F15" s="67">
        <v>1573.3677349791801</v>
      </c>
      <c r="G15" s="67">
        <v>1113.5397706546355</v>
      </c>
      <c r="H15" s="25">
        <v>5129.2356738433527</v>
      </c>
    </row>
    <row r="16" spans="2:8" x14ac:dyDescent="0.3">
      <c r="B16" s="66" t="s">
        <v>15</v>
      </c>
      <c r="C16" s="67">
        <v>650.64020061537576</v>
      </c>
      <c r="D16" s="67">
        <v>313.55314765071302</v>
      </c>
      <c r="E16" s="67">
        <v>95.536689360956217</v>
      </c>
      <c r="F16" s="67">
        <v>1137.9307544236922</v>
      </c>
      <c r="G16" s="67">
        <v>304.7928572606092</v>
      </c>
      <c r="H16" s="25">
        <v>1784.0068998294223</v>
      </c>
    </row>
    <row r="17" spans="2:8" x14ac:dyDescent="0.3">
      <c r="B17" s="66" t="s">
        <v>9</v>
      </c>
      <c r="C17" s="67">
        <v>203.68087722591622</v>
      </c>
      <c r="D17" s="67">
        <v>95.771700468345287</v>
      </c>
      <c r="E17" s="67">
        <v>67.369947754302245</v>
      </c>
      <c r="F17" s="67">
        <v>78.412952845735788</v>
      </c>
      <c r="G17" s="67">
        <v>144.06857436495648</v>
      </c>
      <c r="H17" s="25">
        <v>311.544011804516</v>
      </c>
    </row>
    <row r="18" spans="2:8" x14ac:dyDescent="0.3">
      <c r="B18" s="68" t="s">
        <v>60</v>
      </c>
      <c r="C18" s="81">
        <v>45591.944254083639</v>
      </c>
      <c r="D18" s="81">
        <v>18805.244857458616</v>
      </c>
      <c r="E18" s="81">
        <v>12146.234414134356</v>
      </c>
      <c r="F18" s="81">
        <v>15262.810725835616</v>
      </c>
      <c r="G18" s="81">
        <v>29194.799403479796</v>
      </c>
      <c r="H18" s="27">
        <v>68214.181082860479</v>
      </c>
    </row>
    <row r="19" spans="2:8" x14ac:dyDescent="0.3">
      <c r="B19" s="19" t="s">
        <v>70</v>
      </c>
      <c r="C19" s="19"/>
      <c r="D19" s="19"/>
      <c r="E19" s="19"/>
      <c r="F19" s="19"/>
      <c r="G19" s="19"/>
    </row>
    <row r="20" spans="2:8" x14ac:dyDescent="0.3">
      <c r="B20" s="69" t="s">
        <v>45</v>
      </c>
      <c r="C20" s="64"/>
      <c r="D20" s="64"/>
      <c r="E20" s="64"/>
      <c r="F20" s="64"/>
      <c r="G20" s="64"/>
    </row>
    <row r="21" spans="2:8" x14ac:dyDescent="0.3">
      <c r="B21" s="73" t="s">
        <v>71</v>
      </c>
      <c r="C21" s="66"/>
      <c r="D21" s="66"/>
      <c r="E21" s="66"/>
      <c r="F21" s="66"/>
      <c r="G21" s="66"/>
    </row>
  </sheetData>
  <mergeCells count="3">
    <mergeCell ref="B2:B3"/>
    <mergeCell ref="C2:H2"/>
    <mergeCell ref="B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1"/>
  <sheetViews>
    <sheetView zoomScaleNormal="100" workbookViewId="0">
      <selection activeCell="B1" sqref="B1:G1"/>
    </sheetView>
  </sheetViews>
  <sheetFormatPr defaultColWidth="8.88671875" defaultRowHeight="15" customHeight="1" x14ac:dyDescent="0.3"/>
  <cols>
    <col min="1" max="1" width="1.33203125" style="36" customWidth="1"/>
    <col min="2" max="2" width="21.88671875" style="31" customWidth="1"/>
    <col min="3" max="7" width="12.44140625" style="31" customWidth="1"/>
    <col min="8" max="16384" width="8.88671875" style="31"/>
  </cols>
  <sheetData>
    <row r="1" spans="2:7" ht="36" customHeight="1" x14ac:dyDescent="0.3">
      <c r="B1" s="101" t="s">
        <v>85</v>
      </c>
      <c r="C1" s="101"/>
      <c r="D1" s="101"/>
      <c r="E1" s="101"/>
      <c r="F1" s="101"/>
      <c r="G1" s="101"/>
    </row>
    <row r="2" spans="2:7" ht="17.399999999999999" customHeight="1" x14ac:dyDescent="0.3">
      <c r="B2" s="102" t="s">
        <v>93</v>
      </c>
      <c r="C2" s="104" t="s">
        <v>78</v>
      </c>
      <c r="D2" s="104"/>
      <c r="E2" s="104"/>
      <c r="F2" s="104"/>
      <c r="G2" s="104"/>
    </row>
    <row r="3" spans="2:7" ht="25.5" customHeight="1" x14ac:dyDescent="0.3">
      <c r="B3" s="103"/>
      <c r="C3" s="33" t="s">
        <v>47</v>
      </c>
      <c r="D3" s="33" t="s">
        <v>48</v>
      </c>
      <c r="E3" s="33" t="s">
        <v>49</v>
      </c>
      <c r="F3" s="33" t="s">
        <v>50</v>
      </c>
      <c r="G3" s="34" t="s">
        <v>51</v>
      </c>
    </row>
    <row r="4" spans="2:7" s="36" customFormat="1" ht="15" customHeight="1" x14ac:dyDescent="0.3">
      <c r="B4" s="23" t="s">
        <v>17</v>
      </c>
      <c r="C4" s="35">
        <v>17660.565659363365</v>
      </c>
      <c r="D4" s="35">
        <v>578.24178749213206</v>
      </c>
      <c r="E4" s="35">
        <v>855.86274950185157</v>
      </c>
      <c r="F4" s="35">
        <v>3039.4341270279824</v>
      </c>
      <c r="G4" s="35">
        <v>22134.104323385334</v>
      </c>
    </row>
    <row r="5" spans="2:7" s="36" customFormat="1" ht="15" customHeight="1" x14ac:dyDescent="0.3">
      <c r="B5" s="23" t="s">
        <v>18</v>
      </c>
      <c r="C5" s="35">
        <v>12688.499414510907</v>
      </c>
      <c r="D5" s="35">
        <v>396.62873683255833</v>
      </c>
      <c r="E5" s="35">
        <v>425.15233003506745</v>
      </c>
      <c r="F5" s="35">
        <v>2475.3767952947223</v>
      </c>
      <c r="G5" s="35">
        <v>15985.657276673253</v>
      </c>
    </row>
    <row r="6" spans="2:7" s="36" customFormat="1" ht="15" customHeight="1" x14ac:dyDescent="0.3">
      <c r="B6" s="23" t="s">
        <v>19</v>
      </c>
      <c r="C6" s="35">
        <v>10911.372943937526</v>
      </c>
      <c r="D6" s="35">
        <v>261.63496063056215</v>
      </c>
      <c r="E6" s="35">
        <v>490.5084618021603</v>
      </c>
      <c r="F6" s="35">
        <v>1688.4011795548074</v>
      </c>
      <c r="G6" s="35">
        <v>13351.917545925056</v>
      </c>
    </row>
    <row r="7" spans="2:7" s="37" customFormat="1" ht="15" customHeight="1" x14ac:dyDescent="0.3">
      <c r="B7" s="23" t="s">
        <v>20</v>
      </c>
      <c r="C7" s="35">
        <v>6096.9120338606681</v>
      </c>
      <c r="D7" s="35">
        <v>241.12708572526938</v>
      </c>
      <c r="E7" s="35">
        <v>247.87815811737701</v>
      </c>
      <c r="F7" s="35">
        <v>739.93883689574784</v>
      </c>
      <c r="G7" s="35">
        <v>7325.8561145990625</v>
      </c>
    </row>
    <row r="8" spans="2:7" s="37" customFormat="1" ht="15" customHeight="1" x14ac:dyDescent="0.3">
      <c r="B8" s="23" t="s">
        <v>21</v>
      </c>
      <c r="C8" s="35">
        <v>2577.0545811054644</v>
      </c>
      <c r="D8" s="35">
        <v>65.914921589468278</v>
      </c>
      <c r="E8" s="35">
        <v>62.108990088232567</v>
      </c>
      <c r="F8" s="35">
        <v>337.16043097019326</v>
      </c>
      <c r="G8" s="35">
        <v>3042.2389237533584</v>
      </c>
    </row>
    <row r="9" spans="2:7" s="36" customFormat="1" ht="15" customHeight="1" x14ac:dyDescent="0.3">
      <c r="B9" s="38" t="s">
        <v>16</v>
      </c>
      <c r="C9" s="39">
        <v>49934.404632777922</v>
      </c>
      <c r="D9" s="39">
        <v>1543.5474922699902</v>
      </c>
      <c r="E9" s="39">
        <v>2081.5106895446893</v>
      </c>
      <c r="F9" s="39">
        <v>8280.3113697434528</v>
      </c>
      <c r="G9" s="39">
        <v>61839.774184336056</v>
      </c>
    </row>
    <row r="10" spans="2:7" s="36" customFormat="1" ht="15" customHeight="1" x14ac:dyDescent="0.3">
      <c r="B10" s="19" t="s">
        <v>70</v>
      </c>
      <c r="C10" s="84"/>
      <c r="D10" s="84"/>
      <c r="E10" s="84"/>
      <c r="F10" s="84"/>
      <c r="G10" s="84"/>
    </row>
    <row r="11" spans="2:7" ht="11.25" customHeight="1" x14ac:dyDescent="0.2">
      <c r="B11" s="22" t="s">
        <v>45</v>
      </c>
    </row>
  </sheetData>
  <mergeCells count="3">
    <mergeCell ref="B1:G1"/>
    <mergeCell ref="B2:B3"/>
    <mergeCell ref="C2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E19"/>
  <sheetViews>
    <sheetView workbookViewId="0">
      <selection activeCell="B1" sqref="B1:D1"/>
    </sheetView>
  </sheetViews>
  <sheetFormatPr defaultRowHeight="14.4" x14ac:dyDescent="0.3"/>
  <cols>
    <col min="1" max="1" width="1" customWidth="1"/>
    <col min="2" max="2" width="47.109375" customWidth="1"/>
    <col min="3" max="4" width="16.109375" customWidth="1"/>
  </cols>
  <sheetData>
    <row r="1" spans="2:5" ht="36" customHeight="1" x14ac:dyDescent="0.3">
      <c r="B1" s="101" t="s">
        <v>86</v>
      </c>
      <c r="C1" s="101"/>
      <c r="D1" s="101"/>
    </row>
    <row r="2" spans="2:5" ht="40.200000000000003" customHeight="1" x14ac:dyDescent="0.3">
      <c r="B2" s="92" t="s">
        <v>79</v>
      </c>
      <c r="C2" s="30" t="s">
        <v>52</v>
      </c>
      <c r="D2" s="30" t="s">
        <v>46</v>
      </c>
    </row>
    <row r="3" spans="2:5" x14ac:dyDescent="0.3">
      <c r="B3" s="24" t="s">
        <v>10</v>
      </c>
      <c r="C3" s="25">
        <v>9024</v>
      </c>
      <c r="D3" s="25">
        <v>55331.977287971837</v>
      </c>
      <c r="E3" s="1"/>
    </row>
    <row r="4" spans="2:5" x14ac:dyDescent="0.3">
      <c r="B4" s="24" t="s">
        <v>2</v>
      </c>
      <c r="C4" s="25">
        <v>11256</v>
      </c>
      <c r="D4" s="25">
        <v>121404.70597845629</v>
      </c>
      <c r="E4" s="1"/>
    </row>
    <row r="5" spans="2:5" x14ac:dyDescent="0.3">
      <c r="B5" s="24" t="s">
        <v>11</v>
      </c>
      <c r="C5" s="25">
        <v>12638</v>
      </c>
      <c r="D5" s="25">
        <v>50714.865301719816</v>
      </c>
      <c r="E5" s="1"/>
    </row>
    <row r="6" spans="2:5" x14ac:dyDescent="0.3">
      <c r="B6" s="24" t="s">
        <v>4</v>
      </c>
      <c r="C6" s="25">
        <v>2334</v>
      </c>
      <c r="D6" s="25">
        <v>13543.13397151004</v>
      </c>
      <c r="E6" s="1"/>
    </row>
    <row r="7" spans="2:5" x14ac:dyDescent="0.3">
      <c r="B7" s="24" t="s">
        <v>5</v>
      </c>
      <c r="C7" s="25">
        <v>3623</v>
      </c>
      <c r="D7" s="25">
        <v>12240.487126653998</v>
      </c>
      <c r="E7" s="1"/>
    </row>
    <row r="8" spans="2:5" x14ac:dyDescent="0.3">
      <c r="B8" s="24" t="s">
        <v>12</v>
      </c>
      <c r="C8" s="25">
        <v>8514</v>
      </c>
      <c r="D8" s="25">
        <v>35318.865047277985</v>
      </c>
      <c r="E8" s="1"/>
    </row>
    <row r="9" spans="2:5" x14ac:dyDescent="0.3">
      <c r="B9" s="24" t="s">
        <v>6</v>
      </c>
      <c r="C9" s="25">
        <v>2003</v>
      </c>
      <c r="D9" s="25">
        <v>6453.4480164739971</v>
      </c>
      <c r="E9" s="1"/>
    </row>
    <row r="10" spans="2:5" x14ac:dyDescent="0.3">
      <c r="B10" s="24" t="s">
        <v>13</v>
      </c>
      <c r="C10" s="25">
        <v>630</v>
      </c>
      <c r="D10" s="25">
        <v>6435.8401223020037</v>
      </c>
      <c r="E10" s="1"/>
    </row>
    <row r="11" spans="2:5" x14ac:dyDescent="0.3">
      <c r="B11" s="24" t="s">
        <v>14</v>
      </c>
      <c r="C11" s="25">
        <v>1463</v>
      </c>
      <c r="D11" s="25">
        <v>6421.8871573650031</v>
      </c>
      <c r="E11" s="1"/>
    </row>
    <row r="12" spans="2:5" x14ac:dyDescent="0.3">
      <c r="B12" s="24" t="s">
        <v>8</v>
      </c>
      <c r="C12" s="25">
        <v>1235</v>
      </c>
      <c r="D12" s="25">
        <v>4063.5176180449935</v>
      </c>
      <c r="E12" s="1"/>
    </row>
    <row r="13" spans="2:5" x14ac:dyDescent="0.3">
      <c r="B13" s="24" t="s">
        <v>7</v>
      </c>
      <c r="C13" s="25">
        <v>2844</v>
      </c>
      <c r="D13" s="25">
        <v>4442.6044054220038</v>
      </c>
      <c r="E13" s="1"/>
    </row>
    <row r="14" spans="2:5" x14ac:dyDescent="0.3">
      <c r="B14" s="24" t="s">
        <v>3</v>
      </c>
      <c r="C14" s="25">
        <v>5175</v>
      </c>
      <c r="D14" s="25">
        <v>17134.044179724006</v>
      </c>
      <c r="E14" s="1"/>
    </row>
    <row r="15" spans="2:5" x14ac:dyDescent="0.3">
      <c r="B15" s="24" t="s">
        <v>15</v>
      </c>
      <c r="C15" s="25">
        <v>895</v>
      </c>
      <c r="D15" s="25">
        <v>25037.028419714054</v>
      </c>
      <c r="E15" s="1"/>
    </row>
    <row r="16" spans="2:5" x14ac:dyDescent="0.3">
      <c r="B16" s="24" t="s">
        <v>9</v>
      </c>
      <c r="C16" s="25">
        <v>207</v>
      </c>
      <c r="D16" s="25">
        <v>2080.5064815079991</v>
      </c>
      <c r="E16" s="1"/>
    </row>
    <row r="17" spans="2:5" x14ac:dyDescent="0.3">
      <c r="B17" s="85" t="s">
        <v>95</v>
      </c>
      <c r="C17" s="72">
        <v>61840</v>
      </c>
      <c r="D17" s="72">
        <v>360622.91111414402</v>
      </c>
      <c r="E17" s="1"/>
    </row>
    <row r="18" spans="2:5" s="89" customFormat="1" x14ac:dyDescent="0.3">
      <c r="B18" s="90" t="s">
        <v>70</v>
      </c>
      <c r="C18" s="91"/>
      <c r="D18" s="91"/>
      <c r="E18" s="88"/>
    </row>
    <row r="19" spans="2:5" ht="10.5" customHeight="1" x14ac:dyDescent="0.3">
      <c r="B19" s="86" t="s">
        <v>45</v>
      </c>
      <c r="C19" s="87"/>
      <c r="D19" s="28"/>
    </row>
  </sheetData>
  <mergeCells count="1">
    <mergeCell ref="B1:D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J14"/>
  <sheetViews>
    <sheetView zoomScaleNormal="100" workbookViewId="0">
      <selection activeCell="B1" sqref="B1:G1"/>
    </sheetView>
  </sheetViews>
  <sheetFormatPr defaultRowHeight="14.4" x14ac:dyDescent="0.3"/>
  <cols>
    <col min="1" max="1" width="1.44140625" customWidth="1"/>
    <col min="2" max="2" width="35" customWidth="1"/>
    <col min="3" max="4" width="12.88671875" customWidth="1"/>
    <col min="5" max="5" width="1" customWidth="1"/>
    <col min="6" max="7" width="12.6640625" customWidth="1"/>
  </cols>
  <sheetData>
    <row r="1" spans="2:10" ht="36" customHeight="1" x14ac:dyDescent="0.3">
      <c r="B1" s="101" t="s">
        <v>104</v>
      </c>
      <c r="C1" s="101"/>
      <c r="D1" s="101"/>
      <c r="E1" s="101"/>
      <c r="F1" s="101"/>
      <c r="G1" s="101"/>
    </row>
    <row r="2" spans="2:10" ht="40.200000000000003" customHeight="1" x14ac:dyDescent="0.3">
      <c r="B2" s="105" t="s">
        <v>80</v>
      </c>
      <c r="C2" s="104" t="s">
        <v>52</v>
      </c>
      <c r="D2" s="104"/>
      <c r="E2" s="76"/>
      <c r="F2" s="107" t="s">
        <v>41</v>
      </c>
      <c r="G2" s="107" t="s">
        <v>82</v>
      </c>
    </row>
    <row r="3" spans="2:10" ht="24" customHeight="1" x14ac:dyDescent="0.3">
      <c r="B3" s="106"/>
      <c r="C3" s="41" t="s">
        <v>55</v>
      </c>
      <c r="D3" s="41" t="s">
        <v>0</v>
      </c>
      <c r="E3" s="77"/>
      <c r="F3" s="108"/>
      <c r="G3" s="108"/>
    </row>
    <row r="4" spans="2:10" x14ac:dyDescent="0.3">
      <c r="B4" s="43">
        <v>0</v>
      </c>
      <c r="C4" s="46">
        <v>52469.820040964783</v>
      </c>
      <c r="D4" s="45">
        <v>0</v>
      </c>
      <c r="E4" s="78"/>
      <c r="F4" s="46">
        <v>307535</v>
      </c>
      <c r="G4" s="46">
        <v>0</v>
      </c>
      <c r="H4" s="1"/>
      <c r="I4" s="1"/>
      <c r="J4" s="1"/>
    </row>
    <row r="5" spans="2:10" x14ac:dyDescent="0.3">
      <c r="B5" s="47" t="s">
        <v>56</v>
      </c>
      <c r="C5" s="44">
        <v>3768.5434436480305</v>
      </c>
      <c r="D5" s="45">
        <v>5115.5443472807565</v>
      </c>
      <c r="E5" s="78"/>
      <c r="F5" s="46">
        <v>22192</v>
      </c>
      <c r="G5" s="46">
        <v>30541</v>
      </c>
      <c r="J5" s="1"/>
    </row>
    <row r="6" spans="2:10" x14ac:dyDescent="0.3">
      <c r="B6" s="47" t="s">
        <v>57</v>
      </c>
      <c r="C6" s="44">
        <v>2750.2239092617997</v>
      </c>
      <c r="D6" s="45">
        <v>14821.374334983386</v>
      </c>
      <c r="E6" s="78"/>
      <c r="F6" s="46">
        <v>16570</v>
      </c>
      <c r="G6" s="46">
        <v>88357</v>
      </c>
      <c r="J6" s="1"/>
    </row>
    <row r="7" spans="2:10" x14ac:dyDescent="0.3">
      <c r="B7" s="47" t="s">
        <v>53</v>
      </c>
      <c r="C7" s="44">
        <v>1375.6278156971591</v>
      </c>
      <c r="D7" s="45">
        <v>18585.884945702885</v>
      </c>
      <c r="E7" s="78"/>
      <c r="F7" s="46">
        <v>7200</v>
      </c>
      <c r="G7" s="46">
        <v>97498</v>
      </c>
      <c r="J7" s="1"/>
    </row>
    <row r="8" spans="2:10" x14ac:dyDescent="0.3">
      <c r="B8" s="47" t="s">
        <v>58</v>
      </c>
      <c r="C8" s="44">
        <v>803.33350148945624</v>
      </c>
      <c r="D8" s="45">
        <v>23916.376150203887</v>
      </c>
      <c r="E8" s="78"/>
      <c r="F8" s="46">
        <v>4190</v>
      </c>
      <c r="G8" s="46">
        <v>125101</v>
      </c>
      <c r="J8" s="1"/>
    </row>
    <row r="9" spans="2:10" x14ac:dyDescent="0.3">
      <c r="B9" s="47" t="s">
        <v>59</v>
      </c>
      <c r="C9" s="44">
        <v>672.22547327526286</v>
      </c>
      <c r="D9" s="45">
        <v>140232.43132962647</v>
      </c>
      <c r="E9" s="78"/>
      <c r="F9" s="46">
        <v>2935</v>
      </c>
      <c r="G9" s="46">
        <v>552017</v>
      </c>
      <c r="J9" s="1"/>
    </row>
    <row r="10" spans="2:10" x14ac:dyDescent="0.3">
      <c r="B10" s="48" t="s">
        <v>60</v>
      </c>
      <c r="C10" s="50">
        <v>61839.774184336486</v>
      </c>
      <c r="D10" s="49">
        <v>202671.61110779739</v>
      </c>
      <c r="E10" s="49"/>
      <c r="F10" s="50">
        <v>360623</v>
      </c>
      <c r="G10" s="51">
        <v>893514</v>
      </c>
      <c r="J10" s="1"/>
    </row>
    <row r="11" spans="2:10" x14ac:dyDescent="0.3">
      <c r="B11" s="90" t="s">
        <v>70</v>
      </c>
      <c r="C11" s="93"/>
      <c r="D11" s="94"/>
      <c r="E11" s="94"/>
      <c r="F11" s="93"/>
      <c r="G11" s="95"/>
      <c r="J11" s="1"/>
    </row>
    <row r="12" spans="2:10" ht="13.5" customHeight="1" x14ac:dyDescent="0.3">
      <c r="B12" s="22" t="s">
        <v>45</v>
      </c>
      <c r="C12" s="52"/>
      <c r="D12" s="53"/>
      <c r="E12" s="52"/>
      <c r="F12" s="53"/>
    </row>
    <row r="14" spans="2:10" x14ac:dyDescent="0.3">
      <c r="C14" s="2"/>
      <c r="D14" s="2"/>
      <c r="E14" s="2"/>
      <c r="F14" s="2"/>
    </row>
  </sheetData>
  <mergeCells count="5">
    <mergeCell ref="B2:B3"/>
    <mergeCell ref="C2:D2"/>
    <mergeCell ref="F2:F3"/>
    <mergeCell ref="G2:G3"/>
    <mergeCell ref="B1:G1"/>
  </mergeCells>
  <pageMargins left="0.7" right="0.7" top="0.75" bottom="0.75" header="0.3" footer="0.3"/>
  <ignoredErrors>
    <ignoredError sqref="B7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G14"/>
  <sheetViews>
    <sheetView zoomScaleNormal="100" workbookViewId="0">
      <selection activeCell="B1" sqref="B1:G1"/>
    </sheetView>
  </sheetViews>
  <sheetFormatPr defaultRowHeight="14.4" x14ac:dyDescent="0.3"/>
  <cols>
    <col min="1" max="1" width="0.88671875" customWidth="1"/>
    <col min="2" max="2" width="35" customWidth="1"/>
    <col min="3" max="4" width="12.6640625" customWidth="1"/>
    <col min="5" max="5" width="0.6640625" customWidth="1"/>
    <col min="6" max="7" width="12.6640625" customWidth="1"/>
  </cols>
  <sheetData>
    <row r="1" spans="2:7" ht="36" customHeight="1" x14ac:dyDescent="0.3">
      <c r="B1" s="101" t="s">
        <v>87</v>
      </c>
      <c r="C1" s="101"/>
      <c r="D1" s="101"/>
      <c r="E1" s="101"/>
      <c r="F1" s="101"/>
      <c r="G1" s="101"/>
    </row>
    <row r="2" spans="2:7" ht="36.75" customHeight="1" x14ac:dyDescent="0.3">
      <c r="B2" s="105" t="s">
        <v>81</v>
      </c>
      <c r="C2" s="104" t="s">
        <v>52</v>
      </c>
      <c r="D2" s="104"/>
      <c r="E2" s="76"/>
      <c r="F2" s="107" t="s">
        <v>41</v>
      </c>
      <c r="G2" s="107" t="s">
        <v>99</v>
      </c>
    </row>
    <row r="3" spans="2:7" ht="24" customHeight="1" x14ac:dyDescent="0.3">
      <c r="B3" s="106"/>
      <c r="C3" s="54" t="s">
        <v>55</v>
      </c>
      <c r="D3" s="54" t="s">
        <v>1</v>
      </c>
      <c r="E3" s="77"/>
      <c r="F3" s="108"/>
      <c r="G3" s="108"/>
    </row>
    <row r="4" spans="2:7" x14ac:dyDescent="0.3">
      <c r="B4" s="43">
        <v>0</v>
      </c>
      <c r="C4" s="57">
        <v>8690.258307031796</v>
      </c>
      <c r="D4" s="56">
        <v>0</v>
      </c>
      <c r="E4" s="56"/>
      <c r="F4" s="57">
        <v>103341</v>
      </c>
      <c r="G4" s="58">
        <v>0</v>
      </c>
    </row>
    <row r="5" spans="2:7" x14ac:dyDescent="0.3">
      <c r="B5" s="47" t="s">
        <v>56</v>
      </c>
      <c r="C5" s="55">
        <v>2354.7501450284544</v>
      </c>
      <c r="D5" s="59">
        <v>3945.0099751738121</v>
      </c>
      <c r="E5" s="79"/>
      <c r="F5" s="57">
        <v>26633</v>
      </c>
      <c r="G5" s="59">
        <v>41857</v>
      </c>
    </row>
    <row r="6" spans="2:7" x14ac:dyDescent="0.3">
      <c r="B6" s="47" t="s">
        <v>57</v>
      </c>
      <c r="C6" s="55">
        <v>15649.416481203743</v>
      </c>
      <c r="D6" s="59">
        <v>94273.549085444727</v>
      </c>
      <c r="E6" s="79"/>
      <c r="F6" s="57">
        <v>110649</v>
      </c>
      <c r="G6" s="60">
        <v>605156</v>
      </c>
    </row>
    <row r="7" spans="2:7" x14ac:dyDescent="0.3">
      <c r="B7" s="47" t="s">
        <v>53</v>
      </c>
      <c r="C7" s="55">
        <v>15015.557488389513</v>
      </c>
      <c r="D7" s="59">
        <v>201428.36005596037</v>
      </c>
      <c r="E7" s="79"/>
      <c r="F7" s="57">
        <v>58046</v>
      </c>
      <c r="G7" s="60">
        <v>769760</v>
      </c>
    </row>
    <row r="8" spans="2:7" x14ac:dyDescent="0.3">
      <c r="B8" s="47" t="s">
        <v>58</v>
      </c>
      <c r="C8" s="55">
        <v>13687.818236477236</v>
      </c>
      <c r="D8" s="59">
        <v>415572.9075587659</v>
      </c>
      <c r="E8" s="79"/>
      <c r="F8" s="57">
        <v>45519</v>
      </c>
      <c r="G8" s="60">
        <v>1346573</v>
      </c>
    </row>
    <row r="9" spans="2:7" x14ac:dyDescent="0.3">
      <c r="B9" s="47" t="s">
        <v>59</v>
      </c>
      <c r="C9" s="55">
        <v>6441.9735262052027</v>
      </c>
      <c r="D9" s="59">
        <v>850171.43957202788</v>
      </c>
      <c r="E9" s="79"/>
      <c r="F9" s="57">
        <v>16435</v>
      </c>
      <c r="G9" s="60">
        <v>1853569</v>
      </c>
    </row>
    <row r="10" spans="2:7" x14ac:dyDescent="0.3">
      <c r="B10" s="48" t="s">
        <v>60</v>
      </c>
      <c r="C10" s="62">
        <v>61839.774184335911</v>
      </c>
      <c r="D10" s="61">
        <v>1565391.2662473726</v>
      </c>
      <c r="E10" s="80"/>
      <c r="F10" s="62">
        <v>360623</v>
      </c>
      <c r="G10" s="61">
        <v>4616915</v>
      </c>
    </row>
    <row r="11" spans="2:7" x14ac:dyDescent="0.3">
      <c r="B11" s="90" t="s">
        <v>70</v>
      </c>
      <c r="C11" s="96"/>
      <c r="D11" s="97"/>
      <c r="E11" s="97"/>
      <c r="F11" s="96"/>
      <c r="G11" s="98"/>
    </row>
    <row r="12" spans="2:7" ht="12.75" customHeight="1" x14ac:dyDescent="0.3">
      <c r="B12" s="22" t="s">
        <v>45</v>
      </c>
      <c r="C12" s="63"/>
      <c r="D12" s="63"/>
      <c r="E12" s="63"/>
      <c r="F12" s="63"/>
    </row>
    <row r="14" spans="2:7" x14ac:dyDescent="0.3">
      <c r="C14" s="2"/>
      <c r="D14" s="2"/>
      <c r="E14" s="2"/>
      <c r="F14" s="2"/>
    </row>
  </sheetData>
  <mergeCells count="5">
    <mergeCell ref="B2:B3"/>
    <mergeCell ref="C2:D2"/>
    <mergeCell ref="F2:F3"/>
    <mergeCell ref="G2:G3"/>
    <mergeCell ref="B1:G1"/>
  </mergeCells>
  <pageMargins left="0.7" right="0.7" top="0.75" bottom="0.75" header="0.3" footer="0.3"/>
  <ignoredErrors>
    <ignoredError sqref="B7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L21"/>
  <sheetViews>
    <sheetView workbookViewId="0">
      <selection activeCell="B1" sqref="B1:L1"/>
    </sheetView>
  </sheetViews>
  <sheetFormatPr defaultRowHeight="14.4" x14ac:dyDescent="0.3"/>
  <cols>
    <col min="1" max="1" width="0.88671875" customWidth="1"/>
    <col min="2" max="2" width="31.88671875" customWidth="1"/>
    <col min="3" max="12" width="11.6640625" customWidth="1"/>
  </cols>
  <sheetData>
    <row r="1" spans="2:12" ht="36" customHeight="1" x14ac:dyDescent="0.3">
      <c r="B1" s="113" t="s">
        <v>92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2:12" ht="19.95" customHeight="1" x14ac:dyDescent="0.3">
      <c r="B2" s="109" t="s">
        <v>79</v>
      </c>
      <c r="C2" s="111" t="s">
        <v>84</v>
      </c>
      <c r="D2" s="111"/>
      <c r="E2" s="111"/>
      <c r="F2" s="111"/>
      <c r="G2" s="111"/>
      <c r="H2" s="111"/>
      <c r="I2" s="111"/>
      <c r="J2" s="111"/>
      <c r="K2" s="111"/>
      <c r="L2" s="112"/>
    </row>
    <row r="3" spans="2:12" ht="42.75" customHeight="1" x14ac:dyDescent="0.3">
      <c r="B3" s="110"/>
      <c r="C3" s="70" t="s">
        <v>62</v>
      </c>
      <c r="D3" s="70" t="s">
        <v>63</v>
      </c>
      <c r="E3" s="70" t="s">
        <v>64</v>
      </c>
      <c r="F3" s="70" t="s">
        <v>65</v>
      </c>
      <c r="G3" s="70" t="s">
        <v>66</v>
      </c>
      <c r="H3" s="70" t="s">
        <v>67</v>
      </c>
      <c r="I3" s="70" t="s">
        <v>68</v>
      </c>
      <c r="J3" s="74" t="s">
        <v>72</v>
      </c>
      <c r="K3" s="70" t="s">
        <v>69</v>
      </c>
      <c r="L3" s="71" t="s">
        <v>96</v>
      </c>
    </row>
    <row r="4" spans="2:12" x14ac:dyDescent="0.3">
      <c r="B4" s="24" t="s">
        <v>10</v>
      </c>
      <c r="C4" s="65">
        <v>980.73525503279939</v>
      </c>
      <c r="D4" s="65">
        <v>1837.6692445422445</v>
      </c>
      <c r="E4" s="65">
        <v>3777.8476502165618</v>
      </c>
      <c r="F4" s="65">
        <v>3570.7004261327484</v>
      </c>
      <c r="G4" s="65">
        <v>2415.7159014736249</v>
      </c>
      <c r="H4" s="65">
        <v>725.90384759985352</v>
      </c>
      <c r="I4" s="65">
        <v>250.3805640144827</v>
      </c>
      <c r="J4" s="83">
        <v>35.197995731351412</v>
      </c>
      <c r="K4" s="65">
        <v>203.56997038338869</v>
      </c>
      <c r="L4" s="65">
        <v>9024</v>
      </c>
    </row>
    <row r="5" spans="2:12" x14ac:dyDescent="0.3">
      <c r="B5" s="24" t="s">
        <v>2</v>
      </c>
      <c r="C5" s="75">
        <v>781.30264569378824</v>
      </c>
      <c r="D5" s="75">
        <v>1021.9844883916193</v>
      </c>
      <c r="E5" s="75">
        <v>2789.4641679177221</v>
      </c>
      <c r="F5" s="75">
        <v>6153.7634365125678</v>
      </c>
      <c r="G5" s="75">
        <v>2446.9416043551082</v>
      </c>
      <c r="H5" s="75">
        <v>349.63586244848159</v>
      </c>
      <c r="I5" s="75">
        <v>441.30829635980979</v>
      </c>
      <c r="J5" s="83">
        <v>0</v>
      </c>
      <c r="K5" s="75">
        <v>188.74949238293877</v>
      </c>
      <c r="L5" s="75">
        <v>11256</v>
      </c>
    </row>
    <row r="6" spans="2:12" x14ac:dyDescent="0.3">
      <c r="B6" s="24" t="s">
        <v>11</v>
      </c>
      <c r="C6" s="75">
        <v>876.92596923359963</v>
      </c>
      <c r="D6" s="75">
        <v>1465.7741491628344</v>
      </c>
      <c r="E6" s="75">
        <v>5651.1002936961122</v>
      </c>
      <c r="F6" s="75">
        <v>6269.6571783885856</v>
      </c>
      <c r="G6" s="75">
        <v>2605.7170519423371</v>
      </c>
      <c r="H6" s="75">
        <v>502.54098799736164</v>
      </c>
      <c r="I6" s="75">
        <v>62.615767317906375</v>
      </c>
      <c r="J6" s="83">
        <v>27.938619113099744</v>
      </c>
      <c r="K6" s="75">
        <v>142.23665646967393</v>
      </c>
      <c r="L6" s="75">
        <v>12638</v>
      </c>
    </row>
    <row r="7" spans="2:12" x14ac:dyDescent="0.3">
      <c r="B7" s="66" t="s">
        <v>4</v>
      </c>
      <c r="C7" s="67">
        <v>360.02268759430194</v>
      </c>
      <c r="D7" s="67">
        <v>560.83846951647411</v>
      </c>
      <c r="E7" s="67">
        <v>978.68826105681092</v>
      </c>
      <c r="F7" s="67">
        <v>810.35091253654673</v>
      </c>
      <c r="G7" s="67">
        <v>913.28143889211697</v>
      </c>
      <c r="H7" s="67">
        <v>265.55989772184569</v>
      </c>
      <c r="I7" s="67">
        <v>98.06707607762263</v>
      </c>
      <c r="J7" s="83">
        <v>37.422588569048159</v>
      </c>
      <c r="K7" s="67">
        <v>26.392194538316861</v>
      </c>
      <c r="L7" s="67">
        <v>2334</v>
      </c>
    </row>
    <row r="8" spans="2:12" x14ac:dyDescent="0.3">
      <c r="B8" s="66" t="s">
        <v>5</v>
      </c>
      <c r="C8" s="67">
        <v>586.07829466710791</v>
      </c>
      <c r="D8" s="67">
        <v>1221.5113996005157</v>
      </c>
      <c r="E8" s="67">
        <v>1786.5725314385418</v>
      </c>
      <c r="F8" s="67">
        <v>1363.4521153978694</v>
      </c>
      <c r="G8" s="67">
        <v>1132.0078037273818</v>
      </c>
      <c r="H8" s="67">
        <v>284.92084537495532</v>
      </c>
      <c r="I8" s="67">
        <v>87.614684903585214</v>
      </c>
      <c r="J8" s="83">
        <v>80.799217957067611</v>
      </c>
      <c r="K8" s="67">
        <v>142.02549506820998</v>
      </c>
      <c r="L8" s="67">
        <v>3623</v>
      </c>
    </row>
    <row r="9" spans="2:12" x14ac:dyDescent="0.3">
      <c r="B9" s="66" t="s">
        <v>12</v>
      </c>
      <c r="C9" s="67">
        <v>1768.2478124859454</v>
      </c>
      <c r="D9" s="67">
        <v>2969.2803663438385</v>
      </c>
      <c r="E9" s="67">
        <v>3582.3101341799693</v>
      </c>
      <c r="F9" s="67">
        <v>2684.9036119623138</v>
      </c>
      <c r="G9" s="67">
        <v>3483.859516411123</v>
      </c>
      <c r="H9" s="67">
        <v>877.2945172572455</v>
      </c>
      <c r="I9" s="67">
        <v>298.45580312088362</v>
      </c>
      <c r="J9" s="83">
        <v>69.104503232953519</v>
      </c>
      <c r="K9" s="67">
        <v>158.43630887094983</v>
      </c>
      <c r="L9" s="67">
        <v>8514</v>
      </c>
    </row>
    <row r="10" spans="2:12" x14ac:dyDescent="0.3">
      <c r="B10" s="66" t="s">
        <v>6</v>
      </c>
      <c r="C10" s="67">
        <v>384.76400481827397</v>
      </c>
      <c r="D10" s="67">
        <v>969.83366229503315</v>
      </c>
      <c r="E10" s="67">
        <v>860.0820234601083</v>
      </c>
      <c r="F10" s="67">
        <v>739.51000617933323</v>
      </c>
      <c r="G10" s="67">
        <v>704.51592129211303</v>
      </c>
      <c r="H10" s="67">
        <v>239.77812064854919</v>
      </c>
      <c r="I10" s="67">
        <v>40.094725606249661</v>
      </c>
      <c r="J10" s="83">
        <v>23.703642948973744</v>
      </c>
      <c r="K10" s="67">
        <v>53.175510344417248</v>
      </c>
      <c r="L10" s="67">
        <v>2003</v>
      </c>
    </row>
    <row r="11" spans="2:12" x14ac:dyDescent="0.3">
      <c r="B11" s="66" t="s">
        <v>13</v>
      </c>
      <c r="C11" s="67">
        <v>135.12168102339058</v>
      </c>
      <c r="D11" s="67">
        <v>274.07775626240226</v>
      </c>
      <c r="E11" s="67">
        <v>161.43054520188966</v>
      </c>
      <c r="F11" s="67">
        <v>235.92306461144548</v>
      </c>
      <c r="G11" s="67">
        <v>164.33466804391244</v>
      </c>
      <c r="H11" s="67">
        <v>41.002332872027587</v>
      </c>
      <c r="I11" s="67">
        <v>26.742287179922592</v>
      </c>
      <c r="J11" s="83">
        <v>3.5082002504359799</v>
      </c>
      <c r="K11" s="67">
        <v>15.681192004991736</v>
      </c>
      <c r="L11" s="67">
        <v>630</v>
      </c>
    </row>
    <row r="12" spans="2:12" x14ac:dyDescent="0.3">
      <c r="B12" s="66" t="s">
        <v>14</v>
      </c>
      <c r="C12" s="67">
        <v>196.99123740018862</v>
      </c>
      <c r="D12" s="67">
        <v>557.61932689965681</v>
      </c>
      <c r="E12" s="67">
        <v>585.06615254838403</v>
      </c>
      <c r="F12" s="67">
        <v>363.37833953466429</v>
      </c>
      <c r="G12" s="67">
        <v>739.57800950343824</v>
      </c>
      <c r="H12" s="67">
        <v>202.78397070642208</v>
      </c>
      <c r="I12" s="67">
        <v>59.101058572044892</v>
      </c>
      <c r="J12" s="83">
        <v>3.34534180214429</v>
      </c>
      <c r="K12" s="67">
        <v>46.150691846506383</v>
      </c>
      <c r="L12" s="67">
        <v>1463</v>
      </c>
    </row>
    <row r="13" spans="2:12" x14ac:dyDescent="0.3">
      <c r="B13" s="66" t="s">
        <v>8</v>
      </c>
      <c r="C13" s="67">
        <v>251.34474148618568</v>
      </c>
      <c r="D13" s="67">
        <v>412.966941658363</v>
      </c>
      <c r="E13" s="67">
        <v>606.58296268752201</v>
      </c>
      <c r="F13" s="67">
        <v>307.71561537160756</v>
      </c>
      <c r="G13" s="67">
        <v>570.55598615935639</v>
      </c>
      <c r="H13" s="67">
        <v>96.943577920557857</v>
      </c>
      <c r="I13" s="67">
        <v>25.893199079101247</v>
      </c>
      <c r="J13" s="83">
        <v>21.808201728417615</v>
      </c>
      <c r="K13" s="67">
        <v>42.505359526619841</v>
      </c>
      <c r="L13" s="67">
        <v>1235</v>
      </c>
    </row>
    <row r="14" spans="2:12" x14ac:dyDescent="0.3">
      <c r="B14" s="66" t="s">
        <v>7</v>
      </c>
      <c r="C14" s="67">
        <v>513.12157877655727</v>
      </c>
      <c r="D14" s="67">
        <v>1719.317972660006</v>
      </c>
      <c r="E14" s="67">
        <v>1166.0803319128368</v>
      </c>
      <c r="F14" s="67">
        <v>763.52786928917703</v>
      </c>
      <c r="G14" s="67">
        <v>1926.8805904164299</v>
      </c>
      <c r="H14" s="67">
        <v>312.0560044668253</v>
      </c>
      <c r="I14" s="67">
        <v>140.76644322512593</v>
      </c>
      <c r="J14" s="83">
        <v>44.82925280083284</v>
      </c>
      <c r="K14" s="67">
        <v>35.577014899118602</v>
      </c>
      <c r="L14" s="67">
        <v>2844</v>
      </c>
    </row>
    <row r="15" spans="2:12" x14ac:dyDescent="0.3">
      <c r="B15" s="66" t="s">
        <v>3</v>
      </c>
      <c r="C15" s="67">
        <v>545.65371684688171</v>
      </c>
      <c r="D15" s="67">
        <v>514.08165294819241</v>
      </c>
      <c r="E15" s="67">
        <v>1543.3876942576605</v>
      </c>
      <c r="F15" s="67">
        <v>1099.9017249153226</v>
      </c>
      <c r="G15" s="67">
        <v>3617.0617027363669</v>
      </c>
      <c r="H15" s="67">
        <v>160.27168474863458</v>
      </c>
      <c r="I15" s="67">
        <v>16.645946201538841</v>
      </c>
      <c r="J15" s="83">
        <v>79.042043660029577</v>
      </c>
      <c r="K15" s="67">
        <v>113.6058595379909</v>
      </c>
      <c r="L15" s="67">
        <v>5175</v>
      </c>
    </row>
    <row r="16" spans="2:12" x14ac:dyDescent="0.3">
      <c r="B16" s="66" t="s">
        <v>15</v>
      </c>
      <c r="C16" s="67">
        <v>75.93296386470017</v>
      </c>
      <c r="D16" s="67">
        <v>118.2482355510983</v>
      </c>
      <c r="E16" s="67">
        <v>218.04232538012266</v>
      </c>
      <c r="F16" s="67">
        <v>389.59242896666802</v>
      </c>
      <c r="G16" s="67">
        <v>276.40752824487623</v>
      </c>
      <c r="H16" s="67">
        <v>45.249658982024272</v>
      </c>
      <c r="I16" s="67">
        <v>5.2773217552487397</v>
      </c>
      <c r="J16" s="83">
        <v>0</v>
      </c>
      <c r="K16" s="67">
        <v>74.874561775099238</v>
      </c>
      <c r="L16" s="67">
        <v>895</v>
      </c>
    </row>
    <row r="17" spans="2:12" x14ac:dyDescent="0.3">
      <c r="B17" s="66" t="s">
        <v>9</v>
      </c>
      <c r="C17" s="67">
        <v>23.991447353652763</v>
      </c>
      <c r="D17" s="67">
        <v>61.641672188062174</v>
      </c>
      <c r="E17" s="67">
        <v>75.330306505951313</v>
      </c>
      <c r="F17" s="67">
        <v>62.530416709684346</v>
      </c>
      <c r="G17" s="67">
        <v>64.340138906149775</v>
      </c>
      <c r="H17" s="67">
        <v>21.583343645176232</v>
      </c>
      <c r="I17" s="67">
        <v>6.6368477310767053</v>
      </c>
      <c r="J17" s="83">
        <v>4.4094811769900248</v>
      </c>
      <c r="K17" s="67">
        <v>17.628069512259096</v>
      </c>
      <c r="L17" s="67">
        <v>207</v>
      </c>
    </row>
    <row r="18" spans="2:12" x14ac:dyDescent="0.3">
      <c r="B18" s="68" t="s">
        <v>94</v>
      </c>
      <c r="C18" s="81">
        <v>7480.2340362773739</v>
      </c>
      <c r="D18" s="81">
        <v>13704.845338020343</v>
      </c>
      <c r="E18" s="81">
        <v>23781.985380460195</v>
      </c>
      <c r="F18" s="81">
        <v>24814.907146508529</v>
      </c>
      <c r="G18" s="81">
        <v>21061.197862104334</v>
      </c>
      <c r="H18" s="81">
        <v>4125.5246523899605</v>
      </c>
      <c r="I18" s="81">
        <v>1559.6000211445992</v>
      </c>
      <c r="J18" s="81">
        <v>431.10908897134453</v>
      </c>
      <c r="K18" s="81">
        <v>1260.608377160481</v>
      </c>
      <c r="L18" s="81">
        <v>61840</v>
      </c>
    </row>
    <row r="19" spans="2:12" x14ac:dyDescent="0.3">
      <c r="B19" s="19" t="s">
        <v>70</v>
      </c>
      <c r="C19" s="19"/>
      <c r="D19" s="19"/>
      <c r="E19" s="19"/>
      <c r="F19" s="19"/>
      <c r="G19" s="19"/>
      <c r="H19" s="19"/>
      <c r="I19" s="19"/>
      <c r="J19" s="19"/>
      <c r="K19" s="19"/>
    </row>
    <row r="20" spans="2:12" x14ac:dyDescent="0.3">
      <c r="B20" s="69" t="s">
        <v>45</v>
      </c>
      <c r="C20" s="64"/>
      <c r="D20" s="64"/>
      <c r="E20" s="64"/>
      <c r="F20" s="64"/>
      <c r="G20" s="64"/>
      <c r="H20" s="64"/>
      <c r="I20" s="64"/>
      <c r="J20" s="64"/>
      <c r="K20" s="64"/>
    </row>
    <row r="21" spans="2:12" x14ac:dyDescent="0.3">
      <c r="B21" s="73" t="s">
        <v>71</v>
      </c>
      <c r="C21" s="66"/>
      <c r="D21" s="66"/>
      <c r="E21" s="66"/>
      <c r="F21" s="66"/>
      <c r="G21" s="66"/>
      <c r="H21" s="66"/>
      <c r="I21" s="66"/>
      <c r="J21" s="66"/>
      <c r="K21" s="66"/>
    </row>
  </sheetData>
  <mergeCells count="3">
    <mergeCell ref="B2:B3"/>
    <mergeCell ref="C2:L2"/>
    <mergeCell ref="B1:L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F37"/>
  <sheetViews>
    <sheetView workbookViewId="0">
      <selection activeCell="B1" sqref="B1:D1"/>
    </sheetView>
  </sheetViews>
  <sheetFormatPr defaultRowHeight="12" customHeight="1" x14ac:dyDescent="0.3"/>
  <cols>
    <col min="1" max="1" width="0.6640625" customWidth="1"/>
    <col min="2" max="2" width="33.77734375" customWidth="1"/>
    <col min="3" max="4" width="20.33203125" customWidth="1"/>
  </cols>
  <sheetData>
    <row r="1" spans="2:6" ht="36" customHeight="1" x14ac:dyDescent="0.3">
      <c r="B1" s="101" t="s">
        <v>105</v>
      </c>
      <c r="C1" s="101"/>
      <c r="D1" s="101"/>
    </row>
    <row r="2" spans="2:6" ht="37.5" customHeight="1" x14ac:dyDescent="0.3">
      <c r="B2" s="4" t="s">
        <v>101</v>
      </c>
      <c r="C2" s="40" t="s">
        <v>83</v>
      </c>
      <c r="D2" s="32" t="s">
        <v>41</v>
      </c>
    </row>
    <row r="3" spans="2:6" ht="12" customHeight="1" x14ac:dyDescent="0.3">
      <c r="B3" s="6" t="s">
        <v>22</v>
      </c>
      <c r="C3" s="7">
        <v>7127</v>
      </c>
      <c r="D3" s="7">
        <v>30049</v>
      </c>
      <c r="E3" s="1"/>
      <c r="F3" s="1"/>
    </row>
    <row r="4" spans="2:6" ht="12" customHeight="1" x14ac:dyDescent="0.3">
      <c r="B4" s="8" t="s">
        <v>42</v>
      </c>
      <c r="C4" s="7">
        <v>261</v>
      </c>
      <c r="D4" s="7">
        <v>1362</v>
      </c>
      <c r="E4" s="1"/>
      <c r="F4" s="1"/>
    </row>
    <row r="5" spans="2:6" ht="12" customHeight="1" x14ac:dyDescent="0.3">
      <c r="B5" s="8" t="s">
        <v>24</v>
      </c>
      <c r="C5" s="7">
        <v>2378</v>
      </c>
      <c r="D5" s="7">
        <v>11198</v>
      </c>
      <c r="E5" s="1"/>
      <c r="F5" s="1"/>
    </row>
    <row r="6" spans="2:6" ht="12" customHeight="1" x14ac:dyDescent="0.3">
      <c r="B6" s="8" t="s">
        <v>23</v>
      </c>
      <c r="C6" s="7">
        <v>13852</v>
      </c>
      <c r="D6" s="7">
        <v>57928</v>
      </c>
      <c r="E6" s="1"/>
      <c r="F6" s="1"/>
    </row>
    <row r="7" spans="2:6" ht="12" customHeight="1" x14ac:dyDescent="0.3">
      <c r="B7" s="9" t="s">
        <v>17</v>
      </c>
      <c r="C7" s="11">
        <f>SUM(C3:C6)</f>
        <v>23618</v>
      </c>
      <c r="D7" s="11">
        <v>100537</v>
      </c>
      <c r="E7" s="1"/>
      <c r="F7" s="1"/>
    </row>
    <row r="8" spans="2:6" ht="12" customHeight="1" x14ac:dyDescent="0.3">
      <c r="B8" s="12"/>
      <c r="C8" s="7"/>
      <c r="D8" s="3"/>
      <c r="E8" s="1"/>
      <c r="F8" s="1"/>
    </row>
    <row r="9" spans="2:6" ht="12" customHeight="1" x14ac:dyDescent="0.3">
      <c r="B9" s="8" t="s">
        <v>25</v>
      </c>
      <c r="C9" s="7">
        <v>2756</v>
      </c>
      <c r="D9" s="13">
        <v>12200</v>
      </c>
      <c r="E9" s="1"/>
      <c r="F9" s="1"/>
    </row>
    <row r="10" spans="2:6" ht="12" customHeight="1" x14ac:dyDescent="0.3">
      <c r="B10" s="14" t="s">
        <v>43</v>
      </c>
      <c r="C10" s="7">
        <v>1720.9611658258109</v>
      </c>
      <c r="D10" s="15">
        <v>5730</v>
      </c>
      <c r="E10" s="1"/>
      <c r="F10" s="1"/>
    </row>
    <row r="11" spans="2:6" ht="12" customHeight="1" x14ac:dyDescent="0.3">
      <c r="B11" s="16" t="s">
        <v>44</v>
      </c>
      <c r="C11" s="7">
        <v>1034.7550664599835</v>
      </c>
      <c r="D11" s="15">
        <v>6470</v>
      </c>
      <c r="E11" s="1"/>
      <c r="F11" s="1"/>
    </row>
    <row r="12" spans="2:6" ht="12" customHeight="1" x14ac:dyDescent="0.3">
      <c r="B12" s="8" t="s">
        <v>26</v>
      </c>
      <c r="C12" s="7">
        <v>6291</v>
      </c>
      <c r="D12" s="7">
        <v>30596</v>
      </c>
      <c r="E12" s="1"/>
      <c r="F12" s="1"/>
    </row>
    <row r="13" spans="2:6" ht="12" customHeight="1" x14ac:dyDescent="0.3">
      <c r="B13" s="8" t="s">
        <v>27</v>
      </c>
      <c r="C13" s="7">
        <v>2547</v>
      </c>
      <c r="D13" s="7">
        <v>10902</v>
      </c>
      <c r="E13" s="1"/>
      <c r="F13" s="1"/>
    </row>
    <row r="14" spans="2:6" ht="12" customHeight="1" x14ac:dyDescent="0.3">
      <c r="B14" s="8" t="s">
        <v>28</v>
      </c>
      <c r="C14" s="7">
        <v>6880</v>
      </c>
      <c r="D14" s="7">
        <v>27377</v>
      </c>
      <c r="E14" s="1"/>
      <c r="F14" s="1"/>
    </row>
    <row r="15" spans="2:6" ht="12" customHeight="1" x14ac:dyDescent="0.3">
      <c r="B15" s="17" t="s">
        <v>18</v>
      </c>
      <c r="C15" s="11">
        <f>C9+C12+C13+C14</f>
        <v>18474</v>
      </c>
      <c r="D15" s="11">
        <v>81076</v>
      </c>
      <c r="E15" s="1"/>
      <c r="F15" s="1"/>
    </row>
    <row r="16" spans="2:6" ht="12" customHeight="1" x14ac:dyDescent="0.3">
      <c r="B16" s="12"/>
      <c r="C16" s="7"/>
      <c r="D16" s="3"/>
      <c r="E16" s="1"/>
      <c r="F16" s="1"/>
    </row>
    <row r="17" spans="2:6" ht="12" customHeight="1" x14ac:dyDescent="0.3">
      <c r="B17" s="8" t="s">
        <v>29</v>
      </c>
      <c r="C17" s="7">
        <v>5440</v>
      </c>
      <c r="D17" s="7">
        <v>27006</v>
      </c>
      <c r="E17" s="1"/>
      <c r="F17" s="1"/>
    </row>
    <row r="18" spans="2:6" ht="12" customHeight="1" x14ac:dyDescent="0.3">
      <c r="B18" s="18" t="s">
        <v>30</v>
      </c>
      <c r="C18" s="7">
        <v>1169</v>
      </c>
      <c r="D18" s="7">
        <v>7128</v>
      </c>
      <c r="E18" s="1"/>
      <c r="F18" s="1"/>
    </row>
    <row r="19" spans="2:6" ht="12" customHeight="1" x14ac:dyDescent="0.3">
      <c r="B19" s="18" t="s">
        <v>31</v>
      </c>
      <c r="C19" s="7">
        <v>2022</v>
      </c>
      <c r="D19" s="7">
        <v>11356</v>
      </c>
      <c r="E19" s="1"/>
      <c r="F19" s="1"/>
    </row>
    <row r="20" spans="2:6" ht="12" customHeight="1" x14ac:dyDescent="0.3">
      <c r="B20" s="18" t="s">
        <v>32</v>
      </c>
      <c r="C20" s="7">
        <v>6047</v>
      </c>
      <c r="D20" s="7">
        <v>34269</v>
      </c>
      <c r="E20" s="1"/>
      <c r="F20" s="1"/>
    </row>
    <row r="21" spans="2:6" ht="12" customHeight="1" x14ac:dyDescent="0.3">
      <c r="B21" s="17" t="s">
        <v>19</v>
      </c>
      <c r="C21" s="11">
        <v>14677</v>
      </c>
      <c r="D21" s="11">
        <v>79759</v>
      </c>
      <c r="E21" s="1"/>
      <c r="F21" s="1"/>
    </row>
    <row r="22" spans="2:6" ht="12" customHeight="1" x14ac:dyDescent="0.3">
      <c r="B22" s="12"/>
      <c r="C22" s="7"/>
      <c r="D22" s="3"/>
      <c r="E22" s="1"/>
      <c r="F22" s="1"/>
    </row>
    <row r="23" spans="2:6" ht="12" customHeight="1" x14ac:dyDescent="0.3">
      <c r="B23" s="18" t="s">
        <v>33</v>
      </c>
      <c r="C23" s="7">
        <v>1185</v>
      </c>
      <c r="D23" s="7">
        <v>8297</v>
      </c>
      <c r="E23" s="1"/>
      <c r="F23" s="1"/>
    </row>
    <row r="24" spans="2:6" ht="12" customHeight="1" x14ac:dyDescent="0.3">
      <c r="B24" s="18" t="s">
        <v>34</v>
      </c>
      <c r="C24" s="7">
        <v>202</v>
      </c>
      <c r="D24" s="7">
        <v>2108</v>
      </c>
      <c r="E24" s="1"/>
      <c r="F24" s="1"/>
    </row>
    <row r="25" spans="2:6" ht="12" customHeight="1" x14ac:dyDescent="0.3">
      <c r="B25" s="18" t="s">
        <v>35</v>
      </c>
      <c r="C25" s="7">
        <v>2438</v>
      </c>
      <c r="D25" s="7">
        <v>21911</v>
      </c>
      <c r="E25" s="1"/>
      <c r="F25" s="1"/>
    </row>
    <row r="26" spans="2:6" ht="12" customHeight="1" x14ac:dyDescent="0.3">
      <c r="B26" s="18" t="s">
        <v>36</v>
      </c>
      <c r="C26" s="7">
        <v>2332</v>
      </c>
      <c r="D26" s="7">
        <v>18966</v>
      </c>
      <c r="E26" s="1"/>
      <c r="F26" s="1"/>
    </row>
    <row r="27" spans="2:6" ht="12" customHeight="1" x14ac:dyDescent="0.3">
      <c r="B27" s="18" t="s">
        <v>37</v>
      </c>
      <c r="C27" s="7">
        <v>376</v>
      </c>
      <c r="D27" s="7">
        <v>3686</v>
      </c>
      <c r="E27" s="1"/>
      <c r="F27" s="1"/>
    </row>
    <row r="28" spans="2:6" ht="12" customHeight="1" x14ac:dyDescent="0.3">
      <c r="B28" s="18" t="s">
        <v>38</v>
      </c>
      <c r="C28" s="7">
        <v>926</v>
      </c>
      <c r="D28" s="7">
        <v>10264</v>
      </c>
      <c r="E28" s="1"/>
      <c r="F28" s="1"/>
    </row>
    <row r="29" spans="2:6" ht="12" customHeight="1" x14ac:dyDescent="0.3">
      <c r="B29" s="17" t="s">
        <v>20</v>
      </c>
      <c r="C29" s="11">
        <v>7459</v>
      </c>
      <c r="D29" s="11">
        <v>65232</v>
      </c>
      <c r="E29" s="1"/>
      <c r="F29" s="1"/>
    </row>
    <row r="30" spans="2:6" ht="12" customHeight="1" x14ac:dyDescent="0.3">
      <c r="B30" s="12"/>
      <c r="C30" s="7"/>
      <c r="D30" s="3"/>
      <c r="E30" s="1"/>
      <c r="F30" s="1"/>
    </row>
    <row r="31" spans="2:6" ht="12" customHeight="1" x14ac:dyDescent="0.3">
      <c r="B31" s="18" t="s">
        <v>39</v>
      </c>
      <c r="C31" s="7">
        <v>2682</v>
      </c>
      <c r="D31" s="7">
        <v>22749</v>
      </c>
      <c r="E31" s="1"/>
      <c r="F31" s="1"/>
    </row>
    <row r="32" spans="2:6" ht="12" customHeight="1" x14ac:dyDescent="0.3">
      <c r="B32" s="19" t="s">
        <v>40</v>
      </c>
      <c r="C32" s="7">
        <v>1304</v>
      </c>
      <c r="D32" s="7">
        <v>11271</v>
      </c>
      <c r="E32" s="1"/>
      <c r="F32" s="1"/>
    </row>
    <row r="33" spans="2:6" ht="12" customHeight="1" x14ac:dyDescent="0.3">
      <c r="B33" s="10" t="s">
        <v>21</v>
      </c>
      <c r="C33" s="7">
        <v>3987</v>
      </c>
      <c r="D33" s="11">
        <v>34020</v>
      </c>
      <c r="E33" s="1"/>
      <c r="F33" s="1"/>
    </row>
    <row r="34" spans="2:6" ht="12" customHeight="1" x14ac:dyDescent="0.3">
      <c r="B34" s="12"/>
      <c r="C34" s="7">
        <v>3042</v>
      </c>
      <c r="D34" s="3"/>
      <c r="E34" s="1"/>
      <c r="F34" s="1"/>
    </row>
    <row r="35" spans="2:6" ht="12" customHeight="1" x14ac:dyDescent="0.3">
      <c r="B35" s="20" t="s">
        <v>102</v>
      </c>
      <c r="C35" s="21">
        <v>68214</v>
      </c>
      <c r="D35" s="21">
        <v>360623</v>
      </c>
      <c r="E35" s="1"/>
      <c r="F35" s="1"/>
    </row>
    <row r="36" spans="2:6" ht="12" customHeight="1" x14ac:dyDescent="0.3">
      <c r="B36" s="10"/>
      <c r="C36" s="11"/>
      <c r="D36" s="11"/>
      <c r="E36" s="1"/>
      <c r="F36" s="1"/>
    </row>
    <row r="37" spans="2:6" ht="12" customHeight="1" x14ac:dyDescent="0.3">
      <c r="B37" s="3"/>
      <c r="C37" s="3"/>
      <c r="D37" s="3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G11"/>
  <sheetViews>
    <sheetView workbookViewId="0">
      <selection sqref="A1:XFD1"/>
    </sheetView>
  </sheetViews>
  <sheetFormatPr defaultColWidth="8.88671875" defaultRowHeight="15" customHeight="1" x14ac:dyDescent="0.3"/>
  <cols>
    <col min="1" max="1" width="1.33203125" style="36" customWidth="1"/>
    <col min="2" max="2" width="21.88671875" style="31" customWidth="1"/>
    <col min="3" max="7" width="12.44140625" style="31" customWidth="1"/>
    <col min="8" max="16384" width="8.88671875" style="31"/>
  </cols>
  <sheetData>
    <row r="1" spans="2:7" ht="36" customHeight="1" x14ac:dyDescent="0.3">
      <c r="B1" s="101" t="s">
        <v>88</v>
      </c>
      <c r="C1" s="101"/>
      <c r="D1" s="101"/>
      <c r="E1" s="101"/>
      <c r="F1" s="101"/>
      <c r="G1" s="101"/>
    </row>
    <row r="2" spans="2:7" ht="23.25" customHeight="1" x14ac:dyDescent="0.3">
      <c r="B2" s="102" t="s">
        <v>93</v>
      </c>
      <c r="C2" s="104" t="s">
        <v>78</v>
      </c>
      <c r="D2" s="104"/>
      <c r="E2" s="104"/>
      <c r="F2" s="104"/>
      <c r="G2" s="104"/>
    </row>
    <row r="3" spans="2:7" ht="23.25" customHeight="1" x14ac:dyDescent="0.3">
      <c r="B3" s="103"/>
      <c r="C3" s="33" t="s">
        <v>47</v>
      </c>
      <c r="D3" s="33" t="s">
        <v>48</v>
      </c>
      <c r="E3" s="33" t="s">
        <v>49</v>
      </c>
      <c r="F3" s="33" t="s">
        <v>50</v>
      </c>
      <c r="G3" s="42" t="s">
        <v>51</v>
      </c>
    </row>
    <row r="4" spans="2:7" s="36" customFormat="1" ht="15" customHeight="1" x14ac:dyDescent="0.3">
      <c r="B4" s="29" t="s">
        <v>17</v>
      </c>
      <c r="C4" s="35">
        <v>18204.536053284661</v>
      </c>
      <c r="D4" s="35">
        <v>873.56600680569613</v>
      </c>
      <c r="E4" s="35">
        <v>1211.962094799607</v>
      </c>
      <c r="F4" s="35">
        <v>3327.4054094167996</v>
      </c>
      <c r="G4" s="35">
        <v>23617.469564306764</v>
      </c>
    </row>
    <row r="5" spans="2:7" s="36" customFormat="1" ht="15" customHeight="1" x14ac:dyDescent="0.3">
      <c r="B5" s="29" t="s">
        <v>18</v>
      </c>
      <c r="C5" s="35">
        <v>14723.217296108318</v>
      </c>
      <c r="D5" s="35">
        <v>599.04478862110898</v>
      </c>
      <c r="E5" s="35">
        <v>585.89507890575715</v>
      </c>
      <c r="F5" s="35">
        <v>2565.7936612034673</v>
      </c>
      <c r="G5" s="35">
        <v>18473.950824838652</v>
      </c>
    </row>
    <row r="6" spans="2:7" s="36" customFormat="1" ht="15" customHeight="1" x14ac:dyDescent="0.3">
      <c r="B6" s="29" t="s">
        <v>19</v>
      </c>
      <c r="C6" s="35">
        <v>12048.053432547444</v>
      </c>
      <c r="D6" s="35">
        <v>350.13903498354335</v>
      </c>
      <c r="E6" s="35">
        <v>520.12999597453506</v>
      </c>
      <c r="F6" s="35">
        <v>1758.8761624626388</v>
      </c>
      <c r="G6" s="35">
        <v>14677.198625968162</v>
      </c>
    </row>
    <row r="7" spans="2:7" s="37" customFormat="1" ht="15" customHeight="1" x14ac:dyDescent="0.3">
      <c r="B7" s="29" t="s">
        <v>20</v>
      </c>
      <c r="C7" s="35">
        <v>6075.9870282128168</v>
      </c>
      <c r="D7" s="35">
        <v>324.64322536490164</v>
      </c>
      <c r="E7" s="35">
        <v>293.88384460515209</v>
      </c>
      <c r="F7" s="35">
        <v>764.50353957607138</v>
      </c>
      <c r="G7" s="35">
        <v>7459.0176377589423</v>
      </c>
    </row>
    <row r="8" spans="2:7" s="37" customFormat="1" ht="15" customHeight="1" x14ac:dyDescent="0.3">
      <c r="B8" s="29" t="s">
        <v>21</v>
      </c>
      <c r="C8" s="35">
        <v>3149.6862223752501</v>
      </c>
      <c r="D8" s="35">
        <v>277.63675164216477</v>
      </c>
      <c r="E8" s="35">
        <v>84.910811425927619</v>
      </c>
      <c r="F8" s="35">
        <v>474.31064454462245</v>
      </c>
      <c r="G8" s="35">
        <v>3986.5444299879646</v>
      </c>
    </row>
    <row r="9" spans="2:7" s="36" customFormat="1" ht="15" customHeight="1" x14ac:dyDescent="0.3">
      <c r="B9" s="38" t="s">
        <v>97</v>
      </c>
      <c r="C9" s="39">
        <v>54201.480032528489</v>
      </c>
      <c r="D9" s="39">
        <v>2425.0298074174148</v>
      </c>
      <c r="E9" s="39">
        <v>2696.7818257109789</v>
      </c>
      <c r="F9" s="39">
        <v>8890.8894172035998</v>
      </c>
      <c r="G9" s="39">
        <v>68214.181082860494</v>
      </c>
    </row>
    <row r="10" spans="2:7" s="36" customFormat="1" ht="15" customHeight="1" x14ac:dyDescent="0.3">
      <c r="B10" s="19" t="s">
        <v>70</v>
      </c>
      <c r="C10" s="84"/>
      <c r="D10" s="84"/>
      <c r="E10" s="84"/>
      <c r="F10" s="84"/>
      <c r="G10" s="84"/>
    </row>
    <row r="11" spans="2:7" ht="10.5" customHeight="1" x14ac:dyDescent="0.2">
      <c r="B11" s="22" t="s">
        <v>45</v>
      </c>
    </row>
  </sheetData>
  <mergeCells count="3">
    <mergeCell ref="B1:G1"/>
    <mergeCell ref="B2:B3"/>
    <mergeCell ref="C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D19"/>
  <sheetViews>
    <sheetView workbookViewId="0">
      <selection sqref="A1:XFD1"/>
    </sheetView>
  </sheetViews>
  <sheetFormatPr defaultRowHeight="14.4" x14ac:dyDescent="0.3"/>
  <cols>
    <col min="1" max="1" width="0.6640625" customWidth="1"/>
    <col min="2" max="2" width="47.109375" customWidth="1"/>
    <col min="3" max="4" width="17.109375" customWidth="1"/>
  </cols>
  <sheetData>
    <row r="1" spans="2:4" ht="36" customHeight="1" x14ac:dyDescent="0.3">
      <c r="B1" s="101" t="s">
        <v>89</v>
      </c>
      <c r="C1" s="101"/>
      <c r="D1" s="101"/>
    </row>
    <row r="2" spans="2:4" ht="42" customHeight="1" x14ac:dyDescent="0.3">
      <c r="B2" s="92" t="s">
        <v>79</v>
      </c>
      <c r="C2" s="40" t="s">
        <v>83</v>
      </c>
      <c r="D2" s="30" t="s">
        <v>46</v>
      </c>
    </row>
    <row r="3" spans="2:4" x14ac:dyDescent="0.3">
      <c r="B3" s="24" t="s">
        <v>10</v>
      </c>
      <c r="C3" s="25">
        <v>10762.343125725982</v>
      </c>
      <c r="D3" s="25">
        <v>55331.977287971837</v>
      </c>
    </row>
    <row r="4" spans="2:4" x14ac:dyDescent="0.3">
      <c r="B4" s="24" t="s">
        <v>2</v>
      </c>
      <c r="C4" s="25">
        <v>15304.708942786425</v>
      </c>
      <c r="D4" s="25">
        <v>121404.70597845629</v>
      </c>
    </row>
    <row r="5" spans="2:4" x14ac:dyDescent="0.3">
      <c r="B5" s="24" t="s">
        <v>11</v>
      </c>
      <c r="C5" s="25">
        <v>9640.8061262628362</v>
      </c>
      <c r="D5" s="25">
        <v>50714.865301719816</v>
      </c>
    </row>
    <row r="6" spans="2:4" x14ac:dyDescent="0.3">
      <c r="B6" s="24" t="s">
        <v>4</v>
      </c>
      <c r="C6" s="25">
        <v>3028.8402159011289</v>
      </c>
      <c r="D6" s="25">
        <v>13543.13397151004</v>
      </c>
    </row>
    <row r="7" spans="2:4" x14ac:dyDescent="0.3">
      <c r="B7" s="24" t="s">
        <v>5</v>
      </c>
      <c r="C7" s="25">
        <v>3458.3852730451845</v>
      </c>
      <c r="D7" s="25">
        <v>12240.487126653998</v>
      </c>
    </row>
    <row r="8" spans="2:4" x14ac:dyDescent="0.3">
      <c r="B8" s="24" t="s">
        <v>12</v>
      </c>
      <c r="C8" s="25">
        <v>10793.070843435224</v>
      </c>
      <c r="D8" s="25">
        <v>35318.865047277985</v>
      </c>
    </row>
    <row r="9" spans="2:4" x14ac:dyDescent="0.3">
      <c r="B9" s="24" t="s">
        <v>6</v>
      </c>
      <c r="C9" s="25">
        <v>1803.0065641135948</v>
      </c>
      <c r="D9" s="25">
        <v>6453.4480164739971</v>
      </c>
    </row>
    <row r="10" spans="2:4" x14ac:dyDescent="0.3">
      <c r="B10" s="24" t="s">
        <v>13</v>
      </c>
      <c r="C10" s="25">
        <v>1027.1732596340805</v>
      </c>
      <c r="D10" s="25">
        <v>6435.8401223020037</v>
      </c>
    </row>
    <row r="11" spans="2:4" x14ac:dyDescent="0.3">
      <c r="B11" s="24" t="s">
        <v>14</v>
      </c>
      <c r="C11" s="25">
        <v>1641.8021549344064</v>
      </c>
      <c r="D11" s="25">
        <v>6421.8871573650031</v>
      </c>
    </row>
    <row r="12" spans="2:4" x14ac:dyDescent="0.3">
      <c r="B12" s="24" t="s">
        <v>8</v>
      </c>
      <c r="C12" s="25">
        <v>1095.5537991349374</v>
      </c>
      <c r="D12" s="25">
        <v>4063.5176180449935</v>
      </c>
    </row>
    <row r="13" spans="2:4" x14ac:dyDescent="0.3">
      <c r="B13" s="24" t="s">
        <v>7</v>
      </c>
      <c r="C13" s="25">
        <v>2433.7041924093905</v>
      </c>
      <c r="D13" s="25">
        <v>4442.6044054220038</v>
      </c>
    </row>
    <row r="14" spans="2:4" x14ac:dyDescent="0.3">
      <c r="B14" s="24" t="s">
        <v>3</v>
      </c>
      <c r="C14" s="25">
        <v>5129.2356738433527</v>
      </c>
      <c r="D14" s="25">
        <v>17134.044179724006</v>
      </c>
    </row>
    <row r="15" spans="2:4" x14ac:dyDescent="0.3">
      <c r="B15" s="24" t="s">
        <v>15</v>
      </c>
      <c r="C15" s="25">
        <v>1784.0068998294223</v>
      </c>
      <c r="D15" s="25">
        <v>25037.028419714054</v>
      </c>
    </row>
    <row r="16" spans="2:4" x14ac:dyDescent="0.3">
      <c r="B16" s="24" t="s">
        <v>9</v>
      </c>
      <c r="C16" s="25">
        <v>311.544011804516</v>
      </c>
      <c r="D16" s="25">
        <v>2080.5064815079991</v>
      </c>
    </row>
    <row r="17" spans="2:4" x14ac:dyDescent="0.3">
      <c r="B17" s="26" t="s">
        <v>95</v>
      </c>
      <c r="C17" s="27">
        <v>68214.181082860479</v>
      </c>
      <c r="D17" s="27">
        <v>360622.91111414402</v>
      </c>
    </row>
    <row r="18" spans="2:4" x14ac:dyDescent="0.3">
      <c r="B18" s="19" t="s">
        <v>70</v>
      </c>
      <c r="C18" s="72"/>
      <c r="D18" s="72"/>
    </row>
    <row r="19" spans="2:4" ht="12" customHeight="1" x14ac:dyDescent="0.3">
      <c r="B19" s="86" t="s">
        <v>45</v>
      </c>
      <c r="C19" s="87"/>
      <c r="D19" s="2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Tavola 2.1</vt:lpstr>
      <vt:lpstr>Tavola 2.2</vt:lpstr>
      <vt:lpstr>Tavola 2.3</vt:lpstr>
      <vt:lpstr>Tavola 2.4</vt:lpstr>
      <vt:lpstr>Tavola 2.5</vt:lpstr>
      <vt:lpstr>Tavola 2.6</vt:lpstr>
      <vt:lpstr>Tavola 2.7</vt:lpstr>
      <vt:lpstr>Tavola 2.8</vt:lpstr>
      <vt:lpstr>Tavola 2.9</vt:lpstr>
      <vt:lpstr>Tavola 2.10</vt:lpstr>
      <vt:lpstr>Tavola 2.11</vt:lpstr>
      <vt:lpstr>Tavola 2.12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2025-09-11T10:05:39Z</dcterms:modified>
</cp:coreProperties>
</file>