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BILANCIO\cartella_bilanci\BILANCIO_2025\ALL.6-DPCM 22_9_2014 (EX-ALL.4)\da pubblicare\"/>
    </mc:Choice>
  </mc:AlternateContent>
  <bookViews>
    <workbookView xWindow="0" yWindow="0" windowWidth="23040" windowHeight="8460"/>
  </bookViews>
  <sheets>
    <sheet name="Allegato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39" i="1"/>
  <c r="C30" i="1"/>
  <c r="C22" i="1"/>
  <c r="C45" i="1" l="1"/>
  <c r="C47" i="1" s="1"/>
  <c r="C35" i="1"/>
  <c r="C27" i="1"/>
  <c r="C16" i="1"/>
  <c r="C10" i="1"/>
  <c r="C19" i="1" l="1"/>
  <c r="C42" i="1"/>
  <c r="C43" i="1" l="1"/>
  <c r="C48" i="1" s="1"/>
</calcChain>
</file>

<file path=xl/sharedStrings.xml><?xml version="1.0" encoding="utf-8"?>
<sst xmlns="http://schemas.openxmlformats.org/spreadsheetml/2006/main" count="51" uniqueCount="50">
  <si>
    <t>Parziali</t>
  </si>
  <si>
    <t>Totali</t>
  </si>
  <si>
    <t>1) Ricavi e proventi per l'attività istituzionale</t>
  </si>
  <si>
    <t>a) contributo ordinario dello Stato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</si>
  <si>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</si>
  <si>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</si>
  <si>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</si>
  <si>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</si>
  <si>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</si>
  <si>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</si>
  <si>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</si>
  <si>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</si>
  <si>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</si>
  <si>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</si>
  <si>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</si>
  <si>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</si>
  <si>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</si>
  <si>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</si>
  <si>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</si>
  <si>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</si>
  <si>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</si>
  <si>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</si>
  <si>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</si>
  <si>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</si>
  <si>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</si>
  <si>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</si>
  <si>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</si>
  <si>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</si>
  <si>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Utilizzo riserve patrimoniali vincolate </t>
  </si>
  <si>
    <t>Risultato a pareggio</t>
  </si>
  <si>
    <t xml:space="preserve">      c.3) contributi da altri enti pubblici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</si>
  <si>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</si>
  <si>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</si>
  <si>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</si>
  <si>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</si>
  <si>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</si>
  <si>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</si>
  <si>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</si>
  <si>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</si>
  <si>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</si>
  <si>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</si>
  <si>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</si>
  <si>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</si>
  <si>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</si>
  <si>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</si>
  <si>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</si>
  <si>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</si>
  <si>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</si>
  <si>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r>
      <t xml:space="preserve">BUDGET ECONOMICO ANNUALE 2025
</t>
    </r>
    <r>
      <rPr>
        <b/>
        <sz val="12"/>
        <rFont val="Calibri"/>
        <family val="2"/>
        <scheme val="minor"/>
      </rPr>
      <t>(Delibera del Consiglio dell'ISTAT del 19 dicembre 2024)</t>
    </r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</si>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</sst>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0" fillId="0" borderId="0" xfId="1" applyNumberFormat="1" applyFont="1"/>
    <xf numFmtId="0" fontId="5" fillId="0" borderId="0" xfId="0" applyFont="1" applyFill="1" applyBorder="1" applyAlignment="1">
      <alignment wrapText="1"/>
    </xf>
    <xf numFmtId="164" fontId="0" fillId="0" borderId="0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vertical="top"/>
    </xf>
    <xf numFmtId="164" fontId="2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indent="1"/>
    </xf>
    <xf numFmtId="16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top"/>
    </xf>
    <xf numFmtId="43" fontId="8" fillId="0" borderId="1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8" fillId="0" borderId="2" xfId="0" applyNumberFormat="1" applyFont="1" applyFill="1" applyBorder="1" applyAlignment="1">
      <alignment vertical="top"/>
    </xf>
    <xf numFmtId="164" fontId="8" fillId="0" borderId="3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57150</xdr:rowOff>
    </xdr:from>
    <xdr:to>
      <xdr:col>0</xdr:col>
      <xdr:colOff>3448050</xdr:colOff>
      <xdr:row>0</xdr:row>
      <xdr:rowOff>410718</xdr:rowOff>
    </xdr:to>
    <xdr:pic>
      <xdr:nvPicPr>
        <xdr:cNvPr id="6" name="Immagine 5" descr="Logo dell'Istituto nazionale di statistica" title="Logo Ista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A5" sqref="A5"/>
    </sheetView>
  </sheetViews>
  <sheetFormatPr defaultRowHeight="14.5" x14ac:dyDescent="0.35"/>
  <cols>
    <col min="1" max="1" width="88.54296875" customWidth="1"/>
    <col min="2" max="2" width="16.81640625" customWidth="1"/>
    <col min="3" max="3" width="16" customWidth="1"/>
  </cols>
  <sheetData>
    <row r="1" spans="1:5" ht="39.75" customHeight="1" x14ac:dyDescent="0.35">
      <c r="A1" s="34"/>
    </row>
    <row r="2" spans="1:5" ht="21" x14ac:dyDescent="0.5">
      <c r="A2" s="33" t="s">
        <v>23</v>
      </c>
      <c r="B2" s="1"/>
      <c r="C2" s="1"/>
      <c r="D2" s="1"/>
      <c r="E2" s="1"/>
    </row>
    <row r="3" spans="1:5" ht="15.5" x14ac:dyDescent="0.35">
      <c r="A3" s="32" t="s">
        <v>24</v>
      </c>
      <c r="B3" s="2"/>
      <c r="C3" s="2"/>
      <c r="D3" s="2"/>
      <c r="E3" s="2"/>
    </row>
    <row r="4" spans="1:5" x14ac:dyDescent="0.35">
      <c r="A4" s="6"/>
      <c r="B4" s="7"/>
      <c r="C4" s="6"/>
      <c r="D4" s="3"/>
      <c r="E4" s="3"/>
    </row>
    <row r="5" spans="1:5" ht="35.25" customHeight="1" x14ac:dyDescent="0.45">
      <c r="A5" s="31" t="s">
        <v>48</v>
      </c>
      <c r="B5" s="37"/>
      <c r="C5" s="37"/>
      <c r="D5" s="4"/>
      <c r="E5" s="4"/>
    </row>
    <row r="6" spans="1:5" x14ac:dyDescent="0.35">
      <c r="A6" s="8"/>
      <c r="B6" s="8"/>
      <c r="C6" s="9"/>
      <c r="D6" s="5"/>
      <c r="E6" s="5"/>
    </row>
    <row r="7" spans="1:5" x14ac:dyDescent="0.35">
      <c r="A7" s="35"/>
      <c r="B7" s="23" t="s">
        <v>49</v>
      </c>
      <c r="C7" s="23" t="s">
        <v>49</v>
      </c>
    </row>
    <row r="8" spans="1:5" x14ac:dyDescent="0.35">
      <c r="A8" s="36"/>
      <c r="B8" s="11" t="s">
        <v>0</v>
      </c>
      <c r="C8" s="11" t="s">
        <v>1</v>
      </c>
    </row>
    <row r="9" spans="1:5" x14ac:dyDescent="0.35">
      <c r="A9" s="12" t="s">
        <v>32</v>
      </c>
      <c r="B9" s="11"/>
      <c r="C9" s="11"/>
    </row>
    <row r="10" spans="1:5" x14ac:dyDescent="0.35">
      <c r="A10" s="13" t="s">
        <v>2</v>
      </c>
      <c r="B10" s="10"/>
      <c r="C10" s="11">
        <f>B11+B12+B15</f>
        <v>228056792</v>
      </c>
    </row>
    <row r="11" spans="1:5" x14ac:dyDescent="0.35">
      <c r="A11" s="14" t="s">
        <v>3</v>
      </c>
      <c r="B11" s="19">
        <v>219392767</v>
      </c>
      <c r="C11" s="10"/>
    </row>
    <row r="12" spans="1:5" x14ac:dyDescent="0.35">
      <c r="A12" s="14" t="s">
        <v>25</v>
      </c>
      <c r="B12" s="19">
        <v>8585025</v>
      </c>
      <c r="C12" s="10"/>
    </row>
    <row r="13" spans="1:5" x14ac:dyDescent="0.35">
      <c r="A13" s="14" t="s">
        <v>30</v>
      </c>
      <c r="B13" s="19">
        <v>7172019</v>
      </c>
      <c r="C13" s="15"/>
    </row>
    <row r="14" spans="1:5" x14ac:dyDescent="0.35">
      <c r="A14" s="14" t="s">
        <v>31</v>
      </c>
      <c r="B14" s="19">
        <v>1413006</v>
      </c>
      <c r="C14" s="15"/>
    </row>
    <row r="15" spans="1:5" x14ac:dyDescent="0.35">
      <c r="A15" s="14" t="s">
        <v>26</v>
      </c>
      <c r="B15" s="19">
        <v>79000</v>
      </c>
      <c r="C15" s="15"/>
    </row>
    <row r="16" spans="1:5" x14ac:dyDescent="0.35">
      <c r="A16" s="13" t="s">
        <v>4</v>
      </c>
      <c r="B16" s="10"/>
      <c r="C16" s="16">
        <f>B17+B18</f>
        <v>20581358</v>
      </c>
    </row>
    <row r="17" spans="1:3" x14ac:dyDescent="0.35">
      <c r="A17" s="14" t="s">
        <v>5</v>
      </c>
      <c r="B17" s="19">
        <v>1868658</v>
      </c>
      <c r="C17" s="15"/>
    </row>
    <row r="18" spans="1:3" x14ac:dyDescent="0.35">
      <c r="A18" s="14" t="s">
        <v>6</v>
      </c>
      <c r="B18" s="19">
        <v>18712700</v>
      </c>
      <c r="C18" s="15"/>
    </row>
    <row r="19" spans="1:3" x14ac:dyDescent="0.35">
      <c r="A19" s="17" t="s">
        <v>7</v>
      </c>
      <c r="B19" s="17"/>
      <c r="C19" s="16">
        <f>C10+C16</f>
        <v>248638150</v>
      </c>
    </row>
    <row r="20" spans="1:3" x14ac:dyDescent="0.35">
      <c r="A20" s="12" t="s">
        <v>33</v>
      </c>
      <c r="B20" s="18"/>
      <c r="C20" s="15"/>
    </row>
    <row r="21" spans="1:3" x14ac:dyDescent="0.35">
      <c r="A21" s="13" t="s">
        <v>34</v>
      </c>
      <c r="B21" s="10"/>
      <c r="C21" s="23">
        <v>420850</v>
      </c>
    </row>
    <row r="22" spans="1:3" x14ac:dyDescent="0.35">
      <c r="A22" s="13" t="s">
        <v>35</v>
      </c>
      <c r="B22" s="10"/>
      <c r="C22" s="16">
        <f>B24+B25+B26+B23</f>
        <v>63589725</v>
      </c>
    </row>
    <row r="23" spans="1:3" x14ac:dyDescent="0.35">
      <c r="A23" s="14" t="s">
        <v>8</v>
      </c>
      <c r="B23" s="19">
        <v>33667915</v>
      </c>
      <c r="C23" s="15"/>
    </row>
    <row r="24" spans="1:3" x14ac:dyDescent="0.35">
      <c r="A24" s="14" t="s">
        <v>9</v>
      </c>
      <c r="B24" s="19">
        <v>28102656</v>
      </c>
      <c r="C24" s="15"/>
    </row>
    <row r="25" spans="1:3" x14ac:dyDescent="0.35">
      <c r="A25" s="14" t="s">
        <v>36</v>
      </c>
      <c r="B25" s="19">
        <v>1333720</v>
      </c>
      <c r="C25" s="15"/>
    </row>
    <row r="26" spans="1:3" x14ac:dyDescent="0.35">
      <c r="A26" s="14" t="s">
        <v>10</v>
      </c>
      <c r="B26" s="19">
        <v>485434</v>
      </c>
      <c r="C26" s="15"/>
    </row>
    <row r="27" spans="1:3" x14ac:dyDescent="0.35">
      <c r="A27" s="21" t="s">
        <v>37</v>
      </c>
      <c r="B27" s="22"/>
      <c r="C27" s="23">
        <f>B28</f>
        <v>25903592</v>
      </c>
    </row>
    <row r="28" spans="1:3" x14ac:dyDescent="0.35">
      <c r="A28" s="24" t="s">
        <v>27</v>
      </c>
      <c r="B28" s="25">
        <v>25903592</v>
      </c>
      <c r="C28" s="26"/>
    </row>
    <row r="29" spans="1:3" x14ac:dyDescent="0.35">
      <c r="A29" s="13" t="s">
        <v>38</v>
      </c>
      <c r="B29" s="10"/>
      <c r="C29" s="16">
        <v>12702732</v>
      </c>
    </row>
    <row r="30" spans="1:3" x14ac:dyDescent="0.35">
      <c r="A30" s="13" t="s">
        <v>39</v>
      </c>
      <c r="B30" s="10"/>
      <c r="C30" s="16">
        <f>B31+B32+B33+B34</f>
        <v>133665438</v>
      </c>
    </row>
    <row r="31" spans="1:3" x14ac:dyDescent="0.35">
      <c r="A31" s="14" t="s">
        <v>11</v>
      </c>
      <c r="B31" s="19">
        <v>100575774</v>
      </c>
      <c r="C31" s="15"/>
    </row>
    <row r="32" spans="1:3" x14ac:dyDescent="0.35">
      <c r="A32" s="14" t="s">
        <v>12</v>
      </c>
      <c r="B32" s="19">
        <v>24008064</v>
      </c>
      <c r="C32" s="15"/>
    </row>
    <row r="33" spans="1:3" x14ac:dyDescent="0.35">
      <c r="A33" s="14" t="s">
        <v>13</v>
      </c>
      <c r="B33" s="19">
        <v>6141334</v>
      </c>
      <c r="C33" s="15"/>
    </row>
    <row r="34" spans="1:3" x14ac:dyDescent="0.35">
      <c r="A34" s="14" t="s">
        <v>14</v>
      </c>
      <c r="B34" s="19">
        <v>2940266</v>
      </c>
      <c r="C34" s="15"/>
    </row>
    <row r="35" spans="1:3" x14ac:dyDescent="0.35">
      <c r="A35" s="13" t="s">
        <v>40</v>
      </c>
      <c r="B35" s="10"/>
      <c r="C35" s="16">
        <f>B36+B37</f>
        <v>37909441</v>
      </c>
    </row>
    <row r="36" spans="1:3" x14ac:dyDescent="0.35">
      <c r="A36" s="14" t="s">
        <v>41</v>
      </c>
      <c r="B36" s="19">
        <v>33166657</v>
      </c>
      <c r="C36" s="15"/>
    </row>
    <row r="37" spans="1:3" x14ac:dyDescent="0.35">
      <c r="A37" s="14" t="s">
        <v>42</v>
      </c>
      <c r="B37" s="19">
        <v>4742784</v>
      </c>
      <c r="C37" s="15"/>
    </row>
    <row r="38" spans="1:3" x14ac:dyDescent="0.35">
      <c r="A38" s="13" t="s">
        <v>43</v>
      </c>
      <c r="B38" s="10"/>
      <c r="C38" s="16">
        <v>15595692</v>
      </c>
    </row>
    <row r="39" spans="1:3" x14ac:dyDescent="0.35">
      <c r="A39" s="13" t="s">
        <v>44</v>
      </c>
      <c r="B39" s="10"/>
      <c r="C39" s="16">
        <f>B40+B41</f>
        <v>3240175</v>
      </c>
    </row>
    <row r="40" spans="1:3" x14ac:dyDescent="0.35">
      <c r="A40" s="14" t="s">
        <v>15</v>
      </c>
      <c r="B40" s="19">
        <v>2080000</v>
      </c>
      <c r="C40" s="15"/>
    </row>
    <row r="41" spans="1:3" x14ac:dyDescent="0.35">
      <c r="A41" s="14" t="s">
        <v>16</v>
      </c>
      <c r="B41" s="19">
        <v>1160175</v>
      </c>
      <c r="C41" s="15"/>
    </row>
    <row r="42" spans="1:3" x14ac:dyDescent="0.35">
      <c r="A42" s="17" t="s">
        <v>17</v>
      </c>
      <c r="B42" s="19"/>
      <c r="C42" s="16">
        <f>C21+C22+C27+C29+C30+C35+C38+C39</f>
        <v>293027645</v>
      </c>
    </row>
    <row r="43" spans="1:3" x14ac:dyDescent="0.35">
      <c r="A43" s="12" t="s">
        <v>18</v>
      </c>
      <c r="B43" s="19"/>
      <c r="C43" s="16">
        <f>C19-C42</f>
        <v>-44389495</v>
      </c>
    </row>
    <row r="44" spans="1:3" x14ac:dyDescent="0.35">
      <c r="A44" s="12" t="s">
        <v>45</v>
      </c>
      <c r="B44" s="19"/>
      <c r="C44" s="15"/>
    </row>
    <row r="45" spans="1:3" x14ac:dyDescent="0.35">
      <c r="A45" s="13" t="s">
        <v>46</v>
      </c>
      <c r="C45" s="16">
        <f>B46</f>
        <v>10000</v>
      </c>
    </row>
    <row r="46" spans="1:3" ht="29" x14ac:dyDescent="0.35">
      <c r="A46" s="20" t="s">
        <v>47</v>
      </c>
      <c r="B46" s="19">
        <v>10000</v>
      </c>
      <c r="C46" s="15"/>
    </row>
    <row r="47" spans="1:3" x14ac:dyDescent="0.35">
      <c r="A47" s="17" t="s">
        <v>19</v>
      </c>
      <c r="B47" s="19"/>
      <c r="C47" s="16">
        <f>C45</f>
        <v>10000</v>
      </c>
    </row>
    <row r="48" spans="1:3" x14ac:dyDescent="0.35">
      <c r="A48" s="12" t="s">
        <v>20</v>
      </c>
      <c r="B48" s="19"/>
      <c r="C48" s="16">
        <f>C43+C47</f>
        <v>-44379495</v>
      </c>
    </row>
    <row r="49" spans="1:3" x14ac:dyDescent="0.35">
      <c r="A49" s="13" t="s">
        <v>21</v>
      </c>
      <c r="B49" s="19">
        <v>8560252</v>
      </c>
      <c r="C49" s="15"/>
    </row>
    <row r="50" spans="1:3" x14ac:dyDescent="0.35">
      <c r="A50" s="27" t="s">
        <v>22</v>
      </c>
      <c r="B50" s="28"/>
      <c r="C50" s="23">
        <f>C48-B49</f>
        <v>-52939747</v>
      </c>
    </row>
    <row r="51" spans="1:3" x14ac:dyDescent="0.35">
      <c r="A51" s="26" t="s">
        <v>28</v>
      </c>
      <c r="B51" s="22"/>
      <c r="C51" s="25">
        <v>52939747</v>
      </c>
    </row>
    <row r="52" spans="1:3" x14ac:dyDescent="0.35">
      <c r="A52" s="29" t="s">
        <v>29</v>
      </c>
      <c r="B52" s="28"/>
      <c r="C52" s="30">
        <v>0</v>
      </c>
    </row>
  </sheetData>
  <pageMargins left="1" right="1" top="1" bottom="1" header="0.5" footer="0.5"/>
  <pageSetup paperSize="9" scale="67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Fainelli</dc:creator>
  <cp:lastModifiedBy>Michela Magliocchetti</cp:lastModifiedBy>
  <cp:lastPrinted>2025-01-07T09:24:41Z</cp:lastPrinted>
  <dcterms:created xsi:type="dcterms:W3CDTF">2021-12-13T09:26:42Z</dcterms:created>
  <dcterms:modified xsi:type="dcterms:W3CDTF">2025-01-07T09:24:55Z</dcterms:modified>
</cp:coreProperties>
</file>