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aless\Downloads\"/>
    </mc:Choice>
  </mc:AlternateContent>
  <xr:revisionPtr revIDLastSave="0" documentId="13_ncr:1_{2FE2AC53-E327-4D77-9B2F-2DAB4735A5D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vola 1" sheetId="2" r:id="rId1"/>
    <sheet name="Tavola 2" sheetId="3" r:id="rId2"/>
    <sheet name="Tavola 3" sheetId="6" r:id="rId3"/>
    <sheet name="Tavola 4" sheetId="7" r:id="rId4"/>
    <sheet name="Tavola 5" sheetId="8" r:id="rId5"/>
    <sheet name="Tavola 6" sheetId="25" r:id="rId6"/>
    <sheet name="Tavola 7" sheetId="12" r:id="rId7"/>
    <sheet name="Tavola 8" sheetId="13" r:id="rId8"/>
    <sheet name="Tavola 9" sheetId="26" r:id="rId9"/>
    <sheet name="Tavola 10" sheetId="15" r:id="rId10"/>
    <sheet name="Tavola 11" sheetId="16" r:id="rId11"/>
    <sheet name="Tavola 12" sheetId="18" r:id="rId12"/>
    <sheet name="Tavola 13" sheetId="19" r:id="rId13"/>
    <sheet name="Tavola 14" sheetId="17" r:id="rId14"/>
    <sheet name="Tavola 15" sheetId="37" r:id="rId15"/>
    <sheet name="Tavola 16" sheetId="38" r:id="rId16"/>
    <sheet name="Tavola 17" sheetId="39" r:id="rId17"/>
    <sheet name="Tabella 18" sheetId="30" r:id="rId18"/>
    <sheet name="Tabella 19" sheetId="31" r:id="rId19"/>
    <sheet name="Tavola 20" sheetId="40" r:id="rId20"/>
    <sheet name="Tavola 21" sheetId="41" r:id="rId21"/>
    <sheet name="Tavola 22" sheetId="36" r:id="rId22"/>
    <sheet name="Tabella 23" sheetId="32" r:id="rId23"/>
    <sheet name="Tabella 24" sheetId="33" r:id="rId24"/>
    <sheet name="Tabella 25" sheetId="34" r:id="rId25"/>
    <sheet name="Tabella 26" sheetId="35" r:id="rId26"/>
  </sheets>
  <calcPr calcId="191029"/>
  <fileRecoveryPr autoRecover="0"/>
</workbook>
</file>

<file path=xl/calcChain.xml><?xml version="1.0" encoding="utf-8"?>
<calcChain xmlns="http://schemas.openxmlformats.org/spreadsheetml/2006/main">
  <c r="F7" i="36" l="1"/>
  <c r="F8" i="36"/>
  <c r="F9" i="36"/>
  <c r="F10" i="36"/>
  <c r="F6" i="36"/>
  <c r="C11" i="36"/>
  <c r="D11" i="36"/>
  <c r="E11" i="36"/>
  <c r="B11" i="36"/>
  <c r="B10" i="35"/>
  <c r="C6" i="35" s="1"/>
  <c r="B10" i="34"/>
  <c r="C5" i="35" l="1"/>
  <c r="C10" i="35"/>
  <c r="C9" i="35"/>
  <c r="C8" i="35"/>
  <c r="C7" i="35"/>
  <c r="F11" i="36"/>
  <c r="C10" i="41"/>
  <c r="B10" i="41"/>
  <c r="C9" i="40"/>
  <c r="B9" i="40"/>
  <c r="B11" i="39"/>
  <c r="C6" i="39" s="1"/>
  <c r="C9" i="39"/>
  <c r="C8" i="39"/>
  <c r="C7" i="39"/>
  <c r="B9" i="38"/>
  <c r="C9" i="38" s="1"/>
  <c r="C8" i="38"/>
  <c r="C6" i="38"/>
  <c r="C5" i="38"/>
  <c r="C4" i="38"/>
  <c r="B9" i="37"/>
  <c r="C9" i="37" s="1"/>
  <c r="C7" i="37"/>
  <c r="C6" i="37"/>
  <c r="C4" i="37"/>
  <c r="C10" i="34"/>
  <c r="C9" i="34"/>
  <c r="C8" i="34"/>
  <c r="C7" i="34"/>
  <c r="C6" i="34"/>
  <c r="C5" i="34"/>
  <c r="C9" i="33"/>
  <c r="C8" i="33"/>
  <c r="C7" i="33"/>
  <c r="C6" i="33"/>
  <c r="C5" i="33"/>
  <c r="B9" i="32"/>
  <c r="C9" i="32" s="1"/>
  <c r="C6" i="32"/>
  <c r="B8" i="31"/>
  <c r="C8" i="31" s="1"/>
  <c r="C7" i="31"/>
  <c r="C6" i="31"/>
  <c r="C10" i="30"/>
  <c r="C9" i="30"/>
  <c r="C8" i="30"/>
  <c r="C7" i="30"/>
  <c r="C6" i="30"/>
  <c r="C5" i="30"/>
  <c r="C5" i="32" l="1"/>
  <c r="C5" i="37"/>
  <c r="C7" i="38"/>
  <c r="C10" i="39"/>
  <c r="C7" i="32"/>
  <c r="C11" i="39"/>
  <c r="C8" i="37"/>
  <c r="C5" i="39"/>
  <c r="C5" i="31"/>
  <c r="C8" i="32"/>
  <c r="C12" i="19"/>
  <c r="C11" i="19"/>
  <c r="C10" i="19"/>
  <c r="C17" i="19"/>
  <c r="C14" i="19"/>
  <c r="C9" i="19"/>
  <c r="B18" i="19"/>
  <c r="C8" i="19" s="1"/>
  <c r="B18" i="18"/>
  <c r="C18" i="18"/>
  <c r="D18" i="18"/>
  <c r="E18" i="18"/>
  <c r="B19" i="18"/>
  <c r="C19" i="18"/>
  <c r="D19" i="18"/>
  <c r="E19" i="18"/>
  <c r="B20" i="18"/>
  <c r="C20" i="18"/>
  <c r="D20" i="18"/>
  <c r="E20" i="18"/>
  <c r="B21" i="18"/>
  <c r="C21" i="18"/>
  <c r="D21" i="18"/>
  <c r="E21" i="18"/>
  <c r="B22" i="18"/>
  <c r="C22" i="18"/>
  <c r="D22" i="18"/>
  <c r="E22" i="18"/>
  <c r="B23" i="18"/>
  <c r="C23" i="18"/>
  <c r="D23" i="18"/>
  <c r="E23" i="18"/>
  <c r="B24" i="18"/>
  <c r="C24" i="18"/>
  <c r="D24" i="18"/>
  <c r="E24" i="18"/>
  <c r="B25" i="18"/>
  <c r="C25" i="18"/>
  <c r="D25" i="18"/>
  <c r="E25" i="18"/>
  <c r="C17" i="18"/>
  <c r="D17" i="18"/>
  <c r="E17" i="18"/>
  <c r="B17" i="18"/>
  <c r="B18" i="16"/>
  <c r="C18" i="16"/>
  <c r="D18" i="16"/>
  <c r="E18" i="16"/>
  <c r="B19" i="16"/>
  <c r="C19" i="16"/>
  <c r="D19" i="16"/>
  <c r="E19" i="16"/>
  <c r="B20" i="16"/>
  <c r="C20" i="16"/>
  <c r="D20" i="16"/>
  <c r="E20" i="16"/>
  <c r="B21" i="16"/>
  <c r="C21" i="16"/>
  <c r="D21" i="16"/>
  <c r="E21" i="16"/>
  <c r="B22" i="16"/>
  <c r="C22" i="16"/>
  <c r="D22" i="16"/>
  <c r="E22" i="16"/>
  <c r="B23" i="16"/>
  <c r="C23" i="16"/>
  <c r="D23" i="16"/>
  <c r="E23" i="16"/>
  <c r="B24" i="16"/>
  <c r="C24" i="16"/>
  <c r="D24" i="16"/>
  <c r="E24" i="16"/>
  <c r="B25" i="16"/>
  <c r="C25" i="16"/>
  <c r="D25" i="16"/>
  <c r="E25" i="16"/>
  <c r="C17" i="16"/>
  <c r="D17" i="16"/>
  <c r="E17" i="16"/>
  <c r="B17" i="16"/>
  <c r="C18" i="19" l="1"/>
  <c r="C13" i="19"/>
  <c r="C4" i="19"/>
  <c r="C15" i="19"/>
  <c r="C5" i="19"/>
  <c r="C16" i="19"/>
  <c r="C3" i="19"/>
  <c r="C7" i="19"/>
  <c r="C6" i="19"/>
  <c r="E7" i="3"/>
  <c r="E9" i="3"/>
  <c r="E11" i="3"/>
  <c r="E13" i="3"/>
  <c r="C9" i="2"/>
  <c r="B9" i="2"/>
</calcChain>
</file>

<file path=xl/sharedStrings.xml><?xml version="1.0" encoding="utf-8"?>
<sst xmlns="http://schemas.openxmlformats.org/spreadsheetml/2006/main" count="423" uniqueCount="175">
  <si>
    <t>Totale</t>
  </si>
  <si>
    <t>Informazione ancora non rilevata</t>
  </si>
  <si>
    <t>Nessuna delle precedenti</t>
  </si>
  <si>
    <t>Precedenti penali</t>
  </si>
  <si>
    <t>Prostituzione</t>
  </si>
  <si>
    <t>70+</t>
  </si>
  <si>
    <t>60-69</t>
  </si>
  <si>
    <t>50-59</t>
  </si>
  <si>
    <t>40-49</t>
  </si>
  <si>
    <t>30-39</t>
  </si>
  <si>
    <t>16-29</t>
  </si>
  <si>
    <t>Meno di 16</t>
  </si>
  <si>
    <t>Non indicato</t>
  </si>
  <si>
    <t>Straniera</t>
  </si>
  <si>
    <t>Italiana</t>
  </si>
  <si>
    <t>Tipo di relazione con la vittima</t>
  </si>
  <si>
    <t>Valore assoluto</t>
  </si>
  <si>
    <t>Valore percentuale</t>
  </si>
  <si>
    <t>Partner attuale</t>
  </si>
  <si>
    <t>- Coniuge/Convivente</t>
  </si>
  <si>
    <t>- Fidanzato</t>
  </si>
  <si>
    <t>Ex partner</t>
  </si>
  <si>
    <t>- Ex Coniuge/Ex Convivente</t>
  </si>
  <si>
    <t>- Ex Fidanzato</t>
  </si>
  <si>
    <t>Altro familiare o parente</t>
  </si>
  <si>
    <t>- Padre</t>
  </si>
  <si>
    <t>- Madre</t>
  </si>
  <si>
    <t>- Fratello/Sorella</t>
  </si>
  <si>
    <t>- Figlio</t>
  </si>
  <si>
    <t>Amico, conoscente, collega</t>
  </si>
  <si>
    <t>- Datore di lavoro/Collega</t>
  </si>
  <si>
    <t>- Sconosciuto</t>
  </si>
  <si>
    <t>No, non ci sono state imputazioni</t>
  </si>
  <si>
    <t>No, perché è ancora indagato e non imputato</t>
  </si>
  <si>
    <t>No, perché è stata ritirata la denuncia</t>
  </si>
  <si>
    <t>Sì</t>
  </si>
  <si>
    <t>Il processo è ancora in corso</t>
  </si>
  <si>
    <t>No, è stato assolto</t>
  </si>
  <si>
    <t>No</t>
  </si>
  <si>
    <t>Più di 2 mesi</t>
  </si>
  <si>
    <t>Da 31 a 60 giorni</t>
  </si>
  <si>
    <t>Da 15 a 30 giorni</t>
  </si>
  <si>
    <t>Da 8 a 14 giorni</t>
  </si>
  <si>
    <t>Da 1 a 7 giorni</t>
  </si>
  <si>
    <t>Anno di inizio percorso</t>
  </si>
  <si>
    <t>Valori assoluti</t>
  </si>
  <si>
    <t>Valori percentuali</t>
  </si>
  <si>
    <t>Fonte: Istat, Rilevazione sull’Utenza dei Centri antiviolenza</t>
  </si>
  <si>
    <t>Tipo di intervento</t>
  </si>
  <si>
    <t>In emergenza</t>
  </si>
  <si>
    <t>Non in emergenza</t>
  </si>
  <si>
    <t>Ripartizione geografica</t>
  </si>
  <si>
    <t>Nord Ovest</t>
  </si>
  <si>
    <t>Nord Est</t>
  </si>
  <si>
    <t>Centro</t>
  </si>
  <si>
    <t>Sud</t>
  </si>
  <si>
    <t>Isole</t>
  </si>
  <si>
    <t>Italia</t>
  </si>
  <si>
    <t>Parenti, amici, conoscenti, ecc.</t>
  </si>
  <si>
    <t>Altri Centri Antiviolenza</t>
  </si>
  <si>
    <t>Consultorio familiare</t>
  </si>
  <si>
    <t xml:space="preserve"> Forze dell’Ordine</t>
  </si>
  <si>
    <t>Pronto Soccorso/Ospedale (incluso il ricovero)</t>
  </si>
  <si>
    <t>Medico di famiglia (Medico di Medicina Generale) o Pediatra di libera scelta</t>
  </si>
  <si>
    <t>Servizi sociali territoriali</t>
  </si>
  <si>
    <t>Parrocchia, istituti religiosi, altre associazioni religiose</t>
  </si>
  <si>
    <t>Avvocato</t>
  </si>
  <si>
    <t>Psicologo o psichiatra</t>
  </si>
  <si>
    <t xml:space="preserve"> Scuola/ insegnanti</t>
  </si>
  <si>
    <t>Cittadinanza</t>
  </si>
  <si>
    <t>Classe d'età</t>
  </si>
  <si>
    <t xml:space="preserve"> Laurea o altro titolo universitario</t>
  </si>
  <si>
    <t>Titolo di studio</t>
  </si>
  <si>
    <t>Nessuno o licenza elementare</t>
  </si>
  <si>
    <t>Diploma di istruzione secondaria di I grado</t>
  </si>
  <si>
    <t>Diploma di istruzione secondaria di II grado</t>
  </si>
  <si>
    <t>Meno di 29</t>
  </si>
  <si>
    <t>Occupata in forma stabile</t>
  </si>
  <si>
    <t>Occupata in forma saltuaria/precaria/lavoro informale</t>
  </si>
  <si>
    <t>Disoccupata, in cerca di nuova occupazione</t>
  </si>
  <si>
    <t>Inoccupata, in cerca di prima occupazione</t>
  </si>
  <si>
    <t>Ritirata dal lavoro (in pensione)</t>
  </si>
  <si>
    <t xml:space="preserve"> Inabile al lavoro per problemi di salute di lunga durata</t>
  </si>
  <si>
    <t>Studentessa</t>
  </si>
  <si>
    <t>Casalinga</t>
  </si>
  <si>
    <t>Altra condizione</t>
  </si>
  <si>
    <t>Condizione professionale</t>
  </si>
  <si>
    <t>Forme di dipendenza (es. da alcool, droga, gioco, psicofarmaci, ecc.)</t>
  </si>
  <si>
    <t>Situazione debitoria grave (anche generata dal maltrattante)</t>
  </si>
  <si>
    <t>Tipo di situazione problematica</t>
  </si>
  <si>
    <t>Violenza fisica</t>
  </si>
  <si>
    <t>Minaccia</t>
  </si>
  <si>
    <t>Stupro o tentato stupro</t>
  </si>
  <si>
    <t>Altra violenza sessuale (ad esempio, molestie sessuali, molestie online, revenge porn, essere costretta a fare attività sessuali umilianti e/o degradanti)</t>
  </si>
  <si>
    <t>Stalking (incluso cyberstalking)</t>
  </si>
  <si>
    <t>Violenza psicologica</t>
  </si>
  <si>
    <t>Violenza economica (includere anche le situazioni in cui alla donna è stato chiesto ad esempio di fare da prestanome…)</t>
  </si>
  <si>
    <t>Altre violenze previste dalla Convenzione di Instambul</t>
  </si>
  <si>
    <t>Tipolgia di violenza</t>
  </si>
  <si>
    <t>Durata della violenza</t>
  </si>
  <si>
    <t>1-6 mesi</t>
  </si>
  <si>
    <t>6 mesi-1 anno</t>
  </si>
  <si>
    <t>1-5 ani</t>
  </si>
  <si>
    <t>più 5 anni</t>
  </si>
  <si>
    <t>singolo episodio</t>
  </si>
  <si>
    <t>Sesso</t>
  </si>
  <si>
    <t>Maschi</t>
  </si>
  <si>
    <t>Femmine</t>
  </si>
  <si>
    <t>No, non è mai stato né denunciato, né querelato, né segnalato</t>
  </si>
  <si>
    <t>No, ma è stato segnalato informalmente</t>
  </si>
  <si>
    <t>Sì, una volta</t>
  </si>
  <si>
    <t>Sì, più di una volta</t>
  </si>
  <si>
    <t>Non so</t>
  </si>
  <si>
    <t>Presenza di una denuncia, querela o segnalazione</t>
  </si>
  <si>
    <t>Totale autori denunciati</t>
  </si>
  <si>
    <t>Presenza di imputazioni</t>
  </si>
  <si>
    <t>Presenza di una condanna</t>
  </si>
  <si>
    <t>Presenza di una richiesta di allontanamento</t>
  </si>
  <si>
    <t>Presenza di un provvedimento di allontanamento</t>
  </si>
  <si>
    <t>Tempo trascorso dalla richiesta all'ottenimento del provvedimento di allontanamento</t>
  </si>
  <si>
    <t>Situazione debitoria grave</t>
  </si>
  <si>
    <r>
      <t>Tavola 1. Donne che hanno avviato il percorso di uscita dalla violenza per anno di inizio del precorso. Anno 2023</t>
    </r>
    <r>
      <rPr>
        <i/>
        <sz val="9"/>
        <color rgb="FF000000"/>
        <rFont val="Arial"/>
        <family val="2"/>
      </rPr>
      <t xml:space="preserve"> (valori assoluti e valori percentuali)</t>
    </r>
  </si>
  <si>
    <r>
      <t>Tavola 2. Donne che hanno avviato il percorso di uscita dalla violenza per anno di inizio del precorso e tipo di intervento. Anno 2023</t>
    </r>
    <r>
      <rPr>
        <i/>
        <sz val="9"/>
        <color rgb="FF000000"/>
        <rFont val="Arial"/>
        <family val="2"/>
      </rPr>
      <t xml:space="preserve"> (valori assoluti e valori percentuali)</t>
    </r>
  </si>
  <si>
    <r>
      <t>Tavola 3. Donne che hanno avviato il percorso di uscita dalla violenza per persone o enti a chi si è rivolta prima di andare al CAV e ripartizione geografica. Anno 2023</t>
    </r>
    <r>
      <rPr>
        <i/>
        <sz val="9"/>
        <color rgb="FF000000"/>
        <rFont val="Arial"/>
        <family val="2"/>
      </rPr>
      <t xml:space="preserve"> (valori assoluti e valori percentuali)</t>
    </r>
  </si>
  <si>
    <t>Apolide</t>
  </si>
  <si>
    <r>
      <t>Tavola 4. Donne che hanno avviato il percorso di uscita dalla violenza per cittadinanza e classe d'età. Anno 2023</t>
    </r>
    <r>
      <rPr>
        <b/>
        <i/>
        <sz val="9"/>
        <color rgb="FF000000"/>
        <rFont val="Arial"/>
        <family val="2"/>
      </rPr>
      <t xml:space="preserve"> </t>
    </r>
    <r>
      <rPr>
        <i/>
        <sz val="9"/>
        <color rgb="FF000000"/>
        <rFont val="Arial"/>
        <family val="2"/>
      </rPr>
      <t>(valori assoluti)</t>
    </r>
  </si>
  <si>
    <r>
      <t>Tavola 5. Donne che hanno avviato il percorso di uscita dalla violenza per titolo di studio e classe d'età. Anno 2023</t>
    </r>
    <r>
      <rPr>
        <b/>
        <i/>
        <sz val="9"/>
        <color rgb="FF000000"/>
        <rFont val="Arial"/>
        <family val="2"/>
      </rPr>
      <t xml:space="preserve"> </t>
    </r>
    <r>
      <rPr>
        <i/>
        <sz val="9"/>
        <color rgb="FF000000"/>
        <rFont val="Arial"/>
        <family val="2"/>
      </rPr>
      <t>(valori per 100 donne che hanno avviato il percorso)</t>
    </r>
  </si>
  <si>
    <r>
      <t>Tavola 6. Donne che hanno avviato il percorso di uscita dalla violenza per condizione professionale e classe d'età. Anno 2023</t>
    </r>
    <r>
      <rPr>
        <b/>
        <i/>
        <sz val="9"/>
        <color rgb="FF000000"/>
        <rFont val="Arial"/>
        <family val="2"/>
      </rPr>
      <t xml:space="preserve"> </t>
    </r>
    <r>
      <rPr>
        <i/>
        <sz val="9"/>
        <color rgb="FF000000"/>
        <rFont val="Arial"/>
        <family val="2"/>
      </rPr>
      <t>(valori per 100 donne che hanno avviato il percorso)</t>
    </r>
  </si>
  <si>
    <r>
      <t>Tavola 7. Donne che hanno avviato il percorso di uscita dalla violenza per tipo di situazione problematica e classe d'età. Anno 2023</t>
    </r>
    <r>
      <rPr>
        <b/>
        <i/>
        <sz val="9"/>
        <color rgb="FF000000"/>
        <rFont val="Arial"/>
        <family val="2"/>
      </rPr>
      <t xml:space="preserve"> </t>
    </r>
    <r>
      <rPr>
        <i/>
        <sz val="9"/>
        <color rgb="FF000000"/>
        <rFont val="Arial"/>
        <family val="2"/>
      </rPr>
      <t>(valori per 100 donne che hanno avviato il percorso)</t>
    </r>
  </si>
  <si>
    <t>Violenza di tratta ai fini di prostituzione sessuale e/o lavorativa, tortura</t>
  </si>
  <si>
    <r>
      <t>Tavola 8. Donne che hanno avviato il percorso di uscita dalla violenza per tipologia di violenza che ha condotto per la prima volta la donna al CAV e classe d'età. Anno 2023</t>
    </r>
    <r>
      <rPr>
        <b/>
        <i/>
        <sz val="9"/>
        <color rgb="FF000000"/>
        <rFont val="Arial"/>
        <family val="2"/>
      </rPr>
      <t xml:space="preserve"> </t>
    </r>
    <r>
      <rPr>
        <i/>
        <sz val="9"/>
        <color rgb="FF000000"/>
        <rFont val="Arial"/>
        <family val="2"/>
      </rPr>
      <t>(valori assoluti)</t>
    </r>
  </si>
  <si>
    <r>
      <t>Tavola 9. Donne che hanno avviato il percorso di uscita dalla violenza per tipologia di violenza subita nell'anno di rilevazione e classe d'età. Anno 2023</t>
    </r>
    <r>
      <rPr>
        <b/>
        <i/>
        <sz val="9"/>
        <color rgb="FF000000"/>
        <rFont val="Arial"/>
        <family val="2"/>
      </rPr>
      <t xml:space="preserve"> </t>
    </r>
    <r>
      <rPr>
        <i/>
        <sz val="9"/>
        <color rgb="FF000000"/>
        <rFont val="Arial"/>
        <family val="2"/>
      </rPr>
      <t>(valori assoluti)</t>
    </r>
  </si>
  <si>
    <r>
      <t>Tavola 10. Donne che hanno avviato il percorso di uscita dalla violenza per durata della violenza e classe d'età. Anno 2023</t>
    </r>
    <r>
      <rPr>
        <b/>
        <i/>
        <sz val="9"/>
        <color rgb="FF000000"/>
        <rFont val="Arial"/>
        <family val="2"/>
      </rPr>
      <t xml:space="preserve"> </t>
    </r>
    <r>
      <rPr>
        <i/>
        <sz val="9"/>
        <color rgb="FF000000"/>
        <rFont val="Arial"/>
        <family val="2"/>
      </rPr>
      <t>(valori percentuali)</t>
    </r>
  </si>
  <si>
    <t>Sì, solo per la donna</t>
  </si>
  <si>
    <t>Sì, solo rispetto ai figli</t>
  </si>
  <si>
    <t>Sì, sia per la donna sia rispetto ai figli o altri familiari</t>
  </si>
  <si>
    <t>Chi ha emesso il provvedimento</t>
  </si>
  <si>
    <t>Il tribunale civile</t>
  </si>
  <si>
    <t>Il tribunale penale</t>
  </si>
  <si>
    <t>Il tribunale per i minorenni</t>
  </si>
  <si>
    <t>il questore</t>
  </si>
  <si>
    <t>Rispetto del provvedimento</t>
  </si>
  <si>
    <t>Presenza di precenti penali</t>
  </si>
  <si>
    <t>Sì, aveva già avuto precedenti contatti con le forze dell'ordine/magistratura per violenza</t>
  </si>
  <si>
    <t>Sì, è stato imputato/condannato per violenza</t>
  </si>
  <si>
    <t>Sì, presso il tribunale Civile</t>
  </si>
  <si>
    <t>Sì, presso il tribunale dei minorenni</t>
  </si>
  <si>
    <t>Presenza di collegamento</t>
  </si>
  <si>
    <t>No, i provvedimenti emessi del Tribunale civile relativi alla donna sono in contrasto con i provvedimenti emessi dal tribunale penale</t>
  </si>
  <si>
    <t>No, i provvedimenti che riguardano i minori sono in contrasto con i provvedimenti emessi dal tribunale penale</t>
  </si>
  <si>
    <t>No, sia i provvedimenti del tribunale civile sia i provvedimenti del tribunale dei minorenni sono in contrasto con i provvedimenti emessi dal tribunale penale</t>
  </si>
  <si>
    <t>Sì, solo sulla capacità genitoriale della donna che si è rivolta la centro antiviolenza</t>
  </si>
  <si>
    <t>Sì, solo sulla capacità genitoriale dell'autore della violenza/maltrattante</t>
  </si>
  <si>
    <t>Sì, sulla capacità di entrambi i genitori</t>
  </si>
  <si>
    <t>Richiesta valutazione genitoriale</t>
  </si>
  <si>
    <r>
      <t>Tavola 26. Provvedimenti emessi dal Tribunale civile/ per i minorenni   per presenza di richiesta di valutazione della capacità genitoriale. Anno 2023</t>
    </r>
    <r>
      <rPr>
        <b/>
        <i/>
        <sz val="9"/>
        <color rgb="FF000000"/>
        <rFont val="Arial"/>
        <family val="2"/>
      </rPr>
      <t xml:space="preserve"> </t>
    </r>
    <r>
      <rPr>
        <i/>
        <sz val="9"/>
        <color rgb="FF000000"/>
        <rFont val="Arial"/>
        <family val="2"/>
      </rPr>
      <t>(valori assoluti e valori percentuali)</t>
    </r>
  </si>
  <si>
    <r>
      <t>Tavola 25. Provvedimenti emessi dai tribunali civili e/o per i minorenni per presenza di collegamento con il procedimento penale avviato per la violenza subita. Anno 2023</t>
    </r>
    <r>
      <rPr>
        <b/>
        <i/>
        <sz val="9"/>
        <color rgb="FF000000"/>
        <rFont val="Arial"/>
        <family val="2"/>
      </rPr>
      <t xml:space="preserve"> </t>
    </r>
    <r>
      <rPr>
        <i/>
        <sz val="9"/>
        <color rgb="FF000000"/>
        <rFont val="Arial"/>
        <family val="2"/>
      </rPr>
      <t>(valori assoluti e valori percentuali)</t>
    </r>
  </si>
  <si>
    <r>
      <t>Tavola 24. Procedimenti avviati presso i tribunali civili e/o presso il tribunale per i minorenni a seguito della violenza subita. Anno 2023</t>
    </r>
    <r>
      <rPr>
        <b/>
        <i/>
        <sz val="9"/>
        <color rgb="FF000000"/>
        <rFont val="Arial"/>
        <family val="2"/>
      </rPr>
      <t xml:space="preserve"> </t>
    </r>
    <r>
      <rPr>
        <i/>
        <sz val="9"/>
        <color rgb="FF000000"/>
        <rFont val="Arial"/>
        <family val="2"/>
      </rPr>
      <t>(valori assoluti e valori percentuali)</t>
    </r>
  </si>
  <si>
    <t>Procedimenti avviati</t>
  </si>
  <si>
    <r>
      <t>Tavola 23. Autori denunciati/segnalati, che hanno agito violenza sulle donne che hanno avviato il percorso di uscita dalla violenza, per presenza di precedenti penali. Anno 2023</t>
    </r>
    <r>
      <rPr>
        <b/>
        <i/>
        <sz val="9"/>
        <color rgb="FF000000"/>
        <rFont val="Arial"/>
        <family val="2"/>
      </rPr>
      <t xml:space="preserve"> </t>
    </r>
    <r>
      <rPr>
        <i/>
        <sz val="9"/>
        <color rgb="FF000000"/>
        <rFont val="Arial"/>
        <family val="2"/>
      </rPr>
      <t>(valori assoluti e valori percentuali)</t>
    </r>
  </si>
  <si>
    <t>Tipo di relazione con la donna (a)</t>
  </si>
  <si>
    <t xml:space="preserve">(a) mancano 593 autori per il quale non è stata indicata la relazione di parentela </t>
  </si>
  <si>
    <r>
      <t>Tavola 22. Autori che hanno agito violenza sulle donne, che hanno avviato il percorso di uscita dalla violenza, per presenza di una denuncia, querela o segnalazione e relazione di parentela con la donna. Anno 2023</t>
    </r>
    <r>
      <rPr>
        <b/>
        <i/>
        <sz val="9"/>
        <color rgb="FF000000"/>
        <rFont val="Arial"/>
        <family val="2"/>
      </rPr>
      <t xml:space="preserve"> </t>
    </r>
    <r>
      <rPr>
        <i/>
        <sz val="9"/>
        <color rgb="FF000000"/>
        <rFont val="Arial"/>
        <family val="2"/>
      </rPr>
      <t>(valori assoluti e valori percentuali)</t>
    </r>
  </si>
  <si>
    <r>
      <t>Tavola 21. Autori imputati che hanno agito violenza sulle donne, che hanno avviato il percorso di uscita dalla violenza, per presenza di una condanna. Anno 2023</t>
    </r>
    <r>
      <rPr>
        <b/>
        <i/>
        <sz val="9"/>
        <color rgb="FF000000"/>
        <rFont val="Arial"/>
        <family val="2"/>
      </rPr>
      <t xml:space="preserve"> </t>
    </r>
    <r>
      <rPr>
        <i/>
        <sz val="9"/>
        <color rgb="FF000000"/>
        <rFont val="Arial"/>
        <family val="2"/>
      </rPr>
      <t>(valori assoluti e valori percentuali)</t>
    </r>
  </si>
  <si>
    <r>
      <t>Tavola 20. Autori denunciati dalle donne, che hanno avviato il percorso di uscita dalla violenza, per presenza di imputazioni contro l'autore. Anno 2023</t>
    </r>
    <r>
      <rPr>
        <b/>
        <i/>
        <sz val="9"/>
        <color rgb="FF000000"/>
        <rFont val="Arial"/>
        <family val="2"/>
      </rPr>
      <t xml:space="preserve"> </t>
    </r>
    <r>
      <rPr>
        <i/>
        <sz val="9"/>
        <color rgb="FF000000"/>
        <rFont val="Arial"/>
        <family val="2"/>
      </rPr>
      <t>(valori assoluti e valori percentuali)</t>
    </r>
  </si>
  <si>
    <r>
      <t>Tavola 19. Autori che hanno agito violenza sulle donne, che hanno avviato il percorso di uscita dalla violenza, per rispetto del provvedimento di allontanamento o divieto di avvicinamento e/o ammonimento. Anno 2023</t>
    </r>
    <r>
      <rPr>
        <b/>
        <i/>
        <sz val="9"/>
        <color rgb="FF000000"/>
        <rFont val="Arial"/>
        <family val="2"/>
      </rPr>
      <t xml:space="preserve"> </t>
    </r>
    <r>
      <rPr>
        <i/>
        <sz val="9"/>
        <color rgb="FF000000"/>
        <rFont val="Arial"/>
        <family val="2"/>
      </rPr>
      <t>(valori assoluti e valori percentuali)</t>
    </r>
  </si>
  <si>
    <t>Tavola 18. Autori che hanno agito violenza sulle donne, che hanno avviato il percorso di uscita dalla violenza, per rispetto del provvedimento di allontanamento o divieto di avvicinamento e/o ammonimento. Anno 2023 (valori assoluti e valori percentuali)</t>
  </si>
  <si>
    <r>
      <t>Tavola 17. Autori che hanno agito violenza sulle donne, che hanno avviato il percorso di uscita dalla violenza, per tempo trascorso dalla richiesta all'ottenimento del provvedimento di allontanamento o divieto di avvicinamento e/o ammonimento. Anno 2023</t>
    </r>
    <r>
      <rPr>
        <b/>
        <i/>
        <sz val="9"/>
        <color rgb="FF000000"/>
        <rFont val="Arial"/>
        <family val="2"/>
      </rPr>
      <t xml:space="preserve"> </t>
    </r>
    <r>
      <rPr>
        <i/>
        <sz val="9"/>
        <color rgb="FF000000"/>
        <rFont val="Arial"/>
        <family val="2"/>
      </rPr>
      <t>(valori assoluti e valori percentuali)</t>
    </r>
  </si>
  <si>
    <r>
      <t>Tavola 16. Autori che hanno agito violenza sulle donne, che hanno avviato il percorso di uscita dalla violenza per presenza di un provvedimento di allontanamento o divieto di avvicinamento e/o ammonimento. Anno 2023</t>
    </r>
    <r>
      <rPr>
        <b/>
        <i/>
        <sz val="9"/>
        <color rgb="FF000000"/>
        <rFont val="Arial"/>
        <family val="2"/>
      </rPr>
      <t xml:space="preserve"> </t>
    </r>
    <r>
      <rPr>
        <i/>
        <sz val="9"/>
        <color rgb="FF000000"/>
        <rFont val="Arial"/>
        <family val="2"/>
      </rPr>
      <t>(valori assoluti e valori percentuali)</t>
    </r>
  </si>
  <si>
    <r>
      <t>Tavola 15. Autori che hanno agito violenza sulle donne, che hanno avviato il percorso di uscita dalla violenza, per presenza di una richiesta di allontanamento o divieto di avvicinamento e/o ammonimento. Anno 2023</t>
    </r>
    <r>
      <rPr>
        <b/>
        <i/>
        <sz val="9"/>
        <color rgb="FF000000"/>
        <rFont val="Arial"/>
        <family val="2"/>
      </rPr>
      <t xml:space="preserve"> </t>
    </r>
    <r>
      <rPr>
        <i/>
        <sz val="9"/>
        <color rgb="FF000000"/>
        <rFont val="Arial"/>
        <family val="2"/>
      </rPr>
      <t>(valori assoluti e valori percentuali)</t>
    </r>
  </si>
  <si>
    <r>
      <t>Tavola 14. Autori che hanno agito violenza sulle donne, che hanno avviato il percorso di uscita dalla violenza, per tipo di situazione problematica e classe d'età. Anno 2023</t>
    </r>
    <r>
      <rPr>
        <b/>
        <i/>
        <sz val="9"/>
        <color rgb="FF000000"/>
        <rFont val="Arial"/>
        <family val="2"/>
      </rPr>
      <t xml:space="preserve"> </t>
    </r>
    <r>
      <rPr>
        <i/>
        <sz val="9"/>
        <color rgb="FF000000"/>
        <rFont val="Arial"/>
        <family val="2"/>
      </rPr>
      <t>(valori per 100 autori)</t>
    </r>
  </si>
  <si>
    <r>
      <t>Tavola 13. Autori che hanno agito violenza sulle donne, che hanno avviato il percorso di uscita dalla violenza, per tipo di relazione con la vittima. Anno 2023</t>
    </r>
    <r>
      <rPr>
        <b/>
        <i/>
        <sz val="9"/>
        <color rgb="FF000000"/>
        <rFont val="Arial"/>
        <family val="2"/>
      </rPr>
      <t xml:space="preserve"> </t>
    </r>
    <r>
      <rPr>
        <i/>
        <sz val="9"/>
        <color rgb="FF000000"/>
        <rFont val="Arial"/>
        <family val="2"/>
      </rPr>
      <t>(valori assoluti e valori percentuali)</t>
    </r>
  </si>
  <si>
    <r>
      <t>Tavola 12. Autori che hanno agito violenza sulle donne, che hanno avviato il percorso di uscita dalla violenza, per classe d'età e cittadinanza. Anno 2023</t>
    </r>
    <r>
      <rPr>
        <b/>
        <i/>
        <sz val="9"/>
        <color rgb="FF000000"/>
        <rFont val="Arial"/>
        <family val="2"/>
      </rPr>
      <t xml:space="preserve"> </t>
    </r>
    <r>
      <rPr>
        <i/>
        <sz val="9"/>
        <color rgb="FF000000"/>
        <rFont val="Arial"/>
        <family val="2"/>
      </rPr>
      <t>(valori assoluti e valori percentuali)</t>
    </r>
  </si>
  <si>
    <r>
      <t>Tavola 11. Autori che hanno agito violenza sulle donne, che hanno avviato il percorso di uscita dalla violenza, per classe d'età e sesso. Anno 2023</t>
    </r>
    <r>
      <rPr>
        <b/>
        <i/>
        <sz val="9"/>
        <color rgb="FF000000"/>
        <rFont val="Arial"/>
        <family val="2"/>
      </rPr>
      <t xml:space="preserve"> </t>
    </r>
    <r>
      <rPr>
        <i/>
        <sz val="9"/>
        <color rgb="FF000000"/>
        <rFont val="Arial"/>
        <family val="2"/>
      </rPr>
      <t>(valori assoluti e valori percentuali)</t>
    </r>
  </si>
  <si>
    <t xml:space="preserve">Altre violenze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</si>
</sst>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rgb="FF800080"/>
      <name val="Calibri"/>
      <family val="2"/>
      <scheme val="minor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sz val="10"/>
      <color rgb="FF7F7F7F"/>
      <name val="Arial Narrow"/>
      <family val="2"/>
    </font>
    <font>
      <b/>
      <sz val="9"/>
      <color rgb="FF000000"/>
      <name val="Arial"/>
      <family val="2"/>
    </font>
    <font>
      <i/>
      <sz val="9"/>
      <color rgb="FF000000"/>
      <name val="Arial"/>
      <family val="2"/>
    </font>
    <font>
      <b/>
      <sz val="9"/>
      <color theme="1"/>
      <name val="Arial"/>
      <family val="2"/>
    </font>
    <font>
      <b/>
      <i/>
      <sz val="9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69">
    <xf numFmtId="0" fontId="0" fillId="0" borderId="0" xfId="0"/>
    <xf numFmtId="0" fontId="22" fillId="0" borderId="0" xfId="0" applyFont="1"/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top" wrapText="1"/>
    </xf>
    <xf numFmtId="0" fontId="20" fillId="0" borderId="0" xfId="0" applyFont="1" applyAlignment="1">
      <alignment vertical="top" wrapText="1"/>
    </xf>
    <xf numFmtId="0" fontId="20" fillId="0" borderId="0" xfId="0" applyFont="1" applyAlignment="1">
      <alignment horizontal="center" vertical="top" wrapText="1"/>
    </xf>
    <xf numFmtId="0" fontId="21" fillId="0" borderId="0" xfId="0" applyFont="1" applyAlignment="1">
      <alignment vertical="top"/>
    </xf>
    <xf numFmtId="0" fontId="21" fillId="0" borderId="0" xfId="0" applyFont="1" applyAlignment="1">
      <alignment horizontal="center" vertical="top"/>
    </xf>
    <xf numFmtId="0" fontId="25" fillId="0" borderId="0" xfId="0" applyFont="1" applyAlignment="1">
      <alignment vertical="top"/>
    </xf>
    <xf numFmtId="0" fontId="21" fillId="0" borderId="10" xfId="0" applyFont="1" applyBorder="1" applyAlignment="1">
      <alignment vertical="center" wrapText="1"/>
    </xf>
    <xf numFmtId="0" fontId="21" fillId="0" borderId="11" xfId="0" applyFont="1" applyBorder="1" applyAlignment="1">
      <alignment horizontal="center" vertical="center" wrapText="1"/>
    </xf>
    <xf numFmtId="3" fontId="20" fillId="0" borderId="0" xfId="0" applyNumberFormat="1" applyFont="1" applyAlignment="1">
      <alignment vertical="top" wrapText="1"/>
    </xf>
    <xf numFmtId="164" fontId="20" fillId="0" borderId="0" xfId="0" applyNumberFormat="1" applyFont="1" applyAlignment="1">
      <alignment vertical="top" wrapText="1"/>
    </xf>
    <xf numFmtId="0" fontId="21" fillId="0" borderId="10" xfId="0" applyFont="1" applyBorder="1" applyAlignment="1">
      <alignment horizontal="center" vertical="top" wrapText="1"/>
    </xf>
    <xf numFmtId="3" fontId="21" fillId="0" borderId="10" xfId="0" applyNumberFormat="1" applyFont="1" applyBorder="1" applyAlignment="1">
      <alignment vertical="top" wrapText="1"/>
    </xf>
    <xf numFmtId="164" fontId="21" fillId="0" borderId="10" xfId="0" applyNumberFormat="1" applyFont="1" applyBorder="1" applyAlignment="1">
      <alignment vertical="top" wrapText="1"/>
    </xf>
    <xf numFmtId="164" fontId="22" fillId="0" borderId="0" xfId="0" applyNumberFormat="1" applyFont="1" applyAlignment="1">
      <alignment vertical="top"/>
    </xf>
    <xf numFmtId="0" fontId="22" fillId="0" borderId="0" xfId="0" applyFont="1" applyAlignment="1">
      <alignment vertical="top"/>
    </xf>
    <xf numFmtId="0" fontId="23" fillId="0" borderId="0" xfId="0" applyFont="1" applyAlignment="1">
      <alignment horizontal="center" vertical="top" wrapText="1"/>
    </xf>
    <xf numFmtId="0" fontId="23" fillId="0" borderId="10" xfId="0" applyFont="1" applyBorder="1" applyAlignment="1">
      <alignment horizontal="center" vertical="top" wrapText="1"/>
    </xf>
    <xf numFmtId="0" fontId="21" fillId="0" borderId="11" xfId="0" applyFont="1" applyBorder="1" applyAlignment="1">
      <alignment horizontal="center" vertical="top" wrapText="1"/>
    </xf>
    <xf numFmtId="164" fontId="23" fillId="0" borderId="11" xfId="0" applyNumberFormat="1" applyFont="1" applyBorder="1" applyAlignment="1">
      <alignment horizontal="center" vertical="top" wrapText="1"/>
    </xf>
    <xf numFmtId="0" fontId="23" fillId="0" borderId="11" xfId="0" applyFont="1" applyBorder="1" applyAlignment="1">
      <alignment horizontal="center" vertical="top" wrapText="1"/>
    </xf>
    <xf numFmtId="0" fontId="20" fillId="0" borderId="0" xfId="0" applyFont="1" applyAlignment="1">
      <alignment horizontal="left" vertical="top" wrapText="1"/>
    </xf>
    <xf numFmtId="3" fontId="22" fillId="0" borderId="0" xfId="0" applyNumberFormat="1" applyFont="1" applyAlignment="1">
      <alignment vertical="top"/>
    </xf>
    <xf numFmtId="0" fontId="21" fillId="0" borderId="0" xfId="0" applyFont="1" applyAlignment="1">
      <alignment horizontal="left" vertical="top" wrapText="1"/>
    </xf>
    <xf numFmtId="3" fontId="23" fillId="0" borderId="0" xfId="0" applyNumberFormat="1" applyFont="1" applyAlignment="1">
      <alignment vertical="top"/>
    </xf>
    <xf numFmtId="164" fontId="23" fillId="0" borderId="0" xfId="0" applyNumberFormat="1" applyFont="1" applyAlignment="1">
      <alignment vertical="top"/>
    </xf>
    <xf numFmtId="0" fontId="21" fillId="0" borderId="10" xfId="0" applyFont="1" applyBorder="1" applyAlignment="1">
      <alignment horizontal="left" vertical="top" wrapText="1"/>
    </xf>
    <xf numFmtId="164" fontId="23" fillId="0" borderId="10" xfId="0" applyNumberFormat="1" applyFont="1" applyBorder="1" applyAlignment="1">
      <alignment vertical="top"/>
    </xf>
    <xf numFmtId="0" fontId="27" fillId="0" borderId="0" xfId="0" applyFont="1" applyAlignment="1">
      <alignment vertical="top"/>
    </xf>
    <xf numFmtId="0" fontId="23" fillId="0" borderId="0" xfId="0" applyFont="1" applyAlignment="1">
      <alignment vertical="top"/>
    </xf>
    <xf numFmtId="0" fontId="23" fillId="0" borderId="10" xfId="0" applyFont="1" applyBorder="1" applyAlignment="1">
      <alignment vertical="top"/>
    </xf>
    <xf numFmtId="3" fontId="23" fillId="0" borderId="10" xfId="0" applyNumberFormat="1" applyFont="1" applyBorder="1" applyAlignment="1">
      <alignment vertical="top"/>
    </xf>
    <xf numFmtId="0" fontId="23" fillId="0" borderId="11" xfId="0" applyFont="1" applyBorder="1" applyAlignment="1">
      <alignment horizontal="center" vertical="top"/>
    </xf>
    <xf numFmtId="3" fontId="23" fillId="0" borderId="10" xfId="0" applyNumberFormat="1" applyFont="1" applyBorder="1" applyAlignment="1">
      <alignment horizontal="center" vertical="top"/>
    </xf>
    <xf numFmtId="3" fontId="27" fillId="0" borderId="0" xfId="0" applyNumberFormat="1" applyFont="1" applyAlignment="1">
      <alignment vertical="top"/>
    </xf>
    <xf numFmtId="0" fontId="20" fillId="0" borderId="0" xfId="0" applyFont="1" applyAlignment="1">
      <alignment horizontal="left" vertical="center" indent="1"/>
    </xf>
    <xf numFmtId="0" fontId="20" fillId="0" borderId="0" xfId="0" applyFont="1" applyAlignment="1">
      <alignment horizontal="left" vertical="center" wrapText="1" indent="1"/>
    </xf>
    <xf numFmtId="0" fontId="22" fillId="0" borderId="10" xfId="0" applyFont="1" applyBorder="1" applyAlignment="1">
      <alignment vertical="top"/>
    </xf>
    <xf numFmtId="164" fontId="22" fillId="0" borderId="10" xfId="0" applyNumberFormat="1" applyFont="1" applyBorder="1" applyAlignment="1">
      <alignment vertical="top"/>
    </xf>
    <xf numFmtId="0" fontId="24" fillId="0" borderId="0" xfId="0" applyFont="1" applyAlignment="1">
      <alignment vertical="top"/>
    </xf>
    <xf numFmtId="0" fontId="22" fillId="0" borderId="11" xfId="0" applyFont="1" applyBorder="1" applyAlignment="1">
      <alignment vertical="top"/>
    </xf>
    <xf numFmtId="3" fontId="22" fillId="0" borderId="0" xfId="0" applyNumberFormat="1" applyFont="1"/>
    <xf numFmtId="3" fontId="21" fillId="0" borderId="0" xfId="0" applyNumberFormat="1" applyFont="1" applyAlignment="1">
      <alignment horizontal="right" vertical="center" wrapText="1"/>
    </xf>
    <xf numFmtId="3" fontId="20" fillId="0" borderId="0" xfId="0" applyNumberFormat="1" applyFont="1" applyAlignment="1">
      <alignment horizontal="right" vertical="center" wrapText="1"/>
    </xf>
    <xf numFmtId="3" fontId="21" fillId="0" borderId="0" xfId="0" applyNumberFormat="1" applyFont="1" applyAlignment="1">
      <alignment horizontal="right" vertical="center"/>
    </xf>
    <xf numFmtId="3" fontId="20" fillId="0" borderId="0" xfId="0" applyNumberFormat="1" applyFont="1" applyAlignment="1">
      <alignment horizontal="right" vertical="center"/>
    </xf>
    <xf numFmtId="0" fontId="20" fillId="0" borderId="0" xfId="0" applyFont="1" applyAlignment="1">
      <alignment horizontal="right" vertical="center"/>
    </xf>
    <xf numFmtId="3" fontId="21" fillId="0" borderId="10" xfId="0" applyNumberFormat="1" applyFont="1" applyBorder="1" applyAlignment="1">
      <alignment horizontal="right" vertical="center" wrapText="1"/>
    </xf>
    <xf numFmtId="165" fontId="21" fillId="0" borderId="0" xfId="0" applyNumberFormat="1" applyFont="1" applyAlignment="1">
      <alignment horizontal="right" vertical="center"/>
    </xf>
    <xf numFmtId="165" fontId="20" fillId="0" borderId="0" xfId="0" applyNumberFormat="1" applyFont="1" applyAlignment="1">
      <alignment horizontal="right" vertical="center"/>
    </xf>
    <xf numFmtId="165" fontId="21" fillId="0" borderId="10" xfId="0" applyNumberFormat="1" applyFont="1" applyBorder="1" applyAlignment="1">
      <alignment horizontal="right" vertical="center"/>
    </xf>
    <xf numFmtId="0" fontId="22" fillId="0" borderId="0" xfId="0" applyFont="1" applyAlignment="1">
      <alignment vertical="top" wrapText="1"/>
    </xf>
    <xf numFmtId="0" fontId="23" fillId="0" borderId="11" xfId="0" applyFont="1" applyBorder="1" applyAlignment="1">
      <alignment horizontal="left" vertical="top"/>
    </xf>
    <xf numFmtId="0" fontId="21" fillId="0" borderId="12" xfId="0" applyFont="1" applyBorder="1" applyAlignment="1">
      <alignment horizontal="center" vertical="top" wrapText="1"/>
    </xf>
    <xf numFmtId="0" fontId="21" fillId="0" borderId="10" xfId="0" applyFont="1" applyBorder="1" applyAlignment="1">
      <alignment horizontal="center" vertical="top" wrapText="1"/>
    </xf>
    <xf numFmtId="0" fontId="20" fillId="0" borderId="0" xfId="0" applyFont="1" applyAlignment="1">
      <alignment horizontal="center" vertical="top" wrapText="1"/>
    </xf>
    <xf numFmtId="0" fontId="22" fillId="0" borderId="0" xfId="0" applyFont="1" applyAlignment="1">
      <alignment horizontal="center" vertical="top"/>
    </xf>
    <xf numFmtId="0" fontId="23" fillId="0" borderId="0" xfId="0" applyFont="1" applyAlignment="1">
      <alignment horizontal="center" vertical="top"/>
    </xf>
    <xf numFmtId="0" fontId="23" fillId="0" borderId="10" xfId="0" applyFont="1" applyBorder="1" applyAlignment="1">
      <alignment horizontal="center" vertical="top"/>
    </xf>
    <xf numFmtId="0" fontId="23" fillId="0" borderId="11" xfId="0" applyFont="1" applyBorder="1" applyAlignment="1">
      <alignment horizontal="center" vertical="top"/>
    </xf>
    <xf numFmtId="0" fontId="23" fillId="0" borderId="12" xfId="0" applyFont="1" applyBorder="1" applyAlignment="1">
      <alignment horizontal="center" vertical="top" wrapText="1"/>
    </xf>
    <xf numFmtId="0" fontId="23" fillId="0" borderId="10" xfId="0" applyFont="1" applyBorder="1" applyAlignment="1">
      <alignment horizontal="center" vertical="top" wrapText="1"/>
    </xf>
    <xf numFmtId="3" fontId="23" fillId="0" borderId="12" xfId="0" applyNumberFormat="1" applyFont="1" applyBorder="1" applyAlignment="1">
      <alignment horizontal="center" vertical="top"/>
    </xf>
    <xf numFmtId="3" fontId="23" fillId="0" borderId="10" xfId="0" applyNumberFormat="1" applyFont="1" applyBorder="1" applyAlignment="1">
      <alignment horizontal="center" vertical="top"/>
    </xf>
    <xf numFmtId="3" fontId="23" fillId="0" borderId="11" xfId="0" applyNumberFormat="1" applyFont="1" applyBorder="1" applyAlignment="1">
      <alignment horizontal="center" vertical="top"/>
    </xf>
    <xf numFmtId="0" fontId="23" fillId="0" borderId="12" xfId="0" applyFont="1" applyBorder="1" applyAlignment="1">
      <alignment horizontal="center" vertical="top"/>
    </xf>
    <xf numFmtId="0" fontId="22" fillId="0" borderId="12" xfId="0" applyFont="1" applyBorder="1" applyAlignment="1">
      <alignment horizontal="center" vertical="top"/>
    </xf>
  </cellXfs>
  <cellStyles count="44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legamento ipertestuale" xfId="42" builtinId="8" customBuiltin="1"/>
    <cellStyle name="Collegamento ipertestuale visitato" xfId="43" builtinId="9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abSelected="1" workbookViewId="0">
      <selection activeCell="J26" sqref="J26"/>
    </sheetView>
  </sheetViews>
  <sheetFormatPr defaultColWidth="8.88671875" defaultRowHeight="9.6" x14ac:dyDescent="0.3"/>
  <cols>
    <col min="1" max="16384" width="8.88671875" style="17"/>
  </cols>
  <sheetData>
    <row r="1" spans="1:7" ht="22.2" customHeight="1" x14ac:dyDescent="0.3">
      <c r="A1" s="8" t="s">
        <v>121</v>
      </c>
      <c r="B1" s="6"/>
      <c r="C1" s="6"/>
      <c r="D1" s="7"/>
      <c r="E1" s="7"/>
    </row>
    <row r="2" spans="1:7" x14ac:dyDescent="0.3">
      <c r="A2" s="3"/>
      <c r="B2" s="4"/>
      <c r="C2" s="4"/>
      <c r="D2" s="4"/>
      <c r="E2" s="4"/>
      <c r="F2" s="16"/>
      <c r="G2" s="16"/>
    </row>
    <row r="3" spans="1:7" ht="28.8" x14ac:dyDescent="0.3">
      <c r="A3" s="20" t="s">
        <v>44</v>
      </c>
      <c r="B3" s="20" t="s">
        <v>45</v>
      </c>
      <c r="C3" s="20" t="s">
        <v>46</v>
      </c>
      <c r="D3" s="16"/>
      <c r="E3" s="16"/>
    </row>
    <row r="4" spans="1:7" x14ac:dyDescent="0.3">
      <c r="A4" s="3"/>
      <c r="B4" s="4"/>
      <c r="C4" s="4"/>
      <c r="D4" s="16"/>
      <c r="E4" s="16"/>
    </row>
    <row r="5" spans="1:7" ht="12.6" customHeight="1" x14ac:dyDescent="0.3">
      <c r="A5" s="5">
        <v>2020</v>
      </c>
      <c r="B5" s="11">
        <v>304</v>
      </c>
      <c r="C5" s="12">
        <v>0.96</v>
      </c>
      <c r="D5" s="16"/>
    </row>
    <row r="6" spans="1:7" ht="12.6" customHeight="1" x14ac:dyDescent="0.3">
      <c r="A6" s="5">
        <v>2021</v>
      </c>
      <c r="B6" s="11">
        <v>1152</v>
      </c>
      <c r="C6" s="12">
        <v>3.65</v>
      </c>
      <c r="D6" s="16"/>
    </row>
    <row r="7" spans="1:7" ht="12.6" customHeight="1" x14ac:dyDescent="0.3">
      <c r="A7" s="5">
        <v>2022</v>
      </c>
      <c r="B7" s="11">
        <v>4529</v>
      </c>
      <c r="C7" s="12">
        <v>14.34</v>
      </c>
      <c r="D7" s="16"/>
    </row>
    <row r="8" spans="1:7" ht="12.6" customHeight="1" x14ac:dyDescent="0.3">
      <c r="A8" s="5">
        <v>2023</v>
      </c>
      <c r="B8" s="11">
        <v>25608</v>
      </c>
      <c r="C8" s="12">
        <v>81.06</v>
      </c>
      <c r="D8" s="4"/>
      <c r="E8" s="4"/>
      <c r="F8" s="16"/>
    </row>
    <row r="9" spans="1:7" x14ac:dyDescent="0.3">
      <c r="A9" s="13" t="s">
        <v>0</v>
      </c>
      <c r="B9" s="14">
        <f>SUM(B5:B8)</f>
        <v>31593</v>
      </c>
      <c r="C9" s="15">
        <f>SUM(C5:C8)</f>
        <v>100.01</v>
      </c>
      <c r="D9" s="4"/>
      <c r="E9" s="4"/>
      <c r="F9" s="16"/>
    </row>
    <row r="10" spans="1:7" x14ac:dyDescent="0.3">
      <c r="A10" s="3"/>
      <c r="B10" s="4"/>
      <c r="C10" s="4"/>
      <c r="F10" s="16"/>
    </row>
    <row r="11" spans="1:7" x14ac:dyDescent="0.3">
      <c r="A11" s="17" t="s">
        <v>47</v>
      </c>
    </row>
    <row r="15" spans="1:7" ht="13.8" x14ac:dyDescent="0.3">
      <c r="A15" s="41"/>
    </row>
  </sheetData>
  <pageMargins left="0.75" right="0.75" top="1" bottom="1" header="0.5" footer="0.5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16"/>
  <sheetViews>
    <sheetView workbookViewId="0">
      <selection activeCell="J26" sqref="J26"/>
    </sheetView>
  </sheetViews>
  <sheetFormatPr defaultColWidth="9.109375" defaultRowHeight="9.6" x14ac:dyDescent="0.3"/>
  <cols>
    <col min="1" max="1" width="14.88671875" style="17" customWidth="1"/>
    <col min="2" max="8" width="11.77734375" style="17" customWidth="1"/>
    <col min="9" max="9" width="17.6640625" style="17" customWidth="1"/>
    <col min="10" max="10" width="6.33203125" style="17" customWidth="1"/>
    <col min="11" max="11" width="10" style="17" bestFit="1" customWidth="1"/>
    <col min="12" max="16384" width="9.109375" style="17"/>
  </cols>
  <sheetData>
    <row r="1" spans="1:9" ht="12" x14ac:dyDescent="0.3">
      <c r="A1" s="30" t="s">
        <v>132</v>
      </c>
    </row>
    <row r="4" spans="1:9" ht="19.2" customHeight="1" x14ac:dyDescent="0.3">
      <c r="A4" s="67" t="s">
        <v>70</v>
      </c>
      <c r="B4" s="61" t="s">
        <v>99</v>
      </c>
      <c r="C4" s="61"/>
      <c r="D4" s="61"/>
      <c r="E4" s="61"/>
      <c r="F4" s="61"/>
      <c r="G4" s="61"/>
      <c r="H4" s="67" t="s">
        <v>0</v>
      </c>
    </row>
    <row r="5" spans="1:9" ht="19.95" customHeight="1" x14ac:dyDescent="0.3">
      <c r="A5" s="60"/>
      <c r="B5" s="34" t="s">
        <v>100</v>
      </c>
      <c r="C5" s="34" t="s">
        <v>101</v>
      </c>
      <c r="D5" s="34" t="s">
        <v>102</v>
      </c>
      <c r="E5" s="34" t="s">
        <v>103</v>
      </c>
      <c r="F5" s="34" t="s">
        <v>104</v>
      </c>
      <c r="G5" s="34" t="s">
        <v>12</v>
      </c>
      <c r="H5" s="60"/>
      <c r="I5" s="18"/>
    </row>
    <row r="7" spans="1:9" ht="22.2" customHeight="1" x14ac:dyDescent="0.3">
      <c r="A7" s="17" t="s">
        <v>76</v>
      </c>
      <c r="B7" s="16">
        <v>13.271706833938593</v>
      </c>
      <c r="C7" s="16">
        <v>19.62693958402113</v>
      </c>
      <c r="D7" s="16">
        <v>34.136678771871907</v>
      </c>
      <c r="E7" s="16">
        <v>21.228128095080883</v>
      </c>
      <c r="F7" s="16">
        <v>11.076262793000991</v>
      </c>
      <c r="G7" s="16">
        <v>0.66028392208649722</v>
      </c>
      <c r="H7" s="16">
        <v>100</v>
      </c>
    </row>
    <row r="8" spans="1:9" ht="22.2" customHeight="1" x14ac:dyDescent="0.3">
      <c r="A8" s="17" t="s">
        <v>9</v>
      </c>
      <c r="B8" s="16">
        <v>7.7711885347170746</v>
      </c>
      <c r="C8" s="16">
        <v>13.874474919693599</v>
      </c>
      <c r="D8" s="16">
        <v>40.128490239683714</v>
      </c>
      <c r="E8" s="16">
        <v>35.273041759327903</v>
      </c>
      <c r="F8" s="16">
        <v>2.248579194465036</v>
      </c>
      <c r="G8" s="16">
        <v>0.70422535211267612</v>
      </c>
      <c r="H8" s="16">
        <v>100</v>
      </c>
    </row>
    <row r="9" spans="1:9" ht="22.2" customHeight="1" x14ac:dyDescent="0.3">
      <c r="A9" s="17" t="s">
        <v>8</v>
      </c>
      <c r="B9" s="16">
        <v>5.5338541666666661</v>
      </c>
      <c r="C9" s="16">
        <v>12.109375</v>
      </c>
      <c r="D9" s="16">
        <v>32.736545138888893</v>
      </c>
      <c r="E9" s="16">
        <v>47.16796875</v>
      </c>
      <c r="F9" s="16">
        <v>1.7795138888888888</v>
      </c>
      <c r="G9" s="16">
        <v>0.67274305555555558</v>
      </c>
      <c r="H9" s="16">
        <v>100</v>
      </c>
    </row>
    <row r="10" spans="1:9" ht="22.2" customHeight="1" x14ac:dyDescent="0.3">
      <c r="A10" s="17" t="s">
        <v>7</v>
      </c>
      <c r="B10" s="16">
        <v>6.283955088735965</v>
      </c>
      <c r="C10" s="16">
        <v>11.300253531329227</v>
      </c>
      <c r="D10" s="16">
        <v>28.757696486780155</v>
      </c>
      <c r="E10" s="16">
        <v>51.321984788120247</v>
      </c>
      <c r="F10" s="16">
        <v>1.4487504527345163</v>
      </c>
      <c r="G10" s="16">
        <v>0.88735965229989144</v>
      </c>
      <c r="H10" s="16">
        <v>100</v>
      </c>
    </row>
    <row r="11" spans="1:9" ht="22.2" customHeight="1" x14ac:dyDescent="0.3">
      <c r="A11" s="17" t="s">
        <v>6</v>
      </c>
      <c r="B11" s="16">
        <v>6.0574412532637076</v>
      </c>
      <c r="C11" s="16">
        <v>11.906005221932114</v>
      </c>
      <c r="D11" s="16">
        <v>23.70757180156658</v>
      </c>
      <c r="E11" s="16">
        <v>55.874673629242821</v>
      </c>
      <c r="F11" s="16">
        <v>1.671018276762402</v>
      </c>
      <c r="G11" s="16">
        <v>0.7832898172323759</v>
      </c>
      <c r="H11" s="16">
        <v>100</v>
      </c>
    </row>
    <row r="12" spans="1:9" ht="22.2" customHeight="1" x14ac:dyDescent="0.3">
      <c r="A12" s="17" t="s">
        <v>5</v>
      </c>
      <c r="B12" s="16">
        <v>6.4267352185089974</v>
      </c>
      <c r="C12" s="16">
        <v>9.5115681233933156</v>
      </c>
      <c r="D12" s="16">
        <v>20.951156812339331</v>
      </c>
      <c r="E12" s="16">
        <v>60.796915167095108</v>
      </c>
      <c r="F12" s="16">
        <v>1.4138817480719794</v>
      </c>
      <c r="G12" s="16">
        <v>0.89974293059125965</v>
      </c>
      <c r="H12" s="16">
        <v>100</v>
      </c>
    </row>
    <row r="13" spans="1:9" ht="22.2" customHeight="1" x14ac:dyDescent="0.3">
      <c r="A13" s="17" t="s">
        <v>12</v>
      </c>
      <c r="B13" s="16">
        <v>20</v>
      </c>
      <c r="C13" s="16">
        <v>50</v>
      </c>
      <c r="D13" s="16">
        <v>0</v>
      </c>
      <c r="E13" s="16">
        <v>30</v>
      </c>
      <c r="F13" s="16">
        <v>0</v>
      </c>
      <c r="G13" s="16">
        <v>0</v>
      </c>
      <c r="H13" s="16">
        <v>100</v>
      </c>
    </row>
    <row r="14" spans="1:9" ht="22.2" customHeight="1" x14ac:dyDescent="0.3">
      <c r="A14" s="32" t="s">
        <v>0</v>
      </c>
      <c r="B14" s="29">
        <v>7.7802044756749913</v>
      </c>
      <c r="C14" s="29">
        <v>13.797360174722249</v>
      </c>
      <c r="D14" s="29">
        <v>33.355490140220937</v>
      </c>
      <c r="E14" s="29">
        <v>40.730541575665498</v>
      </c>
      <c r="F14" s="29">
        <v>3.608394264552274</v>
      </c>
      <c r="G14" s="29">
        <v>0.72800936916405534</v>
      </c>
      <c r="H14" s="29">
        <v>100</v>
      </c>
    </row>
    <row r="16" spans="1:9" x14ac:dyDescent="0.3">
      <c r="A16" s="17" t="s">
        <v>47</v>
      </c>
    </row>
  </sheetData>
  <mergeCells count="3">
    <mergeCell ref="B4:G4"/>
    <mergeCell ref="H4:H5"/>
    <mergeCell ref="A4:A5"/>
  </mergeCell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27"/>
  <sheetViews>
    <sheetView workbookViewId="0">
      <selection activeCell="J26" sqref="J26"/>
    </sheetView>
  </sheetViews>
  <sheetFormatPr defaultColWidth="9.109375" defaultRowHeight="9.6" x14ac:dyDescent="0.3"/>
  <cols>
    <col min="1" max="4" width="14.88671875" style="17" customWidth="1"/>
    <col min="5" max="5" width="16.6640625" style="17" customWidth="1"/>
    <col min="6" max="6" width="6.33203125" style="17" customWidth="1"/>
    <col min="7" max="7" width="10" style="17" bestFit="1" customWidth="1"/>
    <col min="8" max="16384" width="9.109375" style="17"/>
  </cols>
  <sheetData>
    <row r="1" spans="1:5" ht="12" x14ac:dyDescent="0.3">
      <c r="A1" s="30" t="s">
        <v>173</v>
      </c>
    </row>
    <row r="4" spans="1:5" ht="19.2" customHeight="1" x14ac:dyDescent="0.3">
      <c r="A4" s="67" t="s">
        <v>70</v>
      </c>
      <c r="B4" s="61" t="s">
        <v>105</v>
      </c>
      <c r="C4" s="61"/>
      <c r="D4" s="61"/>
      <c r="E4" s="67" t="s">
        <v>0</v>
      </c>
    </row>
    <row r="5" spans="1:5" ht="19.95" customHeight="1" x14ac:dyDescent="0.3">
      <c r="A5" s="60"/>
      <c r="B5" s="34" t="s">
        <v>106</v>
      </c>
      <c r="C5" s="34" t="s">
        <v>107</v>
      </c>
      <c r="D5" s="34" t="s">
        <v>12</v>
      </c>
      <c r="E5" s="60"/>
    </row>
    <row r="6" spans="1:5" ht="18.600000000000001" customHeight="1" x14ac:dyDescent="0.3">
      <c r="A6" s="42"/>
      <c r="B6" s="61" t="s">
        <v>45</v>
      </c>
      <c r="C6" s="61"/>
      <c r="D6" s="61"/>
      <c r="E6" s="61"/>
    </row>
    <row r="7" spans="1:5" ht="18.600000000000001" customHeight="1" x14ac:dyDescent="0.3">
      <c r="A7" s="17" t="s">
        <v>11</v>
      </c>
      <c r="B7" s="24">
        <v>61</v>
      </c>
      <c r="C7" s="24">
        <v>4</v>
      </c>
      <c r="D7" s="24">
        <v>1</v>
      </c>
      <c r="E7" s="24">
        <v>66</v>
      </c>
    </row>
    <row r="8" spans="1:5" ht="18.600000000000001" customHeight="1" x14ac:dyDescent="0.3">
      <c r="A8" s="17" t="s">
        <v>10</v>
      </c>
      <c r="B8" s="24">
        <v>2344</v>
      </c>
      <c r="C8" s="24">
        <v>77</v>
      </c>
      <c r="D8" s="24">
        <v>0</v>
      </c>
      <c r="E8" s="24">
        <v>2421</v>
      </c>
    </row>
    <row r="9" spans="1:5" ht="18.600000000000001" customHeight="1" x14ac:dyDescent="0.3">
      <c r="A9" s="17" t="s">
        <v>9</v>
      </c>
      <c r="B9" s="24">
        <v>4850</v>
      </c>
      <c r="C9" s="24">
        <v>100</v>
      </c>
      <c r="D9" s="24">
        <v>1</v>
      </c>
      <c r="E9" s="24">
        <v>4951</v>
      </c>
    </row>
    <row r="10" spans="1:5" ht="18.600000000000001" customHeight="1" x14ac:dyDescent="0.3">
      <c r="A10" s="17" t="s">
        <v>8</v>
      </c>
      <c r="B10" s="24">
        <v>7058</v>
      </c>
      <c r="C10" s="24">
        <v>161</v>
      </c>
      <c r="D10" s="24">
        <v>1</v>
      </c>
      <c r="E10" s="24">
        <v>7220</v>
      </c>
    </row>
    <row r="11" spans="1:5" ht="18.600000000000001" customHeight="1" x14ac:dyDescent="0.3">
      <c r="A11" s="17" t="s">
        <v>7</v>
      </c>
      <c r="B11" s="24">
        <v>5265</v>
      </c>
      <c r="C11" s="24">
        <v>135</v>
      </c>
      <c r="D11" s="24">
        <v>1</v>
      </c>
      <c r="E11" s="24">
        <v>5401</v>
      </c>
    </row>
    <row r="12" spans="1:5" ht="18.600000000000001" customHeight="1" x14ac:dyDescent="0.3">
      <c r="A12" s="17" t="s">
        <v>6</v>
      </c>
      <c r="B12" s="24">
        <v>1991</v>
      </c>
      <c r="C12" s="24">
        <v>62</v>
      </c>
      <c r="D12" s="24">
        <v>0</v>
      </c>
      <c r="E12" s="24">
        <v>2053</v>
      </c>
    </row>
    <row r="13" spans="1:5" ht="18.600000000000001" customHeight="1" x14ac:dyDescent="0.3">
      <c r="A13" s="17" t="s">
        <v>5</v>
      </c>
      <c r="B13" s="24">
        <v>803</v>
      </c>
      <c r="C13" s="24">
        <v>35</v>
      </c>
      <c r="D13" s="24">
        <v>0</v>
      </c>
      <c r="E13" s="24">
        <v>838</v>
      </c>
    </row>
    <row r="14" spans="1:5" ht="18.600000000000001" customHeight="1" x14ac:dyDescent="0.3">
      <c r="A14" s="17" t="s">
        <v>12</v>
      </c>
      <c r="B14" s="24">
        <v>9034</v>
      </c>
      <c r="C14" s="24">
        <v>344</v>
      </c>
      <c r="D14" s="24">
        <v>668</v>
      </c>
      <c r="E14" s="24">
        <v>10046</v>
      </c>
    </row>
    <row r="15" spans="1:5" ht="18.600000000000001" customHeight="1" x14ac:dyDescent="0.3">
      <c r="A15" s="32" t="s">
        <v>0</v>
      </c>
      <c r="B15" s="33">
        <v>31406</v>
      </c>
      <c r="C15" s="33">
        <v>918</v>
      </c>
      <c r="D15" s="33">
        <v>672</v>
      </c>
      <c r="E15" s="33">
        <v>32996</v>
      </c>
    </row>
    <row r="16" spans="1:5" ht="18.600000000000001" customHeight="1" x14ac:dyDescent="0.3">
      <c r="A16" s="42"/>
      <c r="B16" s="61" t="s">
        <v>46</v>
      </c>
      <c r="C16" s="61"/>
      <c r="D16" s="61"/>
      <c r="E16" s="61"/>
    </row>
    <row r="17" spans="1:5" ht="18.600000000000001" customHeight="1" x14ac:dyDescent="0.3">
      <c r="A17" s="17" t="s">
        <v>11</v>
      </c>
      <c r="B17" s="16">
        <f>+B7/$E7*100</f>
        <v>92.424242424242422</v>
      </c>
      <c r="C17" s="16">
        <f t="shared" ref="C17:E17" si="0">+C7/$E7*100</f>
        <v>6.0606060606060606</v>
      </c>
      <c r="D17" s="16">
        <f t="shared" si="0"/>
        <v>1.5151515151515151</v>
      </c>
      <c r="E17" s="16">
        <f t="shared" si="0"/>
        <v>100</v>
      </c>
    </row>
    <row r="18" spans="1:5" ht="18.600000000000001" customHeight="1" x14ac:dyDescent="0.3">
      <c r="A18" s="17" t="s">
        <v>10</v>
      </c>
      <c r="B18" s="16">
        <f t="shared" ref="B18:E18" si="1">+B8/$E8*100</f>
        <v>96.819496076001656</v>
      </c>
      <c r="C18" s="16">
        <f t="shared" si="1"/>
        <v>3.1805039239983479</v>
      </c>
      <c r="D18" s="16">
        <f t="shared" si="1"/>
        <v>0</v>
      </c>
      <c r="E18" s="16">
        <f t="shared" si="1"/>
        <v>100</v>
      </c>
    </row>
    <row r="19" spans="1:5" ht="18.600000000000001" customHeight="1" x14ac:dyDescent="0.3">
      <c r="A19" s="17" t="s">
        <v>9</v>
      </c>
      <c r="B19" s="16">
        <f t="shared" ref="B19:E19" si="2">+B9/$E9*100</f>
        <v>97.960008079175921</v>
      </c>
      <c r="C19" s="16">
        <f t="shared" si="2"/>
        <v>2.0197939810139367</v>
      </c>
      <c r="D19" s="16">
        <f t="shared" si="2"/>
        <v>2.0197939810139363E-2</v>
      </c>
      <c r="E19" s="16">
        <f t="shared" si="2"/>
        <v>100</v>
      </c>
    </row>
    <row r="20" spans="1:5" ht="18.600000000000001" customHeight="1" x14ac:dyDescent="0.3">
      <c r="A20" s="17" t="s">
        <v>8</v>
      </c>
      <c r="B20" s="16">
        <f t="shared" ref="B20:E20" si="3">+B10/$E10*100</f>
        <v>97.75623268698061</v>
      </c>
      <c r="C20" s="16">
        <f t="shared" si="3"/>
        <v>2.229916897506925</v>
      </c>
      <c r="D20" s="16">
        <f t="shared" si="3"/>
        <v>1.3850415512465375E-2</v>
      </c>
      <c r="E20" s="16">
        <f t="shared" si="3"/>
        <v>100</v>
      </c>
    </row>
    <row r="21" spans="1:5" ht="18.600000000000001" customHeight="1" x14ac:dyDescent="0.3">
      <c r="A21" s="17" t="s">
        <v>7</v>
      </c>
      <c r="B21" s="16">
        <f t="shared" ref="B21:E21" si="4">+B11/$E11*100</f>
        <v>97.481947787446771</v>
      </c>
      <c r="C21" s="16">
        <f t="shared" si="4"/>
        <v>2.4995371227550454</v>
      </c>
      <c r="D21" s="16">
        <f t="shared" si="4"/>
        <v>1.8515089798185523E-2</v>
      </c>
      <c r="E21" s="16">
        <f t="shared" si="4"/>
        <v>100</v>
      </c>
    </row>
    <row r="22" spans="1:5" ht="18.600000000000001" customHeight="1" x14ac:dyDescent="0.3">
      <c r="A22" s="17" t="s">
        <v>6</v>
      </c>
      <c r="B22" s="16">
        <f t="shared" ref="B22:E22" si="5">+B12/$E12*100</f>
        <v>96.980029225523623</v>
      </c>
      <c r="C22" s="16">
        <f t="shared" si="5"/>
        <v>3.0199707744763762</v>
      </c>
      <c r="D22" s="16">
        <f t="shared" si="5"/>
        <v>0</v>
      </c>
      <c r="E22" s="16">
        <f t="shared" si="5"/>
        <v>100</v>
      </c>
    </row>
    <row r="23" spans="1:5" ht="18.600000000000001" customHeight="1" x14ac:dyDescent="0.3">
      <c r="A23" s="17" t="s">
        <v>5</v>
      </c>
      <c r="B23" s="16">
        <f t="shared" ref="B23:E23" si="6">+B13/$E13*100</f>
        <v>95.823389021479713</v>
      </c>
      <c r="C23" s="16">
        <f t="shared" si="6"/>
        <v>4.1766109785202863</v>
      </c>
      <c r="D23" s="16">
        <f t="shared" si="6"/>
        <v>0</v>
      </c>
      <c r="E23" s="16">
        <f t="shared" si="6"/>
        <v>100</v>
      </c>
    </row>
    <row r="24" spans="1:5" ht="18.600000000000001" customHeight="1" x14ac:dyDescent="0.3">
      <c r="A24" s="17" t="s">
        <v>12</v>
      </c>
      <c r="B24" s="16">
        <f t="shared" ref="B24:E24" si="7">+B14/$E14*100</f>
        <v>89.92633884132988</v>
      </c>
      <c r="C24" s="16">
        <f t="shared" si="7"/>
        <v>3.4242484570973524</v>
      </c>
      <c r="D24" s="16">
        <f t="shared" si="7"/>
        <v>6.649412701572766</v>
      </c>
      <c r="E24" s="16">
        <f t="shared" si="7"/>
        <v>100</v>
      </c>
    </row>
    <row r="25" spans="1:5" ht="18.600000000000001" customHeight="1" x14ac:dyDescent="0.3">
      <c r="A25" s="32" t="s">
        <v>0</v>
      </c>
      <c r="B25" s="29">
        <f t="shared" ref="B25:E25" si="8">+B15/$E15*100</f>
        <v>95.181234088980489</v>
      </c>
      <c r="C25" s="29">
        <f t="shared" si="8"/>
        <v>2.7821554127773065</v>
      </c>
      <c r="D25" s="29">
        <f t="shared" si="8"/>
        <v>2.0366104982422111</v>
      </c>
      <c r="E25" s="29">
        <f t="shared" si="8"/>
        <v>100</v>
      </c>
    </row>
    <row r="27" spans="1:5" x14ac:dyDescent="0.3">
      <c r="A27" s="17" t="s">
        <v>47</v>
      </c>
    </row>
  </sheetData>
  <mergeCells count="5">
    <mergeCell ref="B6:E6"/>
    <mergeCell ref="B16:E16"/>
    <mergeCell ref="A4:A5"/>
    <mergeCell ref="E4:E5"/>
    <mergeCell ref="B4:D4"/>
  </mergeCell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27"/>
  <sheetViews>
    <sheetView workbookViewId="0">
      <selection activeCell="J26" sqref="J26"/>
    </sheetView>
  </sheetViews>
  <sheetFormatPr defaultColWidth="9.109375" defaultRowHeight="9.6" x14ac:dyDescent="0.3"/>
  <cols>
    <col min="1" max="4" width="14.88671875" style="17" customWidth="1"/>
    <col min="5" max="5" width="16.6640625" style="17" customWidth="1"/>
    <col min="6" max="6" width="6.33203125" style="17" customWidth="1"/>
    <col min="7" max="7" width="10" style="17" bestFit="1" customWidth="1"/>
    <col min="8" max="16384" width="9.109375" style="17"/>
  </cols>
  <sheetData>
    <row r="1" spans="1:5" ht="12" x14ac:dyDescent="0.3">
      <c r="A1" s="30" t="s">
        <v>172</v>
      </c>
    </row>
    <row r="4" spans="1:5" ht="19.2" customHeight="1" x14ac:dyDescent="0.3">
      <c r="A4" s="67" t="s">
        <v>70</v>
      </c>
      <c r="B4" s="61" t="s">
        <v>69</v>
      </c>
      <c r="C4" s="61"/>
      <c r="D4" s="61"/>
      <c r="E4" s="67" t="s">
        <v>0</v>
      </c>
    </row>
    <row r="5" spans="1:5" ht="19.95" customHeight="1" x14ac:dyDescent="0.3">
      <c r="A5" s="60"/>
      <c r="B5" s="34" t="s">
        <v>14</v>
      </c>
      <c r="C5" s="34" t="s">
        <v>13</v>
      </c>
      <c r="D5" s="34" t="s">
        <v>12</v>
      </c>
      <c r="E5" s="60"/>
    </row>
    <row r="6" spans="1:5" x14ac:dyDescent="0.3">
      <c r="A6" s="42"/>
      <c r="B6" s="61" t="s">
        <v>45</v>
      </c>
      <c r="C6" s="61"/>
      <c r="D6" s="61"/>
      <c r="E6" s="61"/>
    </row>
    <row r="7" spans="1:5" ht="16.2" customHeight="1" x14ac:dyDescent="0.3">
      <c r="A7" s="17" t="s">
        <v>11</v>
      </c>
      <c r="B7" s="24">
        <v>50</v>
      </c>
      <c r="C7" s="24">
        <v>14</v>
      </c>
      <c r="D7" s="24">
        <v>2</v>
      </c>
      <c r="E7" s="24">
        <v>66</v>
      </c>
    </row>
    <row r="8" spans="1:5" ht="16.2" customHeight="1" x14ac:dyDescent="0.3">
      <c r="A8" s="17" t="s">
        <v>10</v>
      </c>
      <c r="B8" s="24">
        <v>1653</v>
      </c>
      <c r="C8" s="24">
        <v>698</v>
      </c>
      <c r="D8" s="24">
        <v>70</v>
      </c>
      <c r="E8" s="24">
        <v>2421</v>
      </c>
    </row>
    <row r="9" spans="1:5" ht="16.2" customHeight="1" x14ac:dyDescent="0.3">
      <c r="A9" s="17" t="s">
        <v>9</v>
      </c>
      <c r="B9" s="24">
        <v>3112</v>
      </c>
      <c r="C9" s="24">
        <v>1688</v>
      </c>
      <c r="D9" s="24">
        <v>151</v>
      </c>
      <c r="E9" s="24">
        <v>4951</v>
      </c>
    </row>
    <row r="10" spans="1:5" ht="16.2" customHeight="1" x14ac:dyDescent="0.3">
      <c r="A10" s="17" t="s">
        <v>8</v>
      </c>
      <c r="B10" s="24">
        <v>5189</v>
      </c>
      <c r="C10" s="24">
        <v>1774</v>
      </c>
      <c r="D10" s="24">
        <v>257</v>
      </c>
      <c r="E10" s="24">
        <v>7220</v>
      </c>
    </row>
    <row r="11" spans="1:5" ht="16.2" customHeight="1" x14ac:dyDescent="0.3">
      <c r="A11" s="17" t="s">
        <v>7</v>
      </c>
      <c r="B11" s="24">
        <v>4332</v>
      </c>
      <c r="C11" s="24">
        <v>891</v>
      </c>
      <c r="D11" s="24">
        <v>178</v>
      </c>
      <c r="E11" s="24">
        <v>5401</v>
      </c>
    </row>
    <row r="12" spans="1:5" ht="16.2" customHeight="1" x14ac:dyDescent="0.3">
      <c r="A12" s="17" t="s">
        <v>6</v>
      </c>
      <c r="B12" s="24">
        <v>1801</v>
      </c>
      <c r="C12" s="24">
        <v>198</v>
      </c>
      <c r="D12" s="24">
        <v>54</v>
      </c>
      <c r="E12" s="24">
        <v>2053</v>
      </c>
    </row>
    <row r="13" spans="1:5" ht="16.2" customHeight="1" x14ac:dyDescent="0.3">
      <c r="A13" s="17" t="s">
        <v>5</v>
      </c>
      <c r="B13" s="24">
        <v>779</v>
      </c>
      <c r="C13" s="24">
        <v>34</v>
      </c>
      <c r="D13" s="24">
        <v>25</v>
      </c>
      <c r="E13" s="24">
        <v>838</v>
      </c>
    </row>
    <row r="14" spans="1:5" ht="16.2" customHeight="1" x14ac:dyDescent="0.3">
      <c r="A14" s="17" t="s">
        <v>12</v>
      </c>
      <c r="B14" s="24">
        <v>1138</v>
      </c>
      <c r="C14" s="24">
        <v>835</v>
      </c>
      <c r="D14" s="24">
        <v>8073</v>
      </c>
      <c r="E14" s="24">
        <v>10046</v>
      </c>
    </row>
    <row r="15" spans="1:5" ht="16.2" customHeight="1" x14ac:dyDescent="0.3">
      <c r="A15" s="32" t="s">
        <v>0</v>
      </c>
      <c r="B15" s="33">
        <v>18054</v>
      </c>
      <c r="C15" s="33">
        <v>6132</v>
      </c>
      <c r="D15" s="33">
        <v>8810</v>
      </c>
      <c r="E15" s="33">
        <v>32996</v>
      </c>
    </row>
    <row r="16" spans="1:5" ht="16.2" customHeight="1" x14ac:dyDescent="0.3">
      <c r="A16" s="42"/>
      <c r="B16" s="61" t="s">
        <v>46</v>
      </c>
      <c r="C16" s="61"/>
      <c r="D16" s="61"/>
      <c r="E16" s="61"/>
    </row>
    <row r="17" spans="1:5" ht="16.2" customHeight="1" x14ac:dyDescent="0.3">
      <c r="A17" s="17" t="s">
        <v>11</v>
      </c>
      <c r="B17" s="16">
        <f>+B7/$E7*100</f>
        <v>75.757575757575751</v>
      </c>
      <c r="C17" s="16">
        <f t="shared" ref="C17:E17" si="0">+C7/$E7*100</f>
        <v>21.212121212121211</v>
      </c>
      <c r="D17" s="16">
        <f t="shared" si="0"/>
        <v>3.0303030303030303</v>
      </c>
      <c r="E17" s="16">
        <f t="shared" si="0"/>
        <v>100</v>
      </c>
    </row>
    <row r="18" spans="1:5" ht="16.2" customHeight="1" x14ac:dyDescent="0.3">
      <c r="A18" s="17" t="s">
        <v>10</v>
      </c>
      <c r="B18" s="16">
        <f t="shared" ref="B18:E18" si="1">+B8/$E8*100</f>
        <v>68.277571251548949</v>
      </c>
      <c r="C18" s="16">
        <f t="shared" si="1"/>
        <v>28.831061544816194</v>
      </c>
      <c r="D18" s="16">
        <f t="shared" si="1"/>
        <v>2.8913672036348617</v>
      </c>
      <c r="E18" s="16">
        <f t="shared" si="1"/>
        <v>100</v>
      </c>
    </row>
    <row r="19" spans="1:5" ht="16.2" customHeight="1" x14ac:dyDescent="0.3">
      <c r="A19" s="17" t="s">
        <v>9</v>
      </c>
      <c r="B19" s="16">
        <f t="shared" ref="B19:E19" si="2">+B9/$E9*100</f>
        <v>62.855988689153705</v>
      </c>
      <c r="C19" s="16">
        <f t="shared" si="2"/>
        <v>34.09412239951525</v>
      </c>
      <c r="D19" s="16">
        <f t="shared" si="2"/>
        <v>3.0498889113310441</v>
      </c>
      <c r="E19" s="16">
        <f t="shared" si="2"/>
        <v>100</v>
      </c>
    </row>
    <row r="20" spans="1:5" ht="16.2" customHeight="1" x14ac:dyDescent="0.3">
      <c r="A20" s="17" t="s">
        <v>8</v>
      </c>
      <c r="B20" s="16">
        <f t="shared" ref="B20:E20" si="3">+B10/$E10*100</f>
        <v>71.869806094182834</v>
      </c>
      <c r="C20" s="16">
        <f t="shared" si="3"/>
        <v>24.570637119113574</v>
      </c>
      <c r="D20" s="16">
        <f t="shared" si="3"/>
        <v>3.5595567867036015</v>
      </c>
      <c r="E20" s="16">
        <f t="shared" si="3"/>
        <v>100</v>
      </c>
    </row>
    <row r="21" spans="1:5" ht="16.2" customHeight="1" x14ac:dyDescent="0.3">
      <c r="A21" s="17" t="s">
        <v>7</v>
      </c>
      <c r="B21" s="16">
        <f t="shared" ref="B21:E21" si="4">+B11/$E11*100</f>
        <v>80.207369005739679</v>
      </c>
      <c r="C21" s="16">
        <f t="shared" si="4"/>
        <v>16.4969450101833</v>
      </c>
      <c r="D21" s="16">
        <f t="shared" si="4"/>
        <v>3.2956859840770227</v>
      </c>
      <c r="E21" s="16">
        <f t="shared" si="4"/>
        <v>100</v>
      </c>
    </row>
    <row r="22" spans="1:5" ht="16.2" customHeight="1" x14ac:dyDescent="0.3">
      <c r="A22" s="17" t="s">
        <v>6</v>
      </c>
      <c r="B22" s="16">
        <f t="shared" ref="B22:E22" si="5">+B12/$E12*100</f>
        <v>87.725280077934727</v>
      </c>
      <c r="C22" s="16">
        <f t="shared" si="5"/>
        <v>9.6444227959084259</v>
      </c>
      <c r="D22" s="16">
        <f t="shared" si="5"/>
        <v>2.6302971261568433</v>
      </c>
      <c r="E22" s="16">
        <f t="shared" si="5"/>
        <v>100</v>
      </c>
    </row>
    <row r="23" spans="1:5" ht="16.2" customHeight="1" x14ac:dyDescent="0.3">
      <c r="A23" s="17" t="s">
        <v>5</v>
      </c>
      <c r="B23" s="16">
        <f t="shared" ref="B23:E23" si="6">+B13/$E13*100</f>
        <v>92.959427207637233</v>
      </c>
      <c r="C23" s="16">
        <f t="shared" si="6"/>
        <v>4.0572792362768499</v>
      </c>
      <c r="D23" s="16">
        <f t="shared" si="6"/>
        <v>2.9832935560859188</v>
      </c>
      <c r="E23" s="16">
        <f t="shared" si="6"/>
        <v>100</v>
      </c>
    </row>
    <row r="24" spans="1:5" ht="16.2" customHeight="1" x14ac:dyDescent="0.3">
      <c r="A24" s="17" t="s">
        <v>12</v>
      </c>
      <c r="B24" s="16">
        <f t="shared" ref="B24:E24" si="7">+B14/$E14*100</f>
        <v>11.327891698188333</v>
      </c>
      <c r="C24" s="16">
        <f t="shared" si="7"/>
        <v>8.311765876965957</v>
      </c>
      <c r="D24" s="16">
        <f t="shared" si="7"/>
        <v>80.360342424845712</v>
      </c>
      <c r="E24" s="16">
        <f t="shared" si="7"/>
        <v>100</v>
      </c>
    </row>
    <row r="25" spans="1:5" ht="16.2" customHeight="1" x14ac:dyDescent="0.3">
      <c r="A25" s="32" t="s">
        <v>0</v>
      </c>
      <c r="B25" s="29">
        <f t="shared" ref="B25:E25" si="8">+B15/$E15*100</f>
        <v>54.715723117953694</v>
      </c>
      <c r="C25" s="29">
        <f t="shared" si="8"/>
        <v>18.584070796460178</v>
      </c>
      <c r="D25" s="29">
        <f t="shared" si="8"/>
        <v>26.700206085586132</v>
      </c>
      <c r="E25" s="29">
        <f t="shared" si="8"/>
        <v>100</v>
      </c>
    </row>
    <row r="27" spans="1:5" x14ac:dyDescent="0.3">
      <c r="A27" s="17" t="s">
        <v>47</v>
      </c>
    </row>
  </sheetData>
  <mergeCells count="5">
    <mergeCell ref="B16:E16"/>
    <mergeCell ref="A4:A5"/>
    <mergeCell ref="B4:D4"/>
    <mergeCell ref="E4:E5"/>
    <mergeCell ref="B6:E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20"/>
  <sheetViews>
    <sheetView workbookViewId="0">
      <selection activeCell="J26" sqref="J26"/>
    </sheetView>
  </sheetViews>
  <sheetFormatPr defaultColWidth="8.88671875" defaultRowHeight="9.6" x14ac:dyDescent="0.2"/>
  <cols>
    <col min="1" max="1" width="19.109375" style="1" customWidth="1"/>
    <col min="2" max="2" width="8.88671875" style="1"/>
    <col min="3" max="3" width="11.33203125" style="1" customWidth="1"/>
    <col min="4" max="16384" width="8.88671875" style="1"/>
  </cols>
  <sheetData>
    <row r="1" spans="1:4" s="17" customFormat="1" ht="21" customHeight="1" x14ac:dyDescent="0.3">
      <c r="A1" s="30" t="s">
        <v>171</v>
      </c>
    </row>
    <row r="2" spans="1:4" ht="30" customHeight="1" x14ac:dyDescent="0.2">
      <c r="A2" s="10" t="s">
        <v>15</v>
      </c>
      <c r="B2" s="10" t="s">
        <v>16</v>
      </c>
      <c r="C2" s="10" t="s">
        <v>17</v>
      </c>
    </row>
    <row r="3" spans="1:4" ht="16.95" customHeight="1" x14ac:dyDescent="0.2">
      <c r="A3" s="2" t="s">
        <v>18</v>
      </c>
      <c r="B3" s="44">
        <v>17257</v>
      </c>
      <c r="C3" s="50">
        <f t="shared" ref="C3:C18" si="0">+B3/B$18*100</f>
        <v>52.300278821675349</v>
      </c>
    </row>
    <row r="4" spans="1:4" ht="16.95" customHeight="1" x14ac:dyDescent="0.2">
      <c r="A4" s="37" t="s">
        <v>19</v>
      </c>
      <c r="B4" s="45">
        <v>15370</v>
      </c>
      <c r="C4" s="51">
        <f t="shared" si="0"/>
        <v>46.581403806522005</v>
      </c>
    </row>
    <row r="5" spans="1:4" ht="16.95" customHeight="1" x14ac:dyDescent="0.2">
      <c r="A5" s="38" t="s">
        <v>20</v>
      </c>
      <c r="B5" s="45">
        <v>1691</v>
      </c>
      <c r="C5" s="51">
        <f t="shared" si="0"/>
        <v>5.1248636198327073</v>
      </c>
    </row>
    <row r="6" spans="1:4" ht="16.95" customHeight="1" x14ac:dyDescent="0.2">
      <c r="A6" s="2" t="s">
        <v>21</v>
      </c>
      <c r="B6" s="46">
        <v>8256</v>
      </c>
      <c r="C6" s="50">
        <f t="shared" si="0"/>
        <v>25.021214692690023</v>
      </c>
    </row>
    <row r="7" spans="1:4" ht="16.95" customHeight="1" x14ac:dyDescent="0.2">
      <c r="A7" s="37" t="s">
        <v>22</v>
      </c>
      <c r="B7" s="47">
        <v>5902</v>
      </c>
      <c r="C7" s="51">
        <f t="shared" si="0"/>
        <v>17.887016608073704</v>
      </c>
    </row>
    <row r="8" spans="1:4" ht="16.95" customHeight="1" x14ac:dyDescent="0.2">
      <c r="A8" s="38" t="s">
        <v>23</v>
      </c>
      <c r="B8" s="45">
        <v>2354</v>
      </c>
      <c r="C8" s="51">
        <f t="shared" si="0"/>
        <v>7.1341980846163171</v>
      </c>
    </row>
    <row r="9" spans="1:4" ht="16.95" customHeight="1" x14ac:dyDescent="0.2">
      <c r="A9" s="2" t="s">
        <v>24</v>
      </c>
      <c r="B9" s="46">
        <v>3618</v>
      </c>
      <c r="C9" s="50">
        <f t="shared" si="0"/>
        <v>10.964965450357619</v>
      </c>
    </row>
    <row r="10" spans="1:4" ht="16.95" customHeight="1" x14ac:dyDescent="0.2">
      <c r="A10" s="38" t="s">
        <v>25</v>
      </c>
      <c r="B10" s="45">
        <v>1237</v>
      </c>
      <c r="C10" s="51">
        <f t="shared" si="0"/>
        <v>3.7489392653654989</v>
      </c>
    </row>
    <row r="11" spans="1:4" ht="16.95" customHeight="1" x14ac:dyDescent="0.2">
      <c r="A11" s="38" t="s">
        <v>26</v>
      </c>
      <c r="B11" s="45">
        <v>304</v>
      </c>
      <c r="C11" s="51">
        <f t="shared" si="0"/>
        <v>0.92132379682385734</v>
      </c>
    </row>
    <row r="12" spans="1:4" ht="16.95" customHeight="1" x14ac:dyDescent="0.2">
      <c r="A12" s="38" t="s">
        <v>27</v>
      </c>
      <c r="B12" s="45">
        <v>478</v>
      </c>
      <c r="C12" s="51">
        <f t="shared" si="0"/>
        <v>1.4486604436901442</v>
      </c>
    </row>
    <row r="13" spans="1:4" ht="16.95" customHeight="1" x14ac:dyDescent="0.2">
      <c r="A13" s="38" t="s">
        <v>28</v>
      </c>
      <c r="B13" s="45">
        <v>922</v>
      </c>
      <c r="C13" s="51">
        <f t="shared" si="0"/>
        <v>2.7942780943144627</v>
      </c>
    </row>
    <row r="14" spans="1:4" ht="16.95" customHeight="1" x14ac:dyDescent="0.2">
      <c r="A14" s="2" t="s">
        <v>29</v>
      </c>
      <c r="B14" s="46">
        <v>3272</v>
      </c>
      <c r="C14" s="50">
        <f t="shared" si="0"/>
        <v>9.916353497393624</v>
      </c>
      <c r="D14" s="43"/>
    </row>
    <row r="15" spans="1:4" ht="16.95" customHeight="1" x14ac:dyDescent="0.2">
      <c r="A15" s="38" t="s">
        <v>30</v>
      </c>
      <c r="B15" s="48">
        <v>546</v>
      </c>
      <c r="C15" s="51">
        <f t="shared" si="0"/>
        <v>1.6547460298217964</v>
      </c>
    </row>
    <row r="16" spans="1:4" ht="16.95" customHeight="1" x14ac:dyDescent="0.2">
      <c r="A16" s="38" t="s">
        <v>31</v>
      </c>
      <c r="B16" s="48">
        <v>662</v>
      </c>
      <c r="C16" s="51">
        <f t="shared" si="0"/>
        <v>2.0063037943993214</v>
      </c>
    </row>
    <row r="17" spans="1:3" ht="16.95" customHeight="1" x14ac:dyDescent="0.2">
      <c r="A17" s="2" t="s">
        <v>12</v>
      </c>
      <c r="B17" s="46">
        <v>593</v>
      </c>
      <c r="C17" s="50">
        <f t="shared" si="0"/>
        <v>1.7971875378833799</v>
      </c>
    </row>
    <row r="18" spans="1:3" ht="16.95" customHeight="1" x14ac:dyDescent="0.2">
      <c r="A18" s="9" t="s">
        <v>0</v>
      </c>
      <c r="B18" s="49">
        <f>+B17+B14+B9+B6+B3</f>
        <v>32996</v>
      </c>
      <c r="C18" s="52">
        <f t="shared" si="0"/>
        <v>100</v>
      </c>
    </row>
    <row r="20" spans="1:3" x14ac:dyDescent="0.2">
      <c r="A20" s="17" t="s">
        <v>47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5"/>
  <sheetViews>
    <sheetView workbookViewId="0">
      <selection activeCell="J26" sqref="J26"/>
    </sheetView>
  </sheetViews>
  <sheetFormatPr defaultColWidth="8.88671875" defaultRowHeight="9.6" x14ac:dyDescent="0.2"/>
  <cols>
    <col min="1" max="1" width="12.6640625" style="1" customWidth="1"/>
    <col min="2" max="2" width="17.6640625" style="1" customWidth="1"/>
    <col min="3" max="6" width="14.6640625" style="1" customWidth="1"/>
    <col min="7" max="16384" width="8.88671875" style="1"/>
  </cols>
  <sheetData>
    <row r="1" spans="1:6" ht="12" x14ac:dyDescent="0.2">
      <c r="A1" s="30" t="s">
        <v>170</v>
      </c>
      <c r="B1" s="17"/>
      <c r="C1" s="17"/>
      <c r="D1" s="17"/>
      <c r="E1" s="17"/>
      <c r="F1" s="17"/>
    </row>
    <row r="2" spans="1:6" x14ac:dyDescent="0.2">
      <c r="A2" s="17"/>
      <c r="B2" s="17"/>
      <c r="C2" s="17"/>
      <c r="D2" s="17"/>
      <c r="E2" s="17"/>
      <c r="F2" s="17"/>
    </row>
    <row r="3" spans="1:6" x14ac:dyDescent="0.2">
      <c r="A3" s="67" t="s">
        <v>70</v>
      </c>
      <c r="B3" s="61" t="s">
        <v>89</v>
      </c>
      <c r="C3" s="61"/>
      <c r="D3" s="61"/>
      <c r="E3" s="61"/>
    </row>
    <row r="4" spans="1:6" ht="43.95" customHeight="1" x14ac:dyDescent="0.2">
      <c r="A4" s="60"/>
      <c r="B4" s="19" t="s">
        <v>87</v>
      </c>
      <c r="C4" s="19" t="s">
        <v>120</v>
      </c>
      <c r="D4" s="19" t="s">
        <v>2</v>
      </c>
      <c r="E4" s="19" t="s">
        <v>1</v>
      </c>
    </row>
    <row r="5" spans="1:6" x14ac:dyDescent="0.2">
      <c r="A5" s="17"/>
      <c r="B5" s="17"/>
      <c r="C5" s="17"/>
      <c r="D5" s="17"/>
      <c r="E5" s="17"/>
    </row>
    <row r="6" spans="1:6" ht="14.4" customHeight="1" x14ac:dyDescent="0.2">
      <c r="A6" s="17" t="s">
        <v>76</v>
      </c>
      <c r="B6" s="16">
        <v>31.443506232408524</v>
      </c>
      <c r="C6" s="16">
        <v>1.9702452754322479</v>
      </c>
      <c r="D6" s="16">
        <v>42.94330518697226</v>
      </c>
      <c r="E6" s="16">
        <v>25.251306795335747</v>
      </c>
    </row>
    <row r="7" spans="1:6" ht="14.4" customHeight="1" x14ac:dyDescent="0.2">
      <c r="A7" s="17" t="s">
        <v>9</v>
      </c>
      <c r="B7" s="16">
        <v>37.245001009896988</v>
      </c>
      <c r="C7" s="16">
        <v>3.4942435871541102</v>
      </c>
      <c r="D7" s="16">
        <v>39.325388810341344</v>
      </c>
      <c r="E7" s="16">
        <v>22.581296707735813</v>
      </c>
    </row>
    <row r="8" spans="1:6" ht="14.4" customHeight="1" x14ac:dyDescent="0.2">
      <c r="A8" s="17" t="s">
        <v>8</v>
      </c>
      <c r="B8" s="16">
        <v>32.78393351800554</v>
      </c>
      <c r="C8" s="16">
        <v>4.2659279778393353</v>
      </c>
      <c r="D8" s="16">
        <v>43.78116343490305</v>
      </c>
      <c r="E8" s="16">
        <v>21.855955678670362</v>
      </c>
    </row>
    <row r="9" spans="1:6" ht="14.4" customHeight="1" x14ac:dyDescent="0.2">
      <c r="A9" s="17" t="s">
        <v>7</v>
      </c>
      <c r="B9" s="16">
        <v>26.013701166450659</v>
      </c>
      <c r="C9" s="16">
        <v>4.887983706720977</v>
      </c>
      <c r="D9" s="16">
        <v>49.564895389742638</v>
      </c>
      <c r="E9" s="16">
        <v>22.329198296611739</v>
      </c>
    </row>
    <row r="10" spans="1:6" ht="14.4" customHeight="1" x14ac:dyDescent="0.2">
      <c r="A10" s="17" t="s">
        <v>6</v>
      </c>
      <c r="B10" s="16">
        <v>19.581100828056503</v>
      </c>
      <c r="C10" s="16">
        <v>4.5299561617145638</v>
      </c>
      <c r="D10" s="16">
        <v>55.528494885533362</v>
      </c>
      <c r="E10" s="16">
        <v>22.211397954213346</v>
      </c>
    </row>
    <row r="11" spans="1:6" ht="14.4" customHeight="1" x14ac:dyDescent="0.2">
      <c r="A11" s="17" t="s">
        <v>5</v>
      </c>
      <c r="B11" s="16">
        <v>14.200477326968974</v>
      </c>
      <c r="C11" s="16">
        <v>2.9832935560859188</v>
      </c>
      <c r="D11" s="16">
        <v>60.620525059665873</v>
      </c>
      <c r="E11" s="16">
        <v>23.269689737470166</v>
      </c>
    </row>
    <row r="12" spans="1:6" ht="14.4" customHeight="1" x14ac:dyDescent="0.2">
      <c r="A12" s="17" t="s">
        <v>12</v>
      </c>
      <c r="B12" s="16">
        <v>3.742783197292455</v>
      </c>
      <c r="C12" s="16">
        <v>0.23890105514632692</v>
      </c>
      <c r="D12" s="16">
        <v>4.3400358351582717</v>
      </c>
      <c r="E12" s="16">
        <v>91.767867808082812</v>
      </c>
    </row>
    <row r="13" spans="1:6" ht="14.4" customHeight="1" x14ac:dyDescent="0.2">
      <c r="A13" s="32" t="s">
        <v>0</v>
      </c>
      <c r="B13" s="29">
        <v>22.10874045338829</v>
      </c>
      <c r="C13" s="29">
        <v>2.8367074796945086</v>
      </c>
      <c r="D13" s="29">
        <v>33.146441992968846</v>
      </c>
      <c r="E13" s="29">
        <v>43.641653533761669</v>
      </c>
    </row>
    <row r="14" spans="1:6" x14ac:dyDescent="0.2">
      <c r="A14" s="17"/>
      <c r="B14" s="17"/>
      <c r="C14" s="17"/>
      <c r="D14" s="17"/>
      <c r="E14" s="17"/>
      <c r="F14" s="17"/>
    </row>
    <row r="15" spans="1:6" x14ac:dyDescent="0.2">
      <c r="A15" s="17" t="s">
        <v>47</v>
      </c>
      <c r="B15" s="17"/>
      <c r="C15" s="17"/>
      <c r="D15" s="17"/>
      <c r="E15" s="17"/>
      <c r="F15" s="17"/>
    </row>
  </sheetData>
  <mergeCells count="2">
    <mergeCell ref="A3:A4"/>
    <mergeCell ref="B3:E3"/>
  </mergeCell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1"/>
  <sheetViews>
    <sheetView workbookViewId="0">
      <selection activeCell="J26" sqref="J26"/>
    </sheetView>
  </sheetViews>
  <sheetFormatPr defaultColWidth="8.88671875" defaultRowHeight="9.6" x14ac:dyDescent="0.3"/>
  <cols>
    <col min="1" max="1" width="38.6640625" style="17" customWidth="1"/>
    <col min="2" max="6" width="14.6640625" style="17" customWidth="1"/>
    <col min="7" max="16384" width="8.88671875" style="17"/>
  </cols>
  <sheetData>
    <row r="1" spans="1:6" ht="12" x14ac:dyDescent="0.3">
      <c r="A1" s="30" t="s">
        <v>169</v>
      </c>
    </row>
    <row r="3" spans="1:6" ht="24.6" customHeight="1" x14ac:dyDescent="0.3">
      <c r="A3" s="34" t="s">
        <v>117</v>
      </c>
      <c r="B3" s="34" t="s">
        <v>45</v>
      </c>
      <c r="C3" s="34" t="s">
        <v>46</v>
      </c>
      <c r="D3" s="16"/>
      <c r="E3" s="16"/>
      <c r="F3" s="16"/>
    </row>
    <row r="4" spans="1:6" ht="14.4" customHeight="1" x14ac:dyDescent="0.3">
      <c r="A4" s="17" t="s">
        <v>133</v>
      </c>
      <c r="B4" s="24">
        <v>2587</v>
      </c>
      <c r="C4" s="16">
        <f>+B4/B$9*100</f>
        <v>13.735067693124503</v>
      </c>
      <c r="D4" s="16"/>
      <c r="E4" s="16"/>
      <c r="F4" s="16"/>
    </row>
    <row r="5" spans="1:6" ht="14.4" customHeight="1" x14ac:dyDescent="0.3">
      <c r="A5" s="17" t="s">
        <v>134</v>
      </c>
      <c r="B5" s="24">
        <v>580</v>
      </c>
      <c r="C5" s="16">
        <f t="shared" ref="C5:C9" si="0">+B5/B$9*100</f>
        <v>3.0793735067693127</v>
      </c>
      <c r="D5" s="16"/>
      <c r="E5" s="16"/>
      <c r="F5" s="16"/>
    </row>
    <row r="6" spans="1:6" ht="14.4" customHeight="1" x14ac:dyDescent="0.3">
      <c r="A6" s="17" t="s">
        <v>135</v>
      </c>
      <c r="B6" s="24">
        <v>1507</v>
      </c>
      <c r="C6" s="16">
        <f t="shared" si="0"/>
        <v>8.0010618529333701</v>
      </c>
      <c r="D6" s="16"/>
      <c r="E6" s="16"/>
      <c r="F6" s="16"/>
    </row>
    <row r="7" spans="1:6" ht="14.4" customHeight="1" x14ac:dyDescent="0.3">
      <c r="A7" s="17" t="s">
        <v>38</v>
      </c>
      <c r="B7" s="24">
        <v>7177</v>
      </c>
      <c r="C7" s="16">
        <f t="shared" si="0"/>
        <v>38.104592513936822</v>
      </c>
      <c r="D7" s="27"/>
      <c r="E7" s="27"/>
      <c r="F7" s="27"/>
    </row>
    <row r="8" spans="1:6" ht="14.4" customHeight="1" x14ac:dyDescent="0.3">
      <c r="A8" s="17" t="s">
        <v>12</v>
      </c>
      <c r="B8" s="24">
        <v>6984</v>
      </c>
      <c r="C8" s="16">
        <f t="shared" si="0"/>
        <v>37.079904433236003</v>
      </c>
    </row>
    <row r="9" spans="1:6" ht="14.4" customHeight="1" x14ac:dyDescent="0.3">
      <c r="A9" s="32" t="s">
        <v>0</v>
      </c>
      <c r="B9" s="33">
        <f>SUM(B4:B8)</f>
        <v>18835</v>
      </c>
      <c r="C9" s="29">
        <f t="shared" si="0"/>
        <v>100</v>
      </c>
    </row>
    <row r="10" spans="1:6" ht="12.6" customHeight="1" x14ac:dyDescent="0.3">
      <c r="A10" s="31"/>
      <c r="B10" s="26"/>
      <c r="C10" s="27"/>
    </row>
    <row r="11" spans="1:6" x14ac:dyDescent="0.3">
      <c r="A11" s="17" t="s">
        <v>47</v>
      </c>
    </row>
  </sheetData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9"/>
  <sheetViews>
    <sheetView workbookViewId="0">
      <selection activeCell="J26" sqref="J26"/>
    </sheetView>
  </sheetViews>
  <sheetFormatPr defaultColWidth="8.88671875" defaultRowHeight="9.6" x14ac:dyDescent="0.3"/>
  <cols>
    <col min="1" max="1" width="38.6640625" style="17" customWidth="1"/>
    <col min="2" max="6" width="14.6640625" style="17" customWidth="1"/>
    <col min="7" max="16384" width="8.88671875" style="17"/>
  </cols>
  <sheetData>
    <row r="1" spans="1:6" ht="12" x14ac:dyDescent="0.3">
      <c r="A1" s="30" t="s">
        <v>168</v>
      </c>
    </row>
    <row r="3" spans="1:6" ht="24.6" customHeight="1" x14ac:dyDescent="0.3">
      <c r="A3" s="34" t="s">
        <v>118</v>
      </c>
      <c r="B3" s="34" t="s">
        <v>45</v>
      </c>
      <c r="C3" s="34" t="s">
        <v>46</v>
      </c>
      <c r="D3" s="16"/>
      <c r="E3" s="16"/>
      <c r="F3" s="16"/>
    </row>
    <row r="4" spans="1:6" ht="14.4" customHeight="1" x14ac:dyDescent="0.3">
      <c r="A4" s="17" t="s">
        <v>133</v>
      </c>
      <c r="B4" s="24">
        <v>1736</v>
      </c>
      <c r="C4" s="16">
        <f>+B4/B$9*100</f>
        <v>37.141634574240477</v>
      </c>
      <c r="D4" s="16"/>
      <c r="E4" s="16"/>
      <c r="F4" s="16"/>
    </row>
    <row r="5" spans="1:6" ht="14.4" customHeight="1" x14ac:dyDescent="0.3">
      <c r="A5" s="17" t="s">
        <v>134</v>
      </c>
      <c r="B5" s="24">
        <v>453</v>
      </c>
      <c r="C5" s="16">
        <f t="shared" ref="C5:C9" si="0">+B5/B$9*100</f>
        <v>9.6919127086007713</v>
      </c>
      <c r="D5" s="27"/>
      <c r="E5" s="27"/>
      <c r="F5" s="27"/>
    </row>
    <row r="6" spans="1:6" ht="14.4" customHeight="1" x14ac:dyDescent="0.3">
      <c r="A6" s="17" t="s">
        <v>135</v>
      </c>
      <c r="B6" s="24">
        <v>1087</v>
      </c>
      <c r="C6" s="16">
        <f t="shared" si="0"/>
        <v>23.256311510483528</v>
      </c>
    </row>
    <row r="7" spans="1:6" ht="14.4" customHeight="1" x14ac:dyDescent="0.3">
      <c r="A7" s="17" t="s">
        <v>38</v>
      </c>
      <c r="B7" s="17">
        <v>1024</v>
      </c>
      <c r="C7" s="16">
        <f t="shared" si="0"/>
        <v>21.908429610611897</v>
      </c>
    </row>
    <row r="8" spans="1:6" ht="12.6" customHeight="1" x14ac:dyDescent="0.3">
      <c r="A8" s="17" t="s">
        <v>12</v>
      </c>
      <c r="B8" s="24">
        <v>374</v>
      </c>
      <c r="C8" s="16">
        <f t="shared" si="0"/>
        <v>8.0017115960633287</v>
      </c>
    </row>
    <row r="9" spans="1:6" x14ac:dyDescent="0.3">
      <c r="A9" s="32" t="s">
        <v>0</v>
      </c>
      <c r="B9" s="33">
        <f>SUM(B4:B8)</f>
        <v>4674</v>
      </c>
      <c r="C9" s="29">
        <f t="shared" si="0"/>
        <v>100</v>
      </c>
      <c r="D9" s="24"/>
    </row>
  </sheetData>
  <pageMargins left="0.75" right="0.75" top="1" bottom="1" header="0.5" footer="0.5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13"/>
  <sheetViews>
    <sheetView workbookViewId="0">
      <selection activeCell="J26" sqref="J26"/>
    </sheetView>
  </sheetViews>
  <sheetFormatPr defaultColWidth="8.88671875" defaultRowHeight="9.6" x14ac:dyDescent="0.3"/>
  <cols>
    <col min="1" max="1" width="38.6640625" style="17" customWidth="1"/>
    <col min="2" max="6" width="14.6640625" style="17" customWidth="1"/>
    <col min="7" max="16384" width="8.88671875" style="17"/>
  </cols>
  <sheetData>
    <row r="1" spans="1:6" ht="12" x14ac:dyDescent="0.3">
      <c r="A1" s="30" t="s">
        <v>167</v>
      </c>
    </row>
    <row r="3" spans="1:6" ht="24.6" customHeight="1" x14ac:dyDescent="0.3">
      <c r="A3" s="22" t="s">
        <v>119</v>
      </c>
      <c r="B3" s="34" t="s">
        <v>45</v>
      </c>
      <c r="C3" s="34" t="s">
        <v>46</v>
      </c>
      <c r="D3" s="16"/>
      <c r="E3" s="16"/>
      <c r="F3" s="16"/>
    </row>
    <row r="4" spans="1:6" ht="14.4" customHeight="1" x14ac:dyDescent="0.3">
      <c r="A4" s="31"/>
      <c r="B4" s="24"/>
      <c r="C4" s="16"/>
      <c r="D4" s="16"/>
      <c r="E4" s="16"/>
      <c r="F4" s="16"/>
    </row>
    <row r="5" spans="1:6" ht="17.399999999999999" customHeight="1" x14ac:dyDescent="0.3">
      <c r="A5" s="17" t="s">
        <v>43</v>
      </c>
      <c r="B5" s="24">
        <v>474</v>
      </c>
      <c r="C5" s="16">
        <f>+B5/B$11*100</f>
        <v>14.468864468864471</v>
      </c>
      <c r="D5" s="27"/>
      <c r="E5" s="27"/>
      <c r="F5" s="27"/>
    </row>
    <row r="6" spans="1:6" ht="17.399999999999999" customHeight="1" x14ac:dyDescent="0.3">
      <c r="A6" s="17" t="s">
        <v>42</v>
      </c>
      <c r="B6" s="24">
        <v>489</v>
      </c>
      <c r="C6" s="16">
        <f t="shared" ref="C6:C11" si="0">+B6/B$11*100</f>
        <v>14.926739926739927</v>
      </c>
    </row>
    <row r="7" spans="1:6" ht="17.399999999999999" customHeight="1" x14ac:dyDescent="0.3">
      <c r="A7" s="17" t="s">
        <v>41</v>
      </c>
      <c r="B7" s="24">
        <v>726</v>
      </c>
      <c r="C7" s="16">
        <f t="shared" si="0"/>
        <v>22.161172161172161</v>
      </c>
    </row>
    <row r="8" spans="1:6" ht="17.399999999999999" customHeight="1" x14ac:dyDescent="0.3">
      <c r="A8" s="17" t="s">
        <v>40</v>
      </c>
      <c r="B8" s="24">
        <v>445</v>
      </c>
      <c r="C8" s="16">
        <f t="shared" si="0"/>
        <v>13.583638583638583</v>
      </c>
    </row>
    <row r="9" spans="1:6" ht="17.399999999999999" customHeight="1" x14ac:dyDescent="0.3">
      <c r="A9" s="17" t="s">
        <v>39</v>
      </c>
      <c r="B9" s="24">
        <v>367</v>
      </c>
      <c r="C9" s="16">
        <f t="shared" si="0"/>
        <v>11.202686202686204</v>
      </c>
    </row>
    <row r="10" spans="1:6" ht="17.399999999999999" customHeight="1" x14ac:dyDescent="0.3">
      <c r="A10" s="17" t="s">
        <v>12</v>
      </c>
      <c r="B10" s="24">
        <v>775</v>
      </c>
      <c r="C10" s="16">
        <f t="shared" si="0"/>
        <v>23.656898656898655</v>
      </c>
      <c r="D10" s="24"/>
    </row>
    <row r="11" spans="1:6" ht="17.399999999999999" customHeight="1" x14ac:dyDescent="0.3">
      <c r="A11" s="32" t="s">
        <v>0</v>
      </c>
      <c r="B11" s="33">
        <f>SUM(B5:B10)</f>
        <v>3276</v>
      </c>
      <c r="C11" s="29">
        <f t="shared" si="0"/>
        <v>100</v>
      </c>
    </row>
    <row r="13" spans="1:6" x14ac:dyDescent="0.3">
      <c r="A13" s="17" t="s">
        <v>47</v>
      </c>
    </row>
  </sheetData>
  <pageMargins left="0.75" right="0.75" top="1" bottom="1" header="0.5" footer="0.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F12"/>
  <sheetViews>
    <sheetView workbookViewId="0">
      <selection activeCell="J26" sqref="J26"/>
    </sheetView>
  </sheetViews>
  <sheetFormatPr defaultColWidth="8.88671875" defaultRowHeight="9.6" x14ac:dyDescent="0.3"/>
  <cols>
    <col min="1" max="1" width="38.6640625" style="17" customWidth="1"/>
    <col min="2" max="6" width="14.6640625" style="17" customWidth="1"/>
    <col min="7" max="16384" width="8.88671875" style="17"/>
  </cols>
  <sheetData>
    <row r="1" spans="1:6" ht="12" x14ac:dyDescent="0.3">
      <c r="A1" s="30" t="s">
        <v>166</v>
      </c>
    </row>
    <row r="3" spans="1:6" ht="24.6" customHeight="1" x14ac:dyDescent="0.3">
      <c r="A3" s="22" t="s">
        <v>136</v>
      </c>
      <c r="B3" s="34" t="s">
        <v>45</v>
      </c>
      <c r="C3" s="34" t="s">
        <v>46</v>
      </c>
      <c r="D3" s="16"/>
      <c r="E3" s="16"/>
      <c r="F3" s="16"/>
    </row>
    <row r="4" spans="1:6" ht="14.4" customHeight="1" x14ac:dyDescent="0.3">
      <c r="A4" s="31"/>
      <c r="B4" s="24"/>
      <c r="C4" s="16"/>
      <c r="D4" s="16"/>
      <c r="E4" s="16"/>
      <c r="F4" s="16"/>
    </row>
    <row r="5" spans="1:6" ht="17.399999999999999" customHeight="1" x14ac:dyDescent="0.3">
      <c r="A5" s="17" t="s">
        <v>137</v>
      </c>
      <c r="B5" s="24">
        <v>508</v>
      </c>
      <c r="C5" s="16">
        <f>+B5/B$10*100</f>
        <v>15.506715506715507</v>
      </c>
      <c r="D5" s="27"/>
      <c r="E5" s="27"/>
      <c r="F5" s="27"/>
    </row>
    <row r="6" spans="1:6" ht="17.399999999999999" customHeight="1" x14ac:dyDescent="0.3">
      <c r="A6" s="17" t="s">
        <v>138</v>
      </c>
      <c r="B6" s="24">
        <v>1723</v>
      </c>
      <c r="C6" s="16">
        <f t="shared" ref="C6:C10" si="0">+B6/B$10*100</f>
        <v>52.594627594627596</v>
      </c>
    </row>
    <row r="7" spans="1:6" ht="17.399999999999999" customHeight="1" x14ac:dyDescent="0.3">
      <c r="A7" s="17" t="s">
        <v>139</v>
      </c>
      <c r="B7" s="24">
        <v>474</v>
      </c>
      <c r="C7" s="16">
        <f t="shared" si="0"/>
        <v>14.468864468864471</v>
      </c>
    </row>
    <row r="8" spans="1:6" ht="17.399999999999999" customHeight="1" x14ac:dyDescent="0.3">
      <c r="A8" s="17" t="s">
        <v>140</v>
      </c>
      <c r="B8" s="24">
        <v>357</v>
      </c>
      <c r="C8" s="16">
        <f t="shared" si="0"/>
        <v>10.897435897435898</v>
      </c>
    </row>
    <row r="9" spans="1:6" ht="17.399999999999999" customHeight="1" x14ac:dyDescent="0.3">
      <c r="A9" s="17" t="s">
        <v>12</v>
      </c>
      <c r="B9" s="24">
        <v>771</v>
      </c>
      <c r="C9" s="16">
        <f t="shared" si="0"/>
        <v>23.534798534798533</v>
      </c>
    </row>
    <row r="10" spans="1:6" ht="17.399999999999999" customHeight="1" x14ac:dyDescent="0.3">
      <c r="A10" s="32" t="s">
        <v>0</v>
      </c>
      <c r="B10" s="33">
        <v>3276</v>
      </c>
      <c r="C10" s="29">
        <f t="shared" si="0"/>
        <v>100</v>
      </c>
      <c r="D10" s="24"/>
    </row>
    <row r="12" spans="1:6" x14ac:dyDescent="0.3">
      <c r="A12" s="17" t="s">
        <v>47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10"/>
  <sheetViews>
    <sheetView workbookViewId="0">
      <selection activeCell="J26" sqref="J26"/>
    </sheetView>
  </sheetViews>
  <sheetFormatPr defaultColWidth="8.88671875" defaultRowHeight="9.6" x14ac:dyDescent="0.3"/>
  <cols>
    <col min="1" max="1" width="38.6640625" style="17" customWidth="1"/>
    <col min="2" max="6" width="14.6640625" style="17" customWidth="1"/>
    <col min="7" max="16384" width="8.88671875" style="17"/>
  </cols>
  <sheetData>
    <row r="1" spans="1:6" ht="12" x14ac:dyDescent="0.3">
      <c r="A1" s="30" t="s">
        <v>165</v>
      </c>
    </row>
    <row r="3" spans="1:6" ht="24.6" customHeight="1" x14ac:dyDescent="0.3">
      <c r="A3" s="22" t="s">
        <v>141</v>
      </c>
      <c r="B3" s="34" t="s">
        <v>45</v>
      </c>
      <c r="C3" s="34" t="s">
        <v>46</v>
      </c>
      <c r="D3" s="16"/>
      <c r="E3" s="16"/>
      <c r="F3" s="16"/>
    </row>
    <row r="4" spans="1:6" ht="14.4" customHeight="1" x14ac:dyDescent="0.3">
      <c r="A4" s="31"/>
      <c r="B4" s="24"/>
      <c r="C4" s="16"/>
      <c r="D4" s="16"/>
      <c r="E4" s="16"/>
      <c r="F4" s="16"/>
    </row>
    <row r="5" spans="1:6" ht="17.399999999999999" customHeight="1" x14ac:dyDescent="0.3">
      <c r="A5" s="17" t="s">
        <v>35</v>
      </c>
      <c r="B5" s="24">
        <v>1841</v>
      </c>
      <c r="C5" s="16">
        <f>+B5/B$8*100</f>
        <v>56.196581196581199</v>
      </c>
      <c r="D5" s="27"/>
      <c r="E5" s="27"/>
      <c r="F5" s="27"/>
    </row>
    <row r="6" spans="1:6" ht="17.399999999999999" customHeight="1" x14ac:dyDescent="0.3">
      <c r="A6" s="17" t="s">
        <v>38</v>
      </c>
      <c r="B6" s="24">
        <v>711</v>
      </c>
      <c r="C6" s="16">
        <f>+B6/B$8*100</f>
        <v>21.703296703296704</v>
      </c>
    </row>
    <row r="7" spans="1:6" ht="17.399999999999999" customHeight="1" x14ac:dyDescent="0.3">
      <c r="A7" s="17" t="s">
        <v>12</v>
      </c>
      <c r="B7" s="24">
        <v>724</v>
      </c>
      <c r="C7" s="16">
        <f>+B7/B$8*100</f>
        <v>22.1001221001221</v>
      </c>
    </row>
    <row r="8" spans="1:6" ht="17.399999999999999" customHeight="1" x14ac:dyDescent="0.3">
      <c r="A8" s="32" t="s">
        <v>0</v>
      </c>
      <c r="B8" s="33">
        <f>SUM(B5:B7)</f>
        <v>3276</v>
      </c>
      <c r="C8" s="29">
        <f>+B8/B$8*100</f>
        <v>100</v>
      </c>
      <c r="D8" s="24"/>
    </row>
    <row r="10" spans="1:6" x14ac:dyDescent="0.3">
      <c r="A10" s="17" t="s">
        <v>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7"/>
  <sheetViews>
    <sheetView workbookViewId="0">
      <selection activeCell="J26" sqref="J26"/>
    </sheetView>
  </sheetViews>
  <sheetFormatPr defaultColWidth="8.88671875" defaultRowHeight="9.6" x14ac:dyDescent="0.3"/>
  <cols>
    <col min="1" max="1" width="7.44140625" style="17" customWidth="1"/>
    <col min="2" max="2" width="15" style="17" customWidth="1"/>
    <col min="3" max="16384" width="8.88671875" style="17"/>
  </cols>
  <sheetData>
    <row r="1" spans="1:6" ht="22.2" customHeight="1" x14ac:dyDescent="0.3">
      <c r="A1" s="8" t="s">
        <v>122</v>
      </c>
      <c r="B1" s="8"/>
      <c r="C1" s="6"/>
      <c r="D1" s="7"/>
    </row>
    <row r="2" spans="1:6" x14ac:dyDescent="0.3">
      <c r="A2" s="3"/>
      <c r="B2" s="3"/>
      <c r="C2" s="4"/>
      <c r="D2" s="4"/>
      <c r="E2" s="16"/>
      <c r="F2" s="16"/>
    </row>
    <row r="3" spans="1:6" ht="19.2" customHeight="1" x14ac:dyDescent="0.3">
      <c r="A3" s="55" t="s">
        <v>44</v>
      </c>
      <c r="B3" s="55"/>
      <c r="C3" s="55" t="s">
        <v>48</v>
      </c>
      <c r="D3" s="55"/>
      <c r="E3" s="55"/>
    </row>
    <row r="4" spans="1:6" ht="19.2" x14ac:dyDescent="0.3">
      <c r="A4" s="56"/>
      <c r="B4" s="56"/>
      <c r="C4" s="20" t="s">
        <v>49</v>
      </c>
      <c r="D4" s="21" t="s">
        <v>50</v>
      </c>
      <c r="E4" s="22" t="s">
        <v>0</v>
      </c>
    </row>
    <row r="5" spans="1:6" ht="8.4" customHeight="1" x14ac:dyDescent="0.3">
      <c r="A5" s="3"/>
      <c r="B5" s="3"/>
      <c r="C5" s="4"/>
      <c r="D5" s="16"/>
    </row>
    <row r="6" spans="1:6" ht="13.95" customHeight="1" x14ac:dyDescent="0.3">
      <c r="A6" s="57">
        <v>2020</v>
      </c>
      <c r="B6" s="23" t="s">
        <v>45</v>
      </c>
      <c r="C6" s="11">
        <v>77</v>
      </c>
      <c r="D6" s="24">
        <v>227</v>
      </c>
      <c r="E6" s="24">
        <v>304</v>
      </c>
    </row>
    <row r="7" spans="1:6" ht="13.95" customHeight="1" x14ac:dyDescent="0.3">
      <c r="A7" s="57"/>
      <c r="B7" s="23" t="s">
        <v>46</v>
      </c>
      <c r="C7" s="12">
        <v>25.33</v>
      </c>
      <c r="D7" s="16">
        <v>74.67</v>
      </c>
      <c r="E7" s="16">
        <f>SUM(C7:D7)</f>
        <v>100</v>
      </c>
    </row>
    <row r="8" spans="1:6" ht="13.95" customHeight="1" x14ac:dyDescent="0.3">
      <c r="A8" s="57">
        <v>2021</v>
      </c>
      <c r="B8" s="23" t="s">
        <v>45</v>
      </c>
      <c r="C8" s="11">
        <v>256</v>
      </c>
      <c r="D8" s="11">
        <v>896</v>
      </c>
      <c r="E8" s="24">
        <v>1152</v>
      </c>
    </row>
    <row r="9" spans="1:6" ht="13.95" customHeight="1" x14ac:dyDescent="0.3">
      <c r="A9" s="57"/>
      <c r="B9" s="23" t="s">
        <v>46</v>
      </c>
      <c r="C9" s="16">
        <v>22.22</v>
      </c>
      <c r="D9" s="16">
        <v>77.78</v>
      </c>
      <c r="E9" s="16">
        <f>SUM(C9:D9)</f>
        <v>100</v>
      </c>
    </row>
    <row r="10" spans="1:6" ht="13.95" customHeight="1" x14ac:dyDescent="0.3">
      <c r="A10" s="58">
        <v>2022</v>
      </c>
      <c r="B10" s="23" t="s">
        <v>45</v>
      </c>
      <c r="C10" s="24">
        <v>778</v>
      </c>
      <c r="D10" s="24">
        <v>3751</v>
      </c>
      <c r="E10" s="24">
        <v>4529</v>
      </c>
    </row>
    <row r="11" spans="1:6" ht="13.95" customHeight="1" x14ac:dyDescent="0.3">
      <c r="A11" s="58"/>
      <c r="B11" s="23" t="s">
        <v>46</v>
      </c>
      <c r="C11" s="16">
        <v>17.18</v>
      </c>
      <c r="D11" s="16">
        <v>82.82</v>
      </c>
      <c r="E11" s="16">
        <f>SUM(C11:D11)</f>
        <v>100</v>
      </c>
    </row>
    <row r="12" spans="1:6" ht="13.95" customHeight="1" x14ac:dyDescent="0.3">
      <c r="A12" s="58">
        <v>2023</v>
      </c>
      <c r="B12" s="23" t="s">
        <v>45</v>
      </c>
      <c r="C12" s="24">
        <v>4253</v>
      </c>
      <c r="D12" s="24">
        <v>21355</v>
      </c>
      <c r="E12" s="24">
        <v>25608</v>
      </c>
    </row>
    <row r="13" spans="1:6" ht="13.95" customHeight="1" x14ac:dyDescent="0.3">
      <c r="A13" s="58"/>
      <c r="B13" s="23" t="s">
        <v>46</v>
      </c>
      <c r="C13" s="16">
        <v>16.61</v>
      </c>
      <c r="D13" s="16">
        <v>83.39</v>
      </c>
      <c r="E13" s="16">
        <f>SUM(C13:D13)</f>
        <v>100</v>
      </c>
    </row>
    <row r="14" spans="1:6" ht="12.75" customHeight="1" x14ac:dyDescent="0.3">
      <c r="A14" s="59" t="s">
        <v>0</v>
      </c>
      <c r="B14" s="25" t="s">
        <v>45</v>
      </c>
      <c r="C14" s="26">
        <v>5364</v>
      </c>
      <c r="D14" s="26">
        <v>26229</v>
      </c>
      <c r="E14" s="26">
        <v>31593</v>
      </c>
    </row>
    <row r="15" spans="1:6" ht="14.25" customHeight="1" x14ac:dyDescent="0.3">
      <c r="A15" s="60"/>
      <c r="B15" s="28" t="s">
        <v>46</v>
      </c>
      <c r="C15" s="29">
        <v>16.98</v>
      </c>
      <c r="D15" s="29">
        <v>83.02</v>
      </c>
      <c r="E15" s="29">
        <v>100</v>
      </c>
    </row>
    <row r="17" spans="1:1" x14ac:dyDescent="0.3">
      <c r="A17" s="17" t="s">
        <v>47</v>
      </c>
    </row>
    <row r="30" spans="1:1" ht="9" customHeight="1" x14ac:dyDescent="0.3"/>
    <row r="31" spans="1:1" ht="9" customHeight="1" x14ac:dyDescent="0.3"/>
    <row r="32" spans="1:1" ht="9" customHeight="1" x14ac:dyDescent="0.3"/>
    <row r="33" ht="9" customHeight="1" x14ac:dyDescent="0.3"/>
    <row r="34" ht="9" customHeight="1" x14ac:dyDescent="0.3"/>
    <row r="35" ht="9" customHeight="1" x14ac:dyDescent="0.3"/>
    <row r="36" ht="9" customHeight="1" x14ac:dyDescent="0.3"/>
    <row r="37" ht="9" customHeight="1" x14ac:dyDescent="0.3"/>
  </sheetData>
  <mergeCells count="7">
    <mergeCell ref="C3:E3"/>
    <mergeCell ref="A3:B4"/>
    <mergeCell ref="A8:A9"/>
    <mergeCell ref="A10:A11"/>
    <mergeCell ref="A14:A15"/>
    <mergeCell ref="A6:A7"/>
    <mergeCell ref="A12:A13"/>
  </mergeCells>
  <pageMargins left="0.75" right="0.75" top="1" bottom="1" header="0.5" footer="0.5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11"/>
  <sheetViews>
    <sheetView workbookViewId="0">
      <selection activeCell="J26" sqref="J26"/>
    </sheetView>
  </sheetViews>
  <sheetFormatPr defaultColWidth="8.88671875" defaultRowHeight="9.6" x14ac:dyDescent="0.3"/>
  <cols>
    <col min="1" max="1" width="38.6640625" style="17" customWidth="1"/>
    <col min="2" max="6" width="14.6640625" style="17" customWidth="1"/>
    <col min="7" max="16384" width="8.88671875" style="17"/>
  </cols>
  <sheetData>
    <row r="1" spans="1:6" ht="12" x14ac:dyDescent="0.3">
      <c r="A1" s="30" t="s">
        <v>164</v>
      </c>
    </row>
    <row r="3" spans="1:6" ht="24.6" customHeight="1" x14ac:dyDescent="0.3">
      <c r="A3" s="34" t="s">
        <v>115</v>
      </c>
      <c r="B3" s="34" t="s">
        <v>45</v>
      </c>
      <c r="C3" s="34" t="s">
        <v>46</v>
      </c>
      <c r="D3" s="16"/>
      <c r="E3" s="16"/>
      <c r="F3" s="16"/>
    </row>
    <row r="4" spans="1:6" ht="14.4" customHeight="1" x14ac:dyDescent="0.3">
      <c r="A4" s="17" t="s">
        <v>35</v>
      </c>
      <c r="B4" s="24">
        <v>2881</v>
      </c>
      <c r="C4" s="16">
        <v>15.295991505176534</v>
      </c>
      <c r="D4" s="16"/>
      <c r="E4" s="16"/>
      <c r="F4" s="16"/>
    </row>
    <row r="5" spans="1:6" ht="14.4" customHeight="1" x14ac:dyDescent="0.3">
      <c r="A5" s="17" t="s">
        <v>34</v>
      </c>
      <c r="B5" s="24">
        <v>650</v>
      </c>
      <c r="C5" s="16">
        <v>3.4510220334483672</v>
      </c>
      <c r="D5" s="27"/>
      <c r="E5" s="27"/>
      <c r="F5" s="27"/>
    </row>
    <row r="6" spans="1:6" ht="14.4" customHeight="1" x14ac:dyDescent="0.3">
      <c r="A6" s="17" t="s">
        <v>33</v>
      </c>
      <c r="B6" s="24">
        <v>4093</v>
      </c>
      <c r="C6" s="16">
        <v>21.730820281391029</v>
      </c>
    </row>
    <row r="7" spans="1:6" ht="14.4" customHeight="1" x14ac:dyDescent="0.3">
      <c r="A7" s="17" t="s">
        <v>32</v>
      </c>
      <c r="B7" s="24">
        <v>3526</v>
      </c>
      <c r="C7" s="16">
        <v>18.720467215290682</v>
      </c>
    </row>
    <row r="8" spans="1:6" ht="14.4" customHeight="1" x14ac:dyDescent="0.3">
      <c r="A8" s="17" t="s">
        <v>12</v>
      </c>
      <c r="B8" s="24">
        <v>7685</v>
      </c>
      <c r="C8" s="16">
        <v>40.799999999999997</v>
      </c>
    </row>
    <row r="9" spans="1:6" ht="14.4" customHeight="1" x14ac:dyDescent="0.3">
      <c r="A9" s="32" t="s">
        <v>114</v>
      </c>
      <c r="B9" s="33">
        <f>SUM(B4:B8)</f>
        <v>18835</v>
      </c>
      <c r="C9" s="29">
        <f>SUM(C4:C8)</f>
        <v>99.998301035306611</v>
      </c>
    </row>
    <row r="11" spans="1:6" x14ac:dyDescent="0.3">
      <c r="A11" s="17" t="s">
        <v>47</v>
      </c>
    </row>
  </sheetData>
  <pageMargins left="0.75" right="0.75" top="1" bottom="1" header="0.5" footer="0.5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12"/>
  <sheetViews>
    <sheetView workbookViewId="0">
      <selection activeCell="J26" sqref="J26"/>
    </sheetView>
  </sheetViews>
  <sheetFormatPr defaultColWidth="8.88671875" defaultRowHeight="9.6" x14ac:dyDescent="0.3"/>
  <cols>
    <col min="1" max="1" width="38.6640625" style="17" customWidth="1"/>
    <col min="2" max="3" width="14.6640625" style="17" customWidth="1"/>
    <col min="4" max="16384" width="8.88671875" style="17"/>
  </cols>
  <sheetData>
    <row r="1" spans="1:6" ht="18.600000000000001" customHeight="1" x14ac:dyDescent="0.3">
      <c r="A1" s="30" t="s">
        <v>163</v>
      </c>
      <c r="B1" s="30"/>
      <c r="C1" s="30"/>
      <c r="D1" s="30"/>
      <c r="E1" s="30"/>
    </row>
    <row r="3" spans="1:6" ht="24.6" customHeight="1" x14ac:dyDescent="0.3">
      <c r="A3" s="34" t="s">
        <v>116</v>
      </c>
      <c r="B3" s="34" t="s">
        <v>45</v>
      </c>
      <c r="C3" s="34" t="s">
        <v>46</v>
      </c>
      <c r="D3" s="16"/>
      <c r="E3" s="16"/>
      <c r="F3" s="16"/>
    </row>
    <row r="4" spans="1:6" ht="14.4" customHeight="1" x14ac:dyDescent="0.3"/>
    <row r="5" spans="1:6" ht="17.399999999999999" customHeight="1" x14ac:dyDescent="0.3">
      <c r="A5" s="17" t="s">
        <v>35</v>
      </c>
      <c r="B5" s="24">
        <v>1117</v>
      </c>
      <c r="C5" s="16">
        <v>38.770000000000003</v>
      </c>
    </row>
    <row r="6" spans="1:6" ht="17.399999999999999" customHeight="1" x14ac:dyDescent="0.3">
      <c r="A6" s="17" t="s">
        <v>34</v>
      </c>
      <c r="B6" s="24">
        <v>32</v>
      </c>
      <c r="C6" s="16">
        <v>1.1100000000000001</v>
      </c>
    </row>
    <row r="7" spans="1:6" ht="17.399999999999999" customHeight="1" x14ac:dyDescent="0.3">
      <c r="A7" s="17" t="s">
        <v>37</v>
      </c>
      <c r="B7" s="24">
        <v>48</v>
      </c>
      <c r="C7" s="16">
        <v>1.67</v>
      </c>
    </row>
    <row r="8" spans="1:6" ht="17.399999999999999" customHeight="1" x14ac:dyDescent="0.3">
      <c r="A8" s="17" t="s">
        <v>36</v>
      </c>
      <c r="B8" s="24">
        <v>1599</v>
      </c>
      <c r="C8" s="16">
        <v>55.5</v>
      </c>
    </row>
    <row r="9" spans="1:6" ht="17.399999999999999" customHeight="1" x14ac:dyDescent="0.3">
      <c r="A9" s="17" t="s">
        <v>12</v>
      </c>
      <c r="B9" s="24">
        <v>85</v>
      </c>
      <c r="C9" s="16">
        <v>2.95</v>
      </c>
    </row>
    <row r="10" spans="1:6" ht="17.399999999999999" customHeight="1" x14ac:dyDescent="0.3">
      <c r="A10" s="32" t="s">
        <v>0</v>
      </c>
      <c r="B10" s="33">
        <f>SUM(B5:B9)</f>
        <v>2881</v>
      </c>
      <c r="C10" s="29">
        <f>SUM(C5:C9)</f>
        <v>100.00000000000001</v>
      </c>
    </row>
    <row r="11" spans="1:6" ht="12.6" customHeight="1" x14ac:dyDescent="0.3">
      <c r="B11" s="26"/>
      <c r="C11" s="27"/>
    </row>
    <row r="12" spans="1:6" x14ac:dyDescent="0.3">
      <c r="A12" s="17" t="s">
        <v>47</v>
      </c>
    </row>
  </sheetData>
  <pageMargins left="0.75" right="0.75" top="1" bottom="1" header="0.5" footer="0.5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F20"/>
  <sheetViews>
    <sheetView workbookViewId="0">
      <selection activeCell="J26" sqref="J26"/>
    </sheetView>
  </sheetViews>
  <sheetFormatPr defaultColWidth="8.88671875" defaultRowHeight="9.6" x14ac:dyDescent="0.2"/>
  <cols>
    <col min="1" max="1" width="38.6640625" style="1" customWidth="1"/>
    <col min="2" max="6" width="14.6640625" style="1" customWidth="1"/>
    <col min="7" max="16384" width="8.88671875" style="1"/>
  </cols>
  <sheetData>
    <row r="1" spans="1:6" ht="12" x14ac:dyDescent="0.2">
      <c r="A1" s="30" t="s">
        <v>162</v>
      </c>
      <c r="B1" s="17"/>
      <c r="C1" s="17"/>
      <c r="D1" s="17"/>
      <c r="E1" s="17"/>
      <c r="F1" s="17"/>
    </row>
    <row r="2" spans="1:6" x14ac:dyDescent="0.2">
      <c r="A2" s="17"/>
      <c r="B2" s="17"/>
      <c r="C2" s="17"/>
      <c r="D2" s="17"/>
      <c r="E2" s="17"/>
      <c r="F2" s="17"/>
    </row>
    <row r="3" spans="1:6" ht="23.4" customHeight="1" x14ac:dyDescent="0.2">
      <c r="A3" s="62" t="s">
        <v>113</v>
      </c>
      <c r="B3" s="61" t="s">
        <v>160</v>
      </c>
      <c r="C3" s="61"/>
      <c r="D3" s="61"/>
      <c r="E3" s="61"/>
      <c r="F3" s="62" t="s">
        <v>0</v>
      </c>
    </row>
    <row r="4" spans="1:6" ht="19.2" x14ac:dyDescent="0.2">
      <c r="A4" s="63"/>
      <c r="B4" s="19" t="s">
        <v>18</v>
      </c>
      <c r="C4" s="19" t="s">
        <v>21</v>
      </c>
      <c r="D4" s="19" t="s">
        <v>24</v>
      </c>
      <c r="E4" s="19" t="s">
        <v>29</v>
      </c>
      <c r="F4" s="63"/>
    </row>
    <row r="5" spans="1:6" x14ac:dyDescent="0.2">
      <c r="A5" s="17"/>
      <c r="B5" s="68" t="s">
        <v>45</v>
      </c>
      <c r="C5" s="68"/>
      <c r="D5" s="68"/>
      <c r="E5" s="68"/>
      <c r="F5" s="68"/>
    </row>
    <row r="6" spans="1:6" ht="13.5" customHeight="1" x14ac:dyDescent="0.2">
      <c r="A6" s="17" t="s">
        <v>111</v>
      </c>
      <c r="B6" s="24">
        <v>1655</v>
      </c>
      <c r="C6" s="24">
        <v>1265</v>
      </c>
      <c r="D6" s="24">
        <v>260</v>
      </c>
      <c r="E6" s="24">
        <v>215</v>
      </c>
      <c r="F6" s="24">
        <f>SUM(B6:E6)</f>
        <v>3395</v>
      </c>
    </row>
    <row r="7" spans="1:6" ht="13.5" customHeight="1" x14ac:dyDescent="0.2">
      <c r="A7" s="17" t="s">
        <v>110</v>
      </c>
      <c r="B7" s="24">
        <v>5457</v>
      </c>
      <c r="C7" s="24">
        <v>2682</v>
      </c>
      <c r="D7" s="24">
        <v>900</v>
      </c>
      <c r="E7" s="24">
        <v>1101</v>
      </c>
      <c r="F7" s="24">
        <f t="shared" ref="F7:F10" si="0">SUM(B7:E7)</f>
        <v>10140</v>
      </c>
    </row>
    <row r="8" spans="1:6" ht="13.5" customHeight="1" x14ac:dyDescent="0.2">
      <c r="A8" s="17" t="s">
        <v>109</v>
      </c>
      <c r="B8" s="24">
        <v>1135</v>
      </c>
      <c r="C8" s="24">
        <v>554</v>
      </c>
      <c r="D8" s="24">
        <v>246</v>
      </c>
      <c r="E8" s="24">
        <v>193</v>
      </c>
      <c r="F8" s="24">
        <f t="shared" si="0"/>
        <v>2128</v>
      </c>
    </row>
    <row r="9" spans="1:6" ht="13.5" customHeight="1" x14ac:dyDescent="0.2">
      <c r="A9" s="17" t="s">
        <v>108</v>
      </c>
      <c r="B9" s="24">
        <v>7779</v>
      </c>
      <c r="C9" s="24">
        <v>3119</v>
      </c>
      <c r="D9" s="24">
        <v>1917</v>
      </c>
      <c r="E9" s="24">
        <v>1346</v>
      </c>
      <c r="F9" s="24">
        <f t="shared" si="0"/>
        <v>14161</v>
      </c>
    </row>
    <row r="10" spans="1:6" ht="13.5" customHeight="1" x14ac:dyDescent="0.2">
      <c r="A10" s="17" t="s">
        <v>112</v>
      </c>
      <c r="B10" s="24">
        <v>1231</v>
      </c>
      <c r="C10" s="24">
        <v>636</v>
      </c>
      <c r="D10" s="24">
        <v>295</v>
      </c>
      <c r="E10" s="24">
        <v>417</v>
      </c>
      <c r="F10" s="24">
        <f t="shared" si="0"/>
        <v>2579</v>
      </c>
    </row>
    <row r="11" spans="1:6" ht="13.5" customHeight="1" x14ac:dyDescent="0.2">
      <c r="A11" s="32" t="s">
        <v>0</v>
      </c>
      <c r="B11" s="33">
        <f>SUM(B6:B10)</f>
        <v>17257</v>
      </c>
      <c r="C11" s="33">
        <f t="shared" ref="C11:F11" si="1">SUM(C6:C10)</f>
        <v>8256</v>
      </c>
      <c r="D11" s="33">
        <f t="shared" si="1"/>
        <v>3618</v>
      </c>
      <c r="E11" s="33">
        <f t="shared" si="1"/>
        <v>3272</v>
      </c>
      <c r="F11" s="33">
        <f t="shared" si="1"/>
        <v>32403</v>
      </c>
    </row>
    <row r="12" spans="1:6" ht="15" customHeight="1" x14ac:dyDescent="0.2">
      <c r="A12" s="17"/>
      <c r="B12" s="68" t="s">
        <v>46</v>
      </c>
      <c r="C12" s="68"/>
      <c r="D12" s="68"/>
      <c r="E12" s="68"/>
      <c r="F12" s="68"/>
    </row>
    <row r="13" spans="1:6" ht="13.95" customHeight="1" x14ac:dyDescent="0.2">
      <c r="A13" s="17" t="s">
        <v>111</v>
      </c>
      <c r="B13" s="16">
        <v>9.5903111780726658</v>
      </c>
      <c r="C13" s="16">
        <v>15.32218992248062</v>
      </c>
      <c r="D13" s="16">
        <v>7.1862907683803208</v>
      </c>
      <c r="E13" s="16">
        <v>6.570904645476773</v>
      </c>
      <c r="F13" s="16">
        <v>10.289125954661172</v>
      </c>
    </row>
    <row r="14" spans="1:6" ht="13.95" customHeight="1" x14ac:dyDescent="0.2">
      <c r="A14" s="17" t="s">
        <v>110</v>
      </c>
      <c r="B14" s="16">
        <v>31.621950512835372</v>
      </c>
      <c r="C14" s="16">
        <v>32.485465116279073</v>
      </c>
      <c r="D14" s="16">
        <v>24.875621890547265</v>
      </c>
      <c r="E14" s="16">
        <v>33.649144254278731</v>
      </c>
      <c r="F14" s="16">
        <v>30.734028367074796</v>
      </c>
    </row>
    <row r="15" spans="1:6" ht="13.95" customHeight="1" x14ac:dyDescent="0.2">
      <c r="A15" s="17" t="s">
        <v>109</v>
      </c>
      <c r="B15" s="16">
        <v>6.5770412006721912</v>
      </c>
      <c r="C15" s="16">
        <v>6.7102713178294566</v>
      </c>
      <c r="D15" s="16">
        <v>6.7993366500829184</v>
      </c>
      <c r="E15" s="16">
        <v>5.8985330073349633</v>
      </c>
      <c r="F15" s="16">
        <v>6.4522972481512912</v>
      </c>
    </row>
    <row r="16" spans="1:6" ht="13.95" customHeight="1" x14ac:dyDescent="0.2">
      <c r="A16" s="17" t="s">
        <v>108</v>
      </c>
      <c r="B16" s="16">
        <v>45.0773599119198</v>
      </c>
      <c r="C16" s="16">
        <v>37.77858527131783</v>
      </c>
      <c r="D16" s="16">
        <v>52.985074626865668</v>
      </c>
      <c r="E16" s="16">
        <v>41.136919315403425</v>
      </c>
      <c r="F16" s="16">
        <v>42.917323311916597</v>
      </c>
    </row>
    <row r="17" spans="1:6" ht="13.95" customHeight="1" x14ac:dyDescent="0.2">
      <c r="A17" s="17" t="s">
        <v>112</v>
      </c>
      <c r="B17" s="16">
        <v>7.133337196499971</v>
      </c>
      <c r="C17" s="16">
        <v>7.7034883720930232</v>
      </c>
      <c r="D17" s="16">
        <v>8.1536760641238253</v>
      </c>
      <c r="E17" s="16">
        <v>12.744498777506113</v>
      </c>
      <c r="F17" s="16">
        <v>9.6072251181961441</v>
      </c>
    </row>
    <row r="18" spans="1:6" ht="13.95" customHeight="1" x14ac:dyDescent="0.2">
      <c r="A18" s="32" t="s">
        <v>0</v>
      </c>
      <c r="B18" s="29">
        <v>100</v>
      </c>
      <c r="C18" s="29">
        <v>100</v>
      </c>
      <c r="D18" s="29">
        <v>100</v>
      </c>
      <c r="E18" s="29">
        <v>100</v>
      </c>
      <c r="F18" s="29">
        <v>100</v>
      </c>
    </row>
    <row r="19" spans="1:6" x14ac:dyDescent="0.2">
      <c r="A19" s="17" t="s">
        <v>161</v>
      </c>
      <c r="B19" s="17"/>
      <c r="C19" s="17"/>
      <c r="D19" s="17"/>
      <c r="E19" s="17"/>
      <c r="F19" s="17"/>
    </row>
    <row r="20" spans="1:6" x14ac:dyDescent="0.2">
      <c r="A20" s="17" t="s">
        <v>47</v>
      </c>
      <c r="B20" s="17"/>
      <c r="C20" s="17"/>
      <c r="D20" s="17"/>
      <c r="E20" s="17"/>
      <c r="F20" s="17"/>
    </row>
  </sheetData>
  <mergeCells count="5">
    <mergeCell ref="A3:A4"/>
    <mergeCell ref="B3:E3"/>
    <mergeCell ref="F3:F4"/>
    <mergeCell ref="B12:F12"/>
    <mergeCell ref="B5:F5"/>
  </mergeCells>
  <pageMargins left="0.75" right="0.75" top="1" bottom="1" header="0.5" footer="0.5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11"/>
  <sheetViews>
    <sheetView workbookViewId="0">
      <selection activeCell="J26" sqref="J26"/>
    </sheetView>
  </sheetViews>
  <sheetFormatPr defaultColWidth="8.88671875" defaultRowHeight="9.6" x14ac:dyDescent="0.3"/>
  <cols>
    <col min="1" max="1" width="38.6640625" style="17" customWidth="1"/>
    <col min="2" max="3" width="14.6640625" style="17" customWidth="1"/>
    <col min="4" max="16384" width="8.88671875" style="17"/>
  </cols>
  <sheetData>
    <row r="1" spans="1:6" ht="12" x14ac:dyDescent="0.3">
      <c r="A1" s="30" t="s">
        <v>159</v>
      </c>
    </row>
    <row r="3" spans="1:6" ht="24.6" customHeight="1" x14ac:dyDescent="0.3">
      <c r="A3" s="34" t="s">
        <v>142</v>
      </c>
      <c r="B3" s="34" t="s">
        <v>45</v>
      </c>
      <c r="C3" s="34" t="s">
        <v>46</v>
      </c>
      <c r="D3" s="16"/>
      <c r="E3" s="16"/>
      <c r="F3" s="16"/>
    </row>
    <row r="4" spans="1:6" ht="14.4" customHeight="1" x14ac:dyDescent="0.3"/>
    <row r="5" spans="1:6" ht="24" customHeight="1" x14ac:dyDescent="0.3">
      <c r="A5" s="53" t="s">
        <v>143</v>
      </c>
      <c r="B5" s="24">
        <v>1229</v>
      </c>
      <c r="C5" s="16">
        <f>+B5/B$9*100</f>
        <v>6.5250862755508354</v>
      </c>
    </row>
    <row r="6" spans="1:6" ht="24" customHeight="1" x14ac:dyDescent="0.3">
      <c r="A6" s="17" t="s">
        <v>144</v>
      </c>
      <c r="B6" s="24">
        <v>429</v>
      </c>
      <c r="C6" s="16">
        <f t="shared" ref="C6:C9" si="0">+B6/B$9*100</f>
        <v>2.2776745420759226</v>
      </c>
    </row>
    <row r="7" spans="1:6" ht="24" customHeight="1" x14ac:dyDescent="0.3">
      <c r="A7" s="17" t="s">
        <v>38</v>
      </c>
      <c r="B7" s="24">
        <v>7909</v>
      </c>
      <c r="C7" s="16">
        <f t="shared" si="0"/>
        <v>41.990974250066365</v>
      </c>
    </row>
    <row r="8" spans="1:6" ht="17.399999999999999" customHeight="1" x14ac:dyDescent="0.3">
      <c r="A8" s="17" t="s">
        <v>12</v>
      </c>
      <c r="B8" s="24">
        <v>9268</v>
      </c>
      <c r="C8" s="16">
        <f t="shared" si="0"/>
        <v>49.206264932306873</v>
      </c>
    </row>
    <row r="9" spans="1:6" ht="17.399999999999999" customHeight="1" x14ac:dyDescent="0.3">
      <c r="A9" s="32" t="s">
        <v>0</v>
      </c>
      <c r="B9" s="33">
        <f>SUM(B5:B8)</f>
        <v>18835</v>
      </c>
      <c r="C9" s="29">
        <f t="shared" si="0"/>
        <v>100</v>
      </c>
    </row>
    <row r="10" spans="1:6" ht="12.6" customHeight="1" x14ac:dyDescent="0.3">
      <c r="A10" s="31"/>
      <c r="B10" s="26"/>
      <c r="C10" s="27"/>
    </row>
    <row r="11" spans="1:6" x14ac:dyDescent="0.3">
      <c r="A11" s="17" t="s">
        <v>47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F11"/>
  <sheetViews>
    <sheetView workbookViewId="0">
      <selection activeCell="J26" sqref="J26"/>
    </sheetView>
  </sheetViews>
  <sheetFormatPr defaultColWidth="8.88671875" defaultRowHeight="9.6" x14ac:dyDescent="0.3"/>
  <cols>
    <col min="1" max="1" width="38.6640625" style="17" customWidth="1"/>
    <col min="2" max="3" width="14.6640625" style="17" customWidth="1"/>
    <col min="4" max="16384" width="8.88671875" style="17"/>
  </cols>
  <sheetData>
    <row r="1" spans="1:6" ht="12" x14ac:dyDescent="0.3">
      <c r="A1" s="30" t="s">
        <v>157</v>
      </c>
    </row>
    <row r="3" spans="1:6" ht="24.6" customHeight="1" x14ac:dyDescent="0.3">
      <c r="A3" s="54" t="s">
        <v>158</v>
      </c>
      <c r="B3" s="34" t="s">
        <v>45</v>
      </c>
      <c r="C3" s="34" t="s">
        <v>46</v>
      </c>
      <c r="D3" s="16"/>
      <c r="E3" s="16"/>
      <c r="F3" s="16"/>
    </row>
    <row r="4" spans="1:6" ht="14.4" customHeight="1" x14ac:dyDescent="0.3"/>
    <row r="5" spans="1:6" ht="24" customHeight="1" x14ac:dyDescent="0.3">
      <c r="A5" s="53" t="s">
        <v>145</v>
      </c>
      <c r="B5" s="24">
        <v>1897</v>
      </c>
      <c r="C5" s="16">
        <f>+B5/B$9*100</f>
        <v>10.071675073002389</v>
      </c>
    </row>
    <row r="6" spans="1:6" ht="24" customHeight="1" x14ac:dyDescent="0.3">
      <c r="A6" s="17" t="s">
        <v>146</v>
      </c>
      <c r="B6" s="24">
        <v>1887</v>
      </c>
      <c r="C6" s="16">
        <f t="shared" ref="C6:C9" si="0">+B6/B$9*100</f>
        <v>10.018582426333952</v>
      </c>
    </row>
    <row r="7" spans="1:6" ht="24" customHeight="1" x14ac:dyDescent="0.3">
      <c r="A7" s="17" t="s">
        <v>38</v>
      </c>
      <c r="B7" s="24">
        <v>6782</v>
      </c>
      <c r="C7" s="16">
        <f t="shared" si="0"/>
        <v>36.007432970533578</v>
      </c>
    </row>
    <row r="8" spans="1:6" ht="17.399999999999999" customHeight="1" x14ac:dyDescent="0.3">
      <c r="A8" s="17" t="s">
        <v>12</v>
      </c>
      <c r="B8" s="24">
        <v>8924</v>
      </c>
      <c r="C8" s="16">
        <f t="shared" si="0"/>
        <v>47.379877886912666</v>
      </c>
    </row>
    <row r="9" spans="1:6" ht="17.399999999999999" customHeight="1" x14ac:dyDescent="0.3">
      <c r="A9" s="32" t="s">
        <v>0</v>
      </c>
      <c r="B9" s="33">
        <v>18835</v>
      </c>
      <c r="C9" s="29">
        <f t="shared" si="0"/>
        <v>100</v>
      </c>
    </row>
    <row r="10" spans="1:6" ht="12.6" customHeight="1" x14ac:dyDescent="0.3">
      <c r="A10" s="31"/>
      <c r="B10" s="26"/>
      <c r="C10" s="27"/>
    </row>
    <row r="11" spans="1:6" x14ac:dyDescent="0.3">
      <c r="A11" s="17" t="s">
        <v>47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F12"/>
  <sheetViews>
    <sheetView workbookViewId="0">
      <selection activeCell="J26" sqref="J26"/>
    </sheetView>
  </sheetViews>
  <sheetFormatPr defaultColWidth="8.88671875" defaultRowHeight="9.6" x14ac:dyDescent="0.3"/>
  <cols>
    <col min="1" max="1" width="38.6640625" style="17" customWidth="1"/>
    <col min="2" max="3" width="14.6640625" style="17" customWidth="1"/>
    <col min="4" max="16384" width="8.88671875" style="17"/>
  </cols>
  <sheetData>
    <row r="1" spans="1:6" ht="12" x14ac:dyDescent="0.3">
      <c r="A1" s="30" t="s">
        <v>156</v>
      </c>
    </row>
    <row r="3" spans="1:6" ht="24.6" customHeight="1" x14ac:dyDescent="0.3">
      <c r="A3" s="34" t="s">
        <v>147</v>
      </c>
      <c r="B3" s="34" t="s">
        <v>45</v>
      </c>
      <c r="C3" s="34" t="s">
        <v>46</v>
      </c>
      <c r="D3" s="16"/>
      <c r="E3" s="16"/>
      <c r="F3" s="16"/>
    </row>
    <row r="4" spans="1:6" ht="14.4" customHeight="1" x14ac:dyDescent="0.3"/>
    <row r="5" spans="1:6" ht="33" customHeight="1" x14ac:dyDescent="0.3">
      <c r="A5" s="53" t="s">
        <v>35</v>
      </c>
      <c r="B5" s="24">
        <v>2236</v>
      </c>
      <c r="C5" s="16">
        <f>+B5/B$10*100</f>
        <v>77.936563262460794</v>
      </c>
    </row>
    <row r="6" spans="1:6" ht="33" customHeight="1" x14ac:dyDescent="0.3">
      <c r="A6" s="53" t="s">
        <v>148</v>
      </c>
      <c r="B6" s="24">
        <v>91</v>
      </c>
      <c r="C6" s="16">
        <f t="shared" ref="C6:C10" si="0">+B6/B$10*100</f>
        <v>3.1718368769606133</v>
      </c>
    </row>
    <row r="7" spans="1:6" ht="33" customHeight="1" x14ac:dyDescent="0.3">
      <c r="A7" s="53" t="s">
        <v>149</v>
      </c>
      <c r="B7" s="24">
        <v>65</v>
      </c>
      <c r="C7" s="16">
        <f t="shared" si="0"/>
        <v>2.2655977692575808</v>
      </c>
    </row>
    <row r="8" spans="1:6" ht="33" customHeight="1" x14ac:dyDescent="0.3">
      <c r="A8" s="53" t="s">
        <v>150</v>
      </c>
      <c r="B8" s="24">
        <v>58</v>
      </c>
      <c r="C8" s="16">
        <f t="shared" si="0"/>
        <v>2.0216103171836877</v>
      </c>
    </row>
    <row r="9" spans="1:6" ht="33" customHeight="1" x14ac:dyDescent="0.3">
      <c r="A9" s="53" t="s">
        <v>12</v>
      </c>
      <c r="B9" s="24">
        <v>419</v>
      </c>
      <c r="C9" s="16">
        <f t="shared" si="0"/>
        <v>14.60439177413733</v>
      </c>
    </row>
    <row r="10" spans="1:6" ht="17.399999999999999" customHeight="1" x14ac:dyDescent="0.3">
      <c r="A10" s="32" t="s">
        <v>0</v>
      </c>
      <c r="B10" s="33">
        <f>SUM(B5:B9)</f>
        <v>2869</v>
      </c>
      <c r="C10" s="29">
        <f t="shared" si="0"/>
        <v>100</v>
      </c>
    </row>
    <row r="11" spans="1:6" ht="12.6" customHeight="1" x14ac:dyDescent="0.3">
      <c r="B11" s="26"/>
      <c r="C11" s="27"/>
    </row>
    <row r="12" spans="1:6" x14ac:dyDescent="0.3">
      <c r="A12" s="17" t="s">
        <v>47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F12"/>
  <sheetViews>
    <sheetView workbookViewId="0">
      <selection activeCell="J26" sqref="J26"/>
    </sheetView>
  </sheetViews>
  <sheetFormatPr defaultColWidth="8.88671875" defaultRowHeight="9.6" x14ac:dyDescent="0.3"/>
  <cols>
    <col min="1" max="1" width="38.6640625" style="17" customWidth="1"/>
    <col min="2" max="3" width="14.6640625" style="17" customWidth="1"/>
    <col min="4" max="16384" width="8.88671875" style="17"/>
  </cols>
  <sheetData>
    <row r="1" spans="1:6" ht="12" x14ac:dyDescent="0.3">
      <c r="A1" s="30" t="s">
        <v>155</v>
      </c>
    </row>
    <row r="3" spans="1:6" ht="24.6" customHeight="1" x14ac:dyDescent="0.3">
      <c r="A3" s="54" t="s">
        <v>154</v>
      </c>
      <c r="B3" s="34" t="s">
        <v>45</v>
      </c>
      <c r="C3" s="34" t="s">
        <v>46</v>
      </c>
      <c r="D3" s="16"/>
      <c r="E3" s="16"/>
      <c r="F3" s="16"/>
    </row>
    <row r="4" spans="1:6" ht="14.4" customHeight="1" x14ac:dyDescent="0.3"/>
    <row r="5" spans="1:6" ht="33" customHeight="1" x14ac:dyDescent="0.3">
      <c r="A5" s="53" t="s">
        <v>151</v>
      </c>
      <c r="B5" s="24">
        <v>51</v>
      </c>
      <c r="C5" s="16">
        <f>+B5/B$10*100</f>
        <v>1.8078695498050337</v>
      </c>
    </row>
    <row r="6" spans="1:6" ht="33" customHeight="1" x14ac:dyDescent="0.3">
      <c r="A6" s="53" t="s">
        <v>152</v>
      </c>
      <c r="B6" s="24">
        <v>352</v>
      </c>
      <c r="C6" s="16">
        <f t="shared" ref="C6:C10" si="0">+B6/B$10*100</f>
        <v>12.477844735909253</v>
      </c>
    </row>
    <row r="7" spans="1:6" ht="33" customHeight="1" x14ac:dyDescent="0.3">
      <c r="A7" s="53" t="s">
        <v>153</v>
      </c>
      <c r="B7" s="24">
        <v>1165</v>
      </c>
      <c r="C7" s="16">
        <f t="shared" si="0"/>
        <v>41.2974122651542</v>
      </c>
    </row>
    <row r="8" spans="1:6" ht="33" customHeight="1" x14ac:dyDescent="0.3">
      <c r="A8" s="53" t="s">
        <v>38</v>
      </c>
      <c r="B8" s="24">
        <v>1017</v>
      </c>
      <c r="C8" s="16">
        <f t="shared" si="0"/>
        <v>36.051045728465084</v>
      </c>
    </row>
    <row r="9" spans="1:6" ht="33" customHeight="1" x14ac:dyDescent="0.3">
      <c r="A9" s="53" t="s">
        <v>12</v>
      </c>
      <c r="B9" s="24">
        <v>236</v>
      </c>
      <c r="C9" s="16">
        <f t="shared" si="0"/>
        <v>8.3658277206664309</v>
      </c>
    </row>
    <row r="10" spans="1:6" ht="17.399999999999999" customHeight="1" x14ac:dyDescent="0.3">
      <c r="A10" s="32" t="s">
        <v>0</v>
      </c>
      <c r="B10" s="33">
        <f>SUM(B5:B9)</f>
        <v>2821</v>
      </c>
      <c r="C10" s="29">
        <f t="shared" si="0"/>
        <v>100</v>
      </c>
    </row>
    <row r="11" spans="1:6" ht="12.6" customHeight="1" x14ac:dyDescent="0.3">
      <c r="B11" s="26"/>
      <c r="C11" s="27"/>
    </row>
    <row r="12" spans="1:6" x14ac:dyDescent="0.3">
      <c r="A12" s="17" t="s">
        <v>47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9"/>
  <sheetViews>
    <sheetView workbookViewId="0">
      <selection activeCell="J26" sqref="J26"/>
    </sheetView>
  </sheetViews>
  <sheetFormatPr defaultColWidth="9.109375" defaultRowHeight="9.6" x14ac:dyDescent="0.3"/>
  <cols>
    <col min="1" max="1" width="12.6640625" style="17" customWidth="1"/>
    <col min="2" max="2" width="12.109375" style="17" customWidth="1"/>
    <col min="3" max="3" width="8.6640625" style="17" customWidth="1"/>
    <col min="4" max="4" width="7.6640625" style="17" customWidth="1"/>
    <col min="5" max="5" width="11.44140625" style="17" customWidth="1"/>
    <col min="6" max="6" width="9.44140625" style="17" customWidth="1"/>
    <col min="7" max="7" width="11.109375" style="17" customWidth="1"/>
    <col min="8" max="8" width="14.44140625" style="17" customWidth="1"/>
    <col min="9" max="9" width="10.44140625" style="17" customWidth="1"/>
    <col min="10" max="10" width="11.5546875" style="17" customWidth="1"/>
    <col min="11" max="11" width="9.33203125" style="17" customWidth="1"/>
    <col min="12" max="12" width="10" style="17" customWidth="1"/>
    <col min="13" max="13" width="8.33203125" style="17" customWidth="1"/>
    <col min="14" max="16384" width="9.109375" style="17"/>
  </cols>
  <sheetData>
    <row r="1" spans="1:13" ht="12" x14ac:dyDescent="0.3">
      <c r="A1" s="30" t="s">
        <v>123</v>
      </c>
    </row>
    <row r="3" spans="1:13" ht="44.4" customHeight="1" x14ac:dyDescent="0.3">
      <c r="A3" s="62" t="s">
        <v>51</v>
      </c>
      <c r="B3" s="22" t="s">
        <v>58</v>
      </c>
      <c r="C3" s="22" t="s">
        <v>59</v>
      </c>
      <c r="D3" s="22">
        <v>1522</v>
      </c>
      <c r="E3" s="22" t="s">
        <v>60</v>
      </c>
      <c r="F3" s="22" t="s">
        <v>61</v>
      </c>
      <c r="G3" s="22" t="s">
        <v>62</v>
      </c>
      <c r="H3" s="22" t="s">
        <v>63</v>
      </c>
      <c r="I3" s="22" t="s">
        <v>64</v>
      </c>
      <c r="J3" s="22" t="s">
        <v>65</v>
      </c>
      <c r="K3" s="22" t="s">
        <v>66</v>
      </c>
      <c r="L3" s="22" t="s">
        <v>67</v>
      </c>
      <c r="M3" s="22" t="s">
        <v>68</v>
      </c>
    </row>
    <row r="4" spans="1:13" ht="15.6" customHeight="1" x14ac:dyDescent="0.3">
      <c r="A4" s="63"/>
      <c r="B4" s="60" t="s">
        <v>45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</row>
    <row r="5" spans="1:13" ht="15" customHeight="1" x14ac:dyDescent="0.3">
      <c r="A5" s="17" t="s">
        <v>52</v>
      </c>
      <c r="B5" s="24">
        <v>5665</v>
      </c>
      <c r="C5" s="24">
        <v>609</v>
      </c>
      <c r="D5" s="24">
        <v>739</v>
      </c>
      <c r="E5" s="24">
        <v>530</v>
      </c>
      <c r="F5" s="24">
        <v>3997</v>
      </c>
      <c r="G5" s="24">
        <v>2829</v>
      </c>
      <c r="H5" s="24">
        <v>520</v>
      </c>
      <c r="I5" s="24">
        <v>2232</v>
      </c>
      <c r="J5" s="24">
        <v>263</v>
      </c>
      <c r="K5" s="24">
        <v>1377</v>
      </c>
      <c r="L5" s="24">
        <v>1286</v>
      </c>
      <c r="M5" s="24">
        <v>228</v>
      </c>
    </row>
    <row r="6" spans="1:13" ht="15" customHeight="1" x14ac:dyDescent="0.3">
      <c r="A6" s="17" t="s">
        <v>53</v>
      </c>
      <c r="B6" s="24">
        <v>4452</v>
      </c>
      <c r="C6" s="24">
        <v>415</v>
      </c>
      <c r="D6" s="24">
        <v>337</v>
      </c>
      <c r="E6" s="24">
        <v>462</v>
      </c>
      <c r="F6" s="24">
        <v>3068</v>
      </c>
      <c r="G6" s="24">
        <v>1322</v>
      </c>
      <c r="H6" s="24">
        <v>425</v>
      </c>
      <c r="I6" s="24">
        <v>1696</v>
      </c>
      <c r="J6" s="24">
        <v>161</v>
      </c>
      <c r="K6" s="24">
        <v>1226</v>
      </c>
      <c r="L6" s="24">
        <v>1078</v>
      </c>
      <c r="M6" s="24">
        <v>176</v>
      </c>
    </row>
    <row r="7" spans="1:13" ht="15" customHeight="1" x14ac:dyDescent="0.3">
      <c r="A7" s="17" t="s">
        <v>54</v>
      </c>
      <c r="B7" s="24">
        <v>2990</v>
      </c>
      <c r="C7" s="24">
        <v>481</v>
      </c>
      <c r="D7" s="24">
        <v>568</v>
      </c>
      <c r="E7" s="24">
        <v>190</v>
      </c>
      <c r="F7" s="24">
        <v>2481</v>
      </c>
      <c r="G7" s="24">
        <v>1410</v>
      </c>
      <c r="H7" s="24">
        <v>227</v>
      </c>
      <c r="I7" s="24">
        <v>1295</v>
      </c>
      <c r="J7" s="24">
        <v>178</v>
      </c>
      <c r="K7" s="24">
        <v>1180</v>
      </c>
      <c r="L7" s="24">
        <v>837</v>
      </c>
      <c r="M7" s="24">
        <v>145</v>
      </c>
    </row>
    <row r="8" spans="1:13" ht="15" customHeight="1" x14ac:dyDescent="0.3">
      <c r="A8" s="17" t="s">
        <v>55</v>
      </c>
      <c r="B8" s="24">
        <v>2688</v>
      </c>
      <c r="C8" s="24">
        <v>290</v>
      </c>
      <c r="D8" s="24">
        <v>541</v>
      </c>
      <c r="E8" s="24">
        <v>242</v>
      </c>
      <c r="F8" s="24">
        <v>1989</v>
      </c>
      <c r="G8" s="24">
        <v>949</v>
      </c>
      <c r="H8" s="24">
        <v>146</v>
      </c>
      <c r="I8" s="24">
        <v>1083</v>
      </c>
      <c r="J8" s="24">
        <v>156</v>
      </c>
      <c r="K8" s="24">
        <v>864</v>
      </c>
      <c r="L8" s="24">
        <v>445</v>
      </c>
      <c r="M8" s="24">
        <v>79</v>
      </c>
    </row>
    <row r="9" spans="1:13" ht="15" customHeight="1" x14ac:dyDescent="0.3">
      <c r="A9" s="17" t="s">
        <v>56</v>
      </c>
      <c r="B9" s="24">
        <v>955</v>
      </c>
      <c r="C9" s="24">
        <v>80</v>
      </c>
      <c r="D9" s="24">
        <v>124</v>
      </c>
      <c r="E9" s="24">
        <v>50</v>
      </c>
      <c r="F9" s="24">
        <v>554</v>
      </c>
      <c r="G9" s="24">
        <v>183</v>
      </c>
      <c r="H9" s="24">
        <v>46</v>
      </c>
      <c r="I9" s="24">
        <v>280</v>
      </c>
      <c r="J9" s="24">
        <v>22</v>
      </c>
      <c r="K9" s="24">
        <v>284</v>
      </c>
      <c r="L9" s="24">
        <v>149</v>
      </c>
      <c r="M9" s="24">
        <v>15</v>
      </c>
    </row>
    <row r="10" spans="1:13" ht="15" customHeight="1" x14ac:dyDescent="0.3">
      <c r="A10" s="32" t="s">
        <v>57</v>
      </c>
      <c r="B10" s="33">
        <v>16750</v>
      </c>
      <c r="C10" s="33">
        <v>1875</v>
      </c>
      <c r="D10" s="33">
        <v>2309</v>
      </c>
      <c r="E10" s="33">
        <v>1474</v>
      </c>
      <c r="F10" s="33">
        <v>12089</v>
      </c>
      <c r="G10" s="33">
        <v>6693</v>
      </c>
      <c r="H10" s="33">
        <v>1364</v>
      </c>
      <c r="I10" s="33">
        <v>6586</v>
      </c>
      <c r="J10" s="33">
        <v>780</v>
      </c>
      <c r="K10" s="33">
        <v>4931</v>
      </c>
      <c r="L10" s="33">
        <v>3795</v>
      </c>
      <c r="M10" s="33">
        <v>643</v>
      </c>
    </row>
    <row r="11" spans="1:13" ht="15" customHeight="1" x14ac:dyDescent="0.3">
      <c r="A11" s="42"/>
      <c r="B11" s="61" t="s">
        <v>46</v>
      </c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</row>
    <row r="12" spans="1:13" ht="15" customHeight="1" x14ac:dyDescent="0.3">
      <c r="A12" s="17" t="s">
        <v>52</v>
      </c>
      <c r="B12" s="16">
        <v>50.208277940264111</v>
      </c>
      <c r="C12" s="16">
        <v>5.39750066471683</v>
      </c>
      <c r="D12" s="16">
        <v>6.5496765044757597</v>
      </c>
      <c r="E12" s="16">
        <v>4.6973322697864042</v>
      </c>
      <c r="F12" s="16">
        <v>35.424975627049541</v>
      </c>
      <c r="G12" s="16">
        <v>25.073118851369319</v>
      </c>
      <c r="H12" s="16">
        <v>4.6087033590357169</v>
      </c>
      <c r="I12" s="16">
        <v>19.781972879553312</v>
      </c>
      <c r="J12" s="16">
        <v>2.3309403527430645</v>
      </c>
      <c r="K12" s="16">
        <v>12.204201010369582</v>
      </c>
      <c r="L12" s="16">
        <v>11.397677922538332</v>
      </c>
      <c r="M12" s="16">
        <v>2.0207391651156605</v>
      </c>
    </row>
    <row r="13" spans="1:13" ht="15" customHeight="1" x14ac:dyDescent="0.3">
      <c r="A13" s="17" t="s">
        <v>53</v>
      </c>
      <c r="B13" s="16">
        <v>61.816162177173005</v>
      </c>
      <c r="C13" s="16">
        <v>5.762288253262982</v>
      </c>
      <c r="D13" s="16">
        <v>4.6792557622882534</v>
      </c>
      <c r="E13" s="16">
        <v>6.4148847542349339</v>
      </c>
      <c r="F13" s="16">
        <v>42.599277978339352</v>
      </c>
      <c r="G13" s="16">
        <v>18.356012218828102</v>
      </c>
      <c r="H13" s="16">
        <v>5.9011385726187173</v>
      </c>
      <c r="I13" s="16">
        <v>23.549014162732572</v>
      </c>
      <c r="J13" s="16">
        <v>2.2354901416273258</v>
      </c>
      <c r="K13" s="16">
        <v>17.023049153013051</v>
      </c>
      <c r="L13" s="16">
        <v>14.96806442654818</v>
      </c>
      <c r="M13" s="16">
        <v>2.4437656206609275</v>
      </c>
    </row>
    <row r="14" spans="1:13" ht="15" customHeight="1" x14ac:dyDescent="0.3">
      <c r="A14" s="17" t="s">
        <v>54</v>
      </c>
      <c r="B14" s="16">
        <v>42.148294333239356</v>
      </c>
      <c r="C14" s="16">
        <v>6.7803777840428525</v>
      </c>
      <c r="D14" s="16">
        <v>8.0067662813645324</v>
      </c>
      <c r="E14" s="16">
        <v>2.6783197067944742</v>
      </c>
      <c r="F14" s="16">
        <v>34.973216802932058</v>
      </c>
      <c r="G14" s="16">
        <v>19.875951508316888</v>
      </c>
      <c r="H14" s="16">
        <v>3.1998872286439246</v>
      </c>
      <c r="I14" s="16">
        <v>18.254863264730758</v>
      </c>
      <c r="J14" s="16">
        <v>2.5091626726811391</v>
      </c>
      <c r="K14" s="16">
        <v>16.633775021144629</v>
      </c>
      <c r="L14" s="16">
        <v>11.798703129405132</v>
      </c>
      <c r="M14" s="16">
        <v>2.0439808288694672</v>
      </c>
    </row>
    <row r="15" spans="1:13" ht="15" customHeight="1" x14ac:dyDescent="0.3">
      <c r="A15" s="17" t="s">
        <v>55</v>
      </c>
      <c r="B15" s="16">
        <v>58.805513016845332</v>
      </c>
      <c r="C15" s="16">
        <v>6.3443447823233425</v>
      </c>
      <c r="D15" s="16">
        <v>11.835484576679063</v>
      </c>
      <c r="E15" s="16">
        <v>5.2942463355939617</v>
      </c>
      <c r="F15" s="16">
        <v>43.51345438634872</v>
      </c>
      <c r="G15" s="16">
        <v>20.761321373878801</v>
      </c>
      <c r="H15" s="16">
        <v>3.1940494421352001</v>
      </c>
      <c r="I15" s="16">
        <v>23.692846204331655</v>
      </c>
      <c r="J15" s="16">
        <v>3.4128199518704876</v>
      </c>
      <c r="K15" s="16">
        <v>18.901772041128854</v>
      </c>
      <c r="L15" s="16">
        <v>9.7352876832203012</v>
      </c>
      <c r="M15" s="16">
        <v>1.7282870269087727</v>
      </c>
    </row>
    <row r="16" spans="1:13" ht="15" customHeight="1" x14ac:dyDescent="0.3">
      <c r="A16" s="17" t="s">
        <v>56</v>
      </c>
      <c r="B16" s="16">
        <v>66.181566181566183</v>
      </c>
      <c r="C16" s="16">
        <v>5.544005544005544</v>
      </c>
      <c r="D16" s="16">
        <v>8.5932085932085922</v>
      </c>
      <c r="E16" s="16">
        <v>3.4650034650034649</v>
      </c>
      <c r="F16" s="16">
        <v>38.39223839223839</v>
      </c>
      <c r="G16" s="16">
        <v>12.681912681912683</v>
      </c>
      <c r="H16" s="16">
        <v>3.1878031878031878</v>
      </c>
      <c r="I16" s="16">
        <v>19.404019404019405</v>
      </c>
      <c r="J16" s="16">
        <v>1.5246015246015245</v>
      </c>
      <c r="K16" s="16">
        <v>19.68121968121968</v>
      </c>
      <c r="L16" s="16">
        <v>10.325710325710325</v>
      </c>
      <c r="M16" s="16">
        <v>1.0395010395010396</v>
      </c>
    </row>
    <row r="17" spans="1:13" ht="15" customHeight="1" x14ac:dyDescent="0.3">
      <c r="A17" s="32" t="s">
        <v>57</v>
      </c>
      <c r="B17" s="29">
        <v>53.01807362390403</v>
      </c>
      <c r="C17" s="29">
        <v>5.9348589877504514</v>
      </c>
      <c r="D17" s="29">
        <v>7.3085810147817547</v>
      </c>
      <c r="E17" s="29">
        <v>4.6655904789035541</v>
      </c>
      <c r="F17" s="29">
        <v>38.264805494888108</v>
      </c>
      <c r="G17" s="29">
        <v>21.185072642674012</v>
      </c>
      <c r="H17" s="29">
        <v>4.317412084955528</v>
      </c>
      <c r="I17" s="29">
        <v>20.846390023106384</v>
      </c>
      <c r="J17" s="29">
        <v>2.4689013389041876</v>
      </c>
      <c r="K17" s="29">
        <v>15.607887823251987</v>
      </c>
      <c r="L17" s="29">
        <v>12.012154591206912</v>
      </c>
      <c r="M17" s="29">
        <v>2.0352609755325544</v>
      </c>
    </row>
    <row r="19" spans="1:13" x14ac:dyDescent="0.2">
      <c r="A19" s="1" t="s">
        <v>47</v>
      </c>
    </row>
  </sheetData>
  <mergeCells count="3">
    <mergeCell ref="B4:M4"/>
    <mergeCell ref="B11:M11"/>
    <mergeCell ref="A3:A4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5"/>
  <sheetViews>
    <sheetView workbookViewId="0">
      <selection activeCell="J26" sqref="J26"/>
    </sheetView>
  </sheetViews>
  <sheetFormatPr defaultColWidth="9.109375" defaultRowHeight="9.6" x14ac:dyDescent="0.3"/>
  <cols>
    <col min="1" max="1" width="14.5546875" style="24" customWidth="1"/>
    <col min="2" max="2" width="9.44140625" style="24" customWidth="1"/>
    <col min="3" max="4" width="8.6640625" style="24" customWidth="1"/>
    <col min="5" max="5" width="9.33203125" style="24" customWidth="1"/>
    <col min="6" max="15" width="11.44140625" style="24" customWidth="1"/>
    <col min="16" max="16" width="6.6640625" style="24" bestFit="1" customWidth="1"/>
    <col min="17" max="17" width="10.6640625" style="24" customWidth="1"/>
    <col min="18" max="18" width="6.6640625" style="24" bestFit="1" customWidth="1"/>
    <col min="19" max="19" width="5.5546875" style="24" bestFit="1" customWidth="1"/>
    <col min="20" max="20" width="7.44140625" style="24" customWidth="1"/>
    <col min="21" max="21" width="17.109375" style="24" customWidth="1"/>
    <col min="22" max="22" width="8.44140625" style="24" customWidth="1"/>
    <col min="23" max="23" width="17.109375" style="24" customWidth="1"/>
    <col min="24" max="24" width="17.6640625" style="24" customWidth="1"/>
    <col min="25" max="25" width="11.6640625" style="24" customWidth="1"/>
    <col min="26" max="26" width="17.6640625" style="24" customWidth="1"/>
    <col min="27" max="27" width="12.6640625" style="24" customWidth="1"/>
    <col min="28" max="28" width="6.33203125" style="24" customWidth="1"/>
    <col min="29" max="29" width="12.6640625" style="24" customWidth="1"/>
    <col min="30" max="30" width="10" style="24" bestFit="1" customWidth="1"/>
    <col min="31" max="16384" width="9.109375" style="24"/>
  </cols>
  <sheetData>
    <row r="1" spans="1:6" ht="12" x14ac:dyDescent="0.3">
      <c r="A1" s="36" t="s">
        <v>125</v>
      </c>
    </row>
    <row r="3" spans="1:6" ht="15" customHeight="1" x14ac:dyDescent="0.3">
      <c r="A3" s="64" t="s">
        <v>70</v>
      </c>
      <c r="B3" s="66" t="s">
        <v>69</v>
      </c>
      <c r="C3" s="66"/>
      <c r="D3" s="66"/>
      <c r="E3" s="66"/>
      <c r="F3" s="64" t="s">
        <v>0</v>
      </c>
    </row>
    <row r="4" spans="1:6" x14ac:dyDescent="0.3">
      <c r="A4" s="65"/>
      <c r="B4" s="35" t="s">
        <v>14</v>
      </c>
      <c r="C4" s="35" t="s">
        <v>13</v>
      </c>
      <c r="D4" s="35" t="s">
        <v>124</v>
      </c>
      <c r="E4" s="35" t="s">
        <v>12</v>
      </c>
      <c r="F4" s="65"/>
    </row>
    <row r="5" spans="1:6" ht="16.95" customHeight="1" x14ac:dyDescent="0.3">
      <c r="A5" s="24" t="s">
        <v>11</v>
      </c>
      <c r="B5" s="24">
        <v>102</v>
      </c>
      <c r="C5" s="24">
        <v>41</v>
      </c>
      <c r="D5" s="24">
        <v>0</v>
      </c>
      <c r="E5" s="24">
        <v>0</v>
      </c>
      <c r="F5" s="24">
        <v>143</v>
      </c>
    </row>
    <row r="6" spans="1:6" ht="16.95" customHeight="1" x14ac:dyDescent="0.3">
      <c r="A6" s="24" t="s">
        <v>10</v>
      </c>
      <c r="B6" s="24">
        <v>3997</v>
      </c>
      <c r="C6" s="24">
        <v>1915</v>
      </c>
      <c r="D6" s="24">
        <v>3</v>
      </c>
      <c r="E6" s="24">
        <v>0</v>
      </c>
      <c r="F6" s="24">
        <v>5915</v>
      </c>
    </row>
    <row r="7" spans="1:6" ht="16.95" customHeight="1" x14ac:dyDescent="0.3">
      <c r="A7" s="24" t="s">
        <v>9</v>
      </c>
      <c r="B7" s="24">
        <v>4957</v>
      </c>
      <c r="C7" s="24">
        <v>3133</v>
      </c>
      <c r="D7" s="24">
        <v>4</v>
      </c>
      <c r="E7" s="24">
        <v>0</v>
      </c>
      <c r="F7" s="24">
        <v>8094</v>
      </c>
    </row>
    <row r="8" spans="1:6" ht="16.95" customHeight="1" x14ac:dyDescent="0.3">
      <c r="A8" s="24" t="s">
        <v>8</v>
      </c>
      <c r="B8" s="24">
        <v>6573</v>
      </c>
      <c r="C8" s="24">
        <v>2641</v>
      </c>
      <c r="D8" s="24">
        <v>1</v>
      </c>
      <c r="E8" s="24">
        <v>1</v>
      </c>
      <c r="F8" s="24">
        <v>9216</v>
      </c>
    </row>
    <row r="9" spans="1:6" ht="16.95" customHeight="1" x14ac:dyDescent="0.3">
      <c r="A9" s="24" t="s">
        <v>7</v>
      </c>
      <c r="B9" s="24">
        <v>4569</v>
      </c>
      <c r="C9" s="24">
        <v>950</v>
      </c>
      <c r="D9" s="24">
        <v>3</v>
      </c>
      <c r="E9" s="24">
        <v>0</v>
      </c>
      <c r="F9" s="24">
        <v>5522</v>
      </c>
    </row>
    <row r="10" spans="1:6" ht="16.95" customHeight="1" x14ac:dyDescent="0.3">
      <c r="A10" s="24" t="s">
        <v>6</v>
      </c>
      <c r="B10" s="24">
        <v>1689</v>
      </c>
      <c r="C10" s="24">
        <v>226</v>
      </c>
      <c r="D10" s="24">
        <v>0</v>
      </c>
      <c r="E10" s="24">
        <v>0</v>
      </c>
      <c r="F10" s="24">
        <v>1915</v>
      </c>
    </row>
    <row r="11" spans="1:6" ht="16.95" customHeight="1" x14ac:dyDescent="0.3">
      <c r="A11" s="24" t="s">
        <v>5</v>
      </c>
      <c r="B11" s="24">
        <v>734</v>
      </c>
      <c r="C11" s="24">
        <v>43</v>
      </c>
      <c r="D11" s="24">
        <v>1</v>
      </c>
      <c r="E11" s="24">
        <v>0</v>
      </c>
      <c r="F11" s="24">
        <v>778</v>
      </c>
    </row>
    <row r="12" spans="1:6" ht="16.95" customHeight="1" x14ac:dyDescent="0.3">
      <c r="A12" s="24" t="s">
        <v>12</v>
      </c>
      <c r="B12" s="24">
        <v>10</v>
      </c>
      <c r="C12" s="24">
        <v>0</v>
      </c>
      <c r="D12" s="24">
        <v>0</v>
      </c>
      <c r="E12" s="24">
        <v>0</v>
      </c>
      <c r="F12" s="24">
        <v>10</v>
      </c>
    </row>
    <row r="13" spans="1:6" ht="16.95" customHeight="1" x14ac:dyDescent="0.3">
      <c r="A13" s="33" t="s">
        <v>0</v>
      </c>
      <c r="B13" s="33">
        <v>22631</v>
      </c>
      <c r="C13" s="33">
        <v>8949</v>
      </c>
      <c r="D13" s="33">
        <v>12</v>
      </c>
      <c r="E13" s="33">
        <v>1</v>
      </c>
      <c r="F13" s="33">
        <v>31593</v>
      </c>
    </row>
    <row r="15" spans="1:6" x14ac:dyDescent="0.2">
      <c r="A15" s="1" t="s">
        <v>47</v>
      </c>
    </row>
  </sheetData>
  <mergeCells count="3">
    <mergeCell ref="A3:A4"/>
    <mergeCell ref="F3:F4"/>
    <mergeCell ref="B3:E3"/>
  </mergeCells>
  <pageMargins left="0.75" right="0.75" top="1" bottom="1" header="0.5" footer="0.5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4"/>
  <sheetViews>
    <sheetView workbookViewId="0">
      <selection activeCell="J26" sqref="J26"/>
    </sheetView>
  </sheetViews>
  <sheetFormatPr defaultColWidth="9.109375" defaultRowHeight="9.6" x14ac:dyDescent="0.3"/>
  <cols>
    <col min="1" max="1" width="15.109375" style="17" customWidth="1"/>
    <col min="2" max="13" width="11.44140625" style="17" customWidth="1"/>
    <col min="14" max="14" width="6.6640625" style="17" bestFit="1" customWidth="1"/>
    <col min="15" max="15" width="10.6640625" style="17" customWidth="1"/>
    <col min="16" max="16" width="6.6640625" style="17" bestFit="1" customWidth="1"/>
    <col min="17" max="17" width="5.5546875" style="17" bestFit="1" customWidth="1"/>
    <col min="18" max="18" width="7.44140625" style="17" customWidth="1"/>
    <col min="19" max="19" width="17.109375" style="17" customWidth="1"/>
    <col min="20" max="20" width="8.44140625" style="17" customWidth="1"/>
    <col min="21" max="21" width="17.109375" style="17" customWidth="1"/>
    <col min="22" max="22" width="17.6640625" style="17" customWidth="1"/>
    <col min="23" max="23" width="11.6640625" style="17" customWidth="1"/>
    <col min="24" max="24" width="17.6640625" style="17" customWidth="1"/>
    <col min="25" max="25" width="12.6640625" style="17" customWidth="1"/>
    <col min="26" max="26" width="6.33203125" style="17" customWidth="1"/>
    <col min="27" max="27" width="12.6640625" style="17" customWidth="1"/>
    <col min="28" max="28" width="10" style="17" bestFit="1" customWidth="1"/>
    <col min="29" max="16384" width="9.109375" style="17"/>
  </cols>
  <sheetData>
    <row r="1" spans="1:7" ht="12" x14ac:dyDescent="0.3">
      <c r="A1" s="30" t="s">
        <v>126</v>
      </c>
    </row>
    <row r="3" spans="1:7" ht="24" customHeight="1" x14ac:dyDescent="0.3">
      <c r="A3" s="67" t="s">
        <v>70</v>
      </c>
      <c r="B3" s="61" t="s">
        <v>72</v>
      </c>
      <c r="C3" s="61"/>
      <c r="D3" s="61"/>
      <c r="E3" s="61"/>
      <c r="F3" s="61"/>
      <c r="G3" s="67" t="s">
        <v>0</v>
      </c>
    </row>
    <row r="4" spans="1:7" ht="38.4" x14ac:dyDescent="0.3">
      <c r="A4" s="60"/>
      <c r="B4" s="19" t="s">
        <v>73</v>
      </c>
      <c r="C4" s="19" t="s">
        <v>74</v>
      </c>
      <c r="D4" s="19" t="s">
        <v>75</v>
      </c>
      <c r="E4" s="19" t="s">
        <v>71</v>
      </c>
      <c r="F4" s="19" t="s">
        <v>12</v>
      </c>
      <c r="G4" s="60"/>
    </row>
    <row r="5" spans="1:7" ht="14.4" customHeight="1" x14ac:dyDescent="0.3">
      <c r="A5" s="17" t="s">
        <v>76</v>
      </c>
      <c r="B5" s="16">
        <v>3.3674480026411358</v>
      </c>
      <c r="C5" s="16">
        <v>23.109937273027402</v>
      </c>
      <c r="D5" s="16">
        <v>36.249587322548699</v>
      </c>
      <c r="E5" s="16">
        <v>8.9138329481677125</v>
      </c>
      <c r="F5" s="16">
        <v>28.359194453615054</v>
      </c>
      <c r="G5" s="27">
        <v>100</v>
      </c>
    </row>
    <row r="6" spans="1:7" ht="14.4" customHeight="1" x14ac:dyDescent="0.3">
      <c r="A6" s="17" t="s">
        <v>9</v>
      </c>
      <c r="B6" s="16">
        <v>3.9782554978996791</v>
      </c>
      <c r="C6" s="16">
        <v>19.508277736595009</v>
      </c>
      <c r="D6" s="16">
        <v>30.825302693353102</v>
      </c>
      <c r="E6" s="16">
        <v>14.862861378799112</v>
      </c>
      <c r="F6" s="16">
        <v>30.825302693353102</v>
      </c>
      <c r="G6" s="27">
        <v>100</v>
      </c>
    </row>
    <row r="7" spans="1:7" ht="14.4" customHeight="1" x14ac:dyDescent="0.3">
      <c r="A7" s="17" t="s">
        <v>8</v>
      </c>
      <c r="B7" s="16">
        <v>3.1467013888888888</v>
      </c>
      <c r="C7" s="16">
        <v>18.619791666666664</v>
      </c>
      <c r="D7" s="16">
        <v>31.282552083333332</v>
      </c>
      <c r="E7" s="16">
        <v>16.30859375</v>
      </c>
      <c r="F7" s="16">
        <v>30.642361111111111</v>
      </c>
      <c r="G7" s="27">
        <v>100</v>
      </c>
    </row>
    <row r="8" spans="1:7" ht="14.4" customHeight="1" x14ac:dyDescent="0.3">
      <c r="A8" s="17" t="s">
        <v>7</v>
      </c>
      <c r="B8" s="16">
        <v>3.3864541832669319</v>
      </c>
      <c r="C8" s="16">
        <v>21.622600507062657</v>
      </c>
      <c r="D8" s="16">
        <v>31.944947482796088</v>
      </c>
      <c r="E8" s="16">
        <v>13.111191597247373</v>
      </c>
      <c r="F8" s="16">
        <v>29.934806229626947</v>
      </c>
      <c r="G8" s="27">
        <v>100</v>
      </c>
    </row>
    <row r="9" spans="1:7" ht="14.4" customHeight="1" x14ac:dyDescent="0.3">
      <c r="A9" s="17" t="s">
        <v>6</v>
      </c>
      <c r="B9" s="16">
        <v>7.2062663185378586</v>
      </c>
      <c r="C9" s="16">
        <v>23.864229765013054</v>
      </c>
      <c r="D9" s="16">
        <v>27.04960835509138</v>
      </c>
      <c r="E9" s="16">
        <v>9.1906005221932112</v>
      </c>
      <c r="F9" s="16">
        <v>32.689295039164492</v>
      </c>
      <c r="G9" s="27">
        <v>100</v>
      </c>
    </row>
    <row r="10" spans="1:7" ht="14.4" customHeight="1" x14ac:dyDescent="0.3">
      <c r="A10" s="17" t="s">
        <v>5</v>
      </c>
      <c r="B10" s="16">
        <v>14.138817480719796</v>
      </c>
      <c r="C10" s="16">
        <v>26.735218508997427</v>
      </c>
      <c r="D10" s="16">
        <v>16.452442159383033</v>
      </c>
      <c r="E10" s="16">
        <v>7.3264781491002573</v>
      </c>
      <c r="F10" s="16">
        <v>35.347043701799485</v>
      </c>
      <c r="G10" s="27">
        <v>100</v>
      </c>
    </row>
    <row r="11" spans="1:7" ht="14.4" customHeight="1" x14ac:dyDescent="0.3">
      <c r="A11" s="17" t="s">
        <v>12</v>
      </c>
      <c r="B11" s="16">
        <v>10</v>
      </c>
      <c r="C11" s="16">
        <v>30</v>
      </c>
      <c r="D11" s="16">
        <v>40</v>
      </c>
      <c r="E11" s="16">
        <v>20</v>
      </c>
      <c r="F11" s="16">
        <v>0</v>
      </c>
      <c r="G11" s="27">
        <v>100</v>
      </c>
    </row>
    <row r="12" spans="1:7" ht="14.4" customHeight="1" x14ac:dyDescent="0.3">
      <c r="A12" s="39" t="s">
        <v>0</v>
      </c>
      <c r="B12" s="40">
        <v>3.962903174753901</v>
      </c>
      <c r="C12" s="40">
        <v>20.754597537429177</v>
      </c>
      <c r="D12" s="40">
        <v>31.6145981704808</v>
      </c>
      <c r="E12" s="40">
        <v>13.309910423195012</v>
      </c>
      <c r="F12" s="40">
        <v>30.357990694141108</v>
      </c>
      <c r="G12" s="29">
        <v>100</v>
      </c>
    </row>
    <row r="14" spans="1:7" x14ac:dyDescent="0.3">
      <c r="A14" s="17" t="s">
        <v>47</v>
      </c>
    </row>
  </sheetData>
  <mergeCells count="3">
    <mergeCell ref="B3:F3"/>
    <mergeCell ref="A3:A4"/>
    <mergeCell ref="G3:G4"/>
  </mergeCells>
  <pageMargins left="0.75" right="0.75" top="1" bottom="1" header="0.5" footer="0.5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4"/>
  <sheetViews>
    <sheetView workbookViewId="0">
      <selection activeCell="J26" sqref="J26"/>
    </sheetView>
  </sheetViews>
  <sheetFormatPr defaultColWidth="9.109375" defaultRowHeight="9.6" x14ac:dyDescent="0.3"/>
  <cols>
    <col min="1" max="1" width="15.109375" style="17" customWidth="1"/>
    <col min="2" max="13" width="11.44140625" style="17" customWidth="1"/>
    <col min="14" max="14" width="6.6640625" style="17" bestFit="1" customWidth="1"/>
    <col min="15" max="15" width="10.6640625" style="17" customWidth="1"/>
    <col min="16" max="16" width="6.6640625" style="17" bestFit="1" customWidth="1"/>
    <col min="17" max="17" width="5.5546875" style="17" bestFit="1" customWidth="1"/>
    <col min="18" max="18" width="7.44140625" style="17" customWidth="1"/>
    <col min="19" max="19" width="17.109375" style="17" customWidth="1"/>
    <col min="20" max="20" width="8.44140625" style="17" customWidth="1"/>
    <col min="21" max="21" width="17.109375" style="17" customWidth="1"/>
    <col min="22" max="22" width="17.6640625" style="17" customWidth="1"/>
    <col min="23" max="23" width="11.6640625" style="17" customWidth="1"/>
    <col min="24" max="24" width="17.6640625" style="17" customWidth="1"/>
    <col min="25" max="25" width="12.6640625" style="17" customWidth="1"/>
    <col min="26" max="26" width="6.33203125" style="17" customWidth="1"/>
    <col min="27" max="27" width="12.6640625" style="17" customWidth="1"/>
    <col min="28" max="28" width="10" style="17" bestFit="1" customWidth="1"/>
    <col min="29" max="16384" width="9.109375" style="17"/>
  </cols>
  <sheetData>
    <row r="1" spans="1:12" ht="12" x14ac:dyDescent="0.3">
      <c r="A1" s="30" t="s">
        <v>127</v>
      </c>
    </row>
    <row r="3" spans="1:12" ht="24" customHeight="1" x14ac:dyDescent="0.3">
      <c r="A3" s="67" t="s">
        <v>70</v>
      </c>
      <c r="B3" s="61" t="s">
        <v>86</v>
      </c>
      <c r="C3" s="61"/>
      <c r="D3" s="61"/>
      <c r="E3" s="61"/>
      <c r="F3" s="61"/>
      <c r="G3" s="61"/>
      <c r="H3" s="61"/>
      <c r="I3" s="61"/>
      <c r="J3" s="61"/>
      <c r="K3" s="61"/>
      <c r="L3" s="67" t="s">
        <v>0</v>
      </c>
    </row>
    <row r="4" spans="1:12" ht="38.4" customHeight="1" x14ac:dyDescent="0.3">
      <c r="A4" s="60"/>
      <c r="B4" s="19" t="s">
        <v>77</v>
      </c>
      <c r="C4" s="19" t="s">
        <v>78</v>
      </c>
      <c r="D4" s="19" t="s">
        <v>79</v>
      </c>
      <c r="E4" s="19" t="s">
        <v>80</v>
      </c>
      <c r="F4" s="19" t="s">
        <v>81</v>
      </c>
      <c r="G4" s="19" t="s">
        <v>82</v>
      </c>
      <c r="H4" s="19" t="s">
        <v>83</v>
      </c>
      <c r="I4" s="19" t="s">
        <v>84</v>
      </c>
      <c r="J4" s="19" t="s">
        <v>85</v>
      </c>
      <c r="K4" s="19" t="s">
        <v>12</v>
      </c>
      <c r="L4" s="60"/>
    </row>
    <row r="5" spans="1:12" ht="16.95" customHeight="1" x14ac:dyDescent="0.3">
      <c r="A5" s="17" t="s">
        <v>76</v>
      </c>
      <c r="B5" s="16">
        <v>17.035325189831628</v>
      </c>
      <c r="C5" s="16">
        <v>9.7061736546715078</v>
      </c>
      <c r="D5" s="16">
        <v>16.424562561901617</v>
      </c>
      <c r="E5" s="16">
        <v>5.4143281611092764</v>
      </c>
      <c r="F5" s="16">
        <v>1.6507098052162432E-2</v>
      </c>
      <c r="G5" s="16">
        <v>0.24760647078243642</v>
      </c>
      <c r="H5" s="16">
        <v>23.390557939914164</v>
      </c>
      <c r="I5" s="16">
        <v>3.4664905909541104</v>
      </c>
      <c r="J5" s="16">
        <v>1.2215252558600198</v>
      </c>
      <c r="K5" s="16">
        <v>23.076923076923077</v>
      </c>
      <c r="L5" s="27">
        <v>100</v>
      </c>
    </row>
    <row r="6" spans="1:12" ht="16.95" customHeight="1" x14ac:dyDescent="0.3">
      <c r="A6" s="17" t="s">
        <v>9</v>
      </c>
      <c r="B6" s="16">
        <v>33.5063009636768</v>
      </c>
      <c r="C6" s="16">
        <v>11.57647640227329</v>
      </c>
      <c r="D6" s="16">
        <v>19.248826291079812</v>
      </c>
      <c r="E6" s="16">
        <v>3.5952557449962939</v>
      </c>
      <c r="F6" s="16">
        <v>0</v>
      </c>
      <c r="G6" s="16">
        <v>0.42006424511984192</v>
      </c>
      <c r="H6" s="16">
        <v>0.96367679762787251</v>
      </c>
      <c r="I6" s="16">
        <v>5.7573511242895972</v>
      </c>
      <c r="J6" s="16">
        <v>1.2972572275759824</v>
      </c>
      <c r="K6" s="16">
        <v>23.634791203360514</v>
      </c>
      <c r="L6" s="27">
        <v>100</v>
      </c>
    </row>
    <row r="7" spans="1:12" ht="16.95" customHeight="1" x14ac:dyDescent="0.3">
      <c r="A7" s="17" t="s">
        <v>8</v>
      </c>
      <c r="B7" s="16">
        <v>38.18359375</v>
      </c>
      <c r="C7" s="16">
        <v>12.651909722222221</v>
      </c>
      <c r="D7" s="16">
        <v>16.742621527777779</v>
      </c>
      <c r="E7" s="16">
        <v>1.85546875</v>
      </c>
      <c r="F7" s="16">
        <v>0.13020833333333331</v>
      </c>
      <c r="G7" s="16">
        <v>0.77039930555555558</v>
      </c>
      <c r="H7" s="16">
        <v>0.13020833333333331</v>
      </c>
      <c r="I7" s="16">
        <v>4.98046875</v>
      </c>
      <c r="J7" s="16">
        <v>1.4214409722222221</v>
      </c>
      <c r="K7" s="16">
        <v>23.133680555555554</v>
      </c>
      <c r="L7" s="27">
        <v>100</v>
      </c>
    </row>
    <row r="8" spans="1:12" ht="16.95" customHeight="1" x14ac:dyDescent="0.3">
      <c r="A8" s="17" t="s">
        <v>7</v>
      </c>
      <c r="B8" s="16">
        <v>37.015574067366899</v>
      </c>
      <c r="C8" s="16">
        <v>11.680550525172038</v>
      </c>
      <c r="D8" s="16">
        <v>16.407098877218399</v>
      </c>
      <c r="E8" s="16">
        <v>1.5211879753712423</v>
      </c>
      <c r="F8" s="16">
        <v>0.94168779427743576</v>
      </c>
      <c r="G8" s="16">
        <v>1.7203911626222381</v>
      </c>
      <c r="H8" s="16">
        <v>0.12676566461427019</v>
      </c>
      <c r="I8" s="16">
        <v>6.0304237595074248</v>
      </c>
      <c r="J8" s="16">
        <v>1.7022817819630567</v>
      </c>
      <c r="K8" s="16">
        <v>22.854038391886995</v>
      </c>
      <c r="L8" s="27">
        <v>100</v>
      </c>
    </row>
    <row r="9" spans="1:12" ht="16.95" customHeight="1" x14ac:dyDescent="0.3">
      <c r="A9" s="17" t="s">
        <v>6</v>
      </c>
      <c r="B9" s="16">
        <v>19.425587467362924</v>
      </c>
      <c r="C9" s="16">
        <v>7.6762402088772843</v>
      </c>
      <c r="D9" s="16">
        <v>12.532637075718014</v>
      </c>
      <c r="E9" s="16">
        <v>1.2532637075718016</v>
      </c>
      <c r="F9" s="16">
        <v>16.50130548302872</v>
      </c>
      <c r="G9" s="16">
        <v>2.4543080939947783</v>
      </c>
      <c r="H9" s="16">
        <v>5.2219321148825062E-2</v>
      </c>
      <c r="I9" s="16">
        <v>13.002610966057441</v>
      </c>
      <c r="J9" s="16">
        <v>1.9321148825065273</v>
      </c>
      <c r="K9" s="16">
        <v>25.169712793733684</v>
      </c>
      <c r="L9" s="27">
        <v>100</v>
      </c>
    </row>
    <row r="10" spans="1:12" ht="16.95" customHeight="1" x14ac:dyDescent="0.3">
      <c r="A10" s="17" t="s">
        <v>5</v>
      </c>
      <c r="B10" s="16">
        <v>3.3419023136246784</v>
      </c>
      <c r="C10" s="16">
        <v>1.2853470437017995</v>
      </c>
      <c r="D10" s="16">
        <v>1.7994858611825193</v>
      </c>
      <c r="E10" s="16">
        <v>0.12853470437017994</v>
      </c>
      <c r="F10" s="16">
        <v>54.241645244215938</v>
      </c>
      <c r="G10" s="16">
        <v>0.77120822622107965</v>
      </c>
      <c r="H10" s="16">
        <v>0.25706940874035988</v>
      </c>
      <c r="I10" s="16">
        <v>8.9974293059125969</v>
      </c>
      <c r="J10" s="16">
        <v>3.3419023136246784</v>
      </c>
      <c r="K10" s="16">
        <v>25.835475578406168</v>
      </c>
      <c r="L10" s="27">
        <v>100</v>
      </c>
    </row>
    <row r="11" spans="1:12" ht="16.95" customHeight="1" x14ac:dyDescent="0.3">
      <c r="A11" s="17" t="s">
        <v>12</v>
      </c>
      <c r="B11" s="16">
        <v>20</v>
      </c>
      <c r="C11" s="16">
        <v>20</v>
      </c>
      <c r="D11" s="16">
        <v>20</v>
      </c>
      <c r="E11" s="16">
        <v>0</v>
      </c>
      <c r="F11" s="16">
        <v>0</v>
      </c>
      <c r="G11" s="16">
        <v>0</v>
      </c>
      <c r="H11" s="16">
        <v>0</v>
      </c>
      <c r="I11" s="16">
        <v>40</v>
      </c>
      <c r="J11" s="16">
        <v>0</v>
      </c>
      <c r="K11" s="16">
        <v>0</v>
      </c>
      <c r="L11" s="27">
        <v>100</v>
      </c>
    </row>
    <row r="12" spans="1:12" ht="16.95" customHeight="1" x14ac:dyDescent="0.3">
      <c r="A12" s="39" t="s">
        <v>0</v>
      </c>
      <c r="B12" s="40">
        <v>30.725160636849935</v>
      </c>
      <c r="C12" s="40">
        <v>11.06257715316684</v>
      </c>
      <c r="D12" s="40">
        <v>16.642927230715664</v>
      </c>
      <c r="E12" s="40">
        <v>2.8455670559934165</v>
      </c>
      <c r="F12" s="40">
        <v>2.5417022758205934</v>
      </c>
      <c r="G12" s="40">
        <v>0.8482891779824645</v>
      </c>
      <c r="H12" s="40">
        <v>4.8016965783559646</v>
      </c>
      <c r="I12" s="40">
        <v>5.6689773050992303</v>
      </c>
      <c r="J12" s="40">
        <v>1.4781755452157124</v>
      </c>
      <c r="K12" s="40">
        <v>23.384927040800179</v>
      </c>
      <c r="L12" s="29">
        <v>100</v>
      </c>
    </row>
    <row r="14" spans="1:12" x14ac:dyDescent="0.3">
      <c r="A14" s="17" t="s">
        <v>47</v>
      </c>
    </row>
  </sheetData>
  <mergeCells count="3">
    <mergeCell ref="A3:A4"/>
    <mergeCell ref="B3:K3"/>
    <mergeCell ref="L3:L4"/>
  </mergeCells>
  <pageMargins left="0.75" right="0.75" top="1" bottom="1" header="0.5" footer="0.5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5"/>
  <sheetViews>
    <sheetView workbookViewId="0">
      <selection activeCell="J26" sqref="J26"/>
    </sheetView>
  </sheetViews>
  <sheetFormatPr defaultColWidth="9.109375" defaultRowHeight="9.6" x14ac:dyDescent="0.3"/>
  <cols>
    <col min="1" max="1" width="22.88671875" style="17" customWidth="1"/>
    <col min="2" max="2" width="16.33203125" style="17" customWidth="1"/>
    <col min="3" max="9" width="11.44140625" style="17" customWidth="1"/>
    <col min="10" max="10" width="6.6640625" style="17" bestFit="1" customWidth="1"/>
    <col min="11" max="11" width="5.5546875" style="17" bestFit="1" customWidth="1"/>
    <col min="12" max="12" width="7.44140625" style="17" customWidth="1"/>
    <col min="13" max="13" width="17.109375" style="17" customWidth="1"/>
    <col min="14" max="14" width="8.44140625" style="17" customWidth="1"/>
    <col min="15" max="15" width="17.109375" style="17" customWidth="1"/>
    <col min="16" max="16" width="17.6640625" style="17" customWidth="1"/>
    <col min="17" max="17" width="11.6640625" style="17" customWidth="1"/>
    <col min="18" max="18" width="17.6640625" style="17" customWidth="1"/>
    <col min="19" max="19" width="12.6640625" style="17" customWidth="1"/>
    <col min="20" max="20" width="6.33203125" style="17" customWidth="1"/>
    <col min="21" max="21" width="12.6640625" style="17" customWidth="1"/>
    <col min="22" max="22" width="10" style="17" bestFit="1" customWidth="1"/>
    <col min="23" max="16384" width="9.109375" style="17"/>
  </cols>
  <sheetData>
    <row r="1" spans="1:7" ht="12" x14ac:dyDescent="0.3">
      <c r="A1" s="30" t="s">
        <v>128</v>
      </c>
    </row>
    <row r="3" spans="1:7" ht="16.2" customHeight="1" x14ac:dyDescent="0.3">
      <c r="A3" s="67" t="s">
        <v>70</v>
      </c>
      <c r="B3" s="61" t="s">
        <v>89</v>
      </c>
      <c r="C3" s="61"/>
      <c r="D3" s="61"/>
      <c r="E3" s="61"/>
      <c r="F3" s="61"/>
      <c r="G3" s="61"/>
    </row>
    <row r="4" spans="1:7" ht="47.25" customHeight="1" x14ac:dyDescent="0.3">
      <c r="A4" s="60"/>
      <c r="B4" s="19" t="s">
        <v>87</v>
      </c>
      <c r="C4" s="19" t="s">
        <v>4</v>
      </c>
      <c r="D4" s="19" t="s">
        <v>3</v>
      </c>
      <c r="E4" s="19" t="s">
        <v>88</v>
      </c>
      <c r="F4" s="19" t="s">
        <v>2</v>
      </c>
      <c r="G4" s="19" t="s">
        <v>1</v>
      </c>
    </row>
    <row r="6" spans="1:7" ht="21" customHeight="1" x14ac:dyDescent="0.3">
      <c r="A6" s="17" t="s">
        <v>76</v>
      </c>
      <c r="B6" s="16">
        <v>2.3935292175635525</v>
      </c>
      <c r="C6" s="16">
        <v>0.57774843182568514</v>
      </c>
      <c r="D6" s="16">
        <v>0.26411356883459891</v>
      </c>
      <c r="E6" s="16">
        <v>0.46219874546054801</v>
      </c>
      <c r="F6" s="16">
        <v>55.645427533839552</v>
      </c>
      <c r="G6" s="16">
        <v>29.415648728953446</v>
      </c>
    </row>
    <row r="7" spans="1:7" ht="21" customHeight="1" x14ac:dyDescent="0.3">
      <c r="A7" s="17" t="s">
        <v>9</v>
      </c>
      <c r="B7" s="16">
        <v>2.2979985174203117</v>
      </c>
      <c r="C7" s="16">
        <v>0.37064492216456635</v>
      </c>
      <c r="D7" s="16">
        <v>0.46948356807511737</v>
      </c>
      <c r="E7" s="16">
        <v>1.2849023968371633</v>
      </c>
      <c r="F7" s="16">
        <v>53.261675315048187</v>
      </c>
      <c r="G7" s="16">
        <v>29.82456140350877</v>
      </c>
    </row>
    <row r="8" spans="1:7" ht="21" customHeight="1" x14ac:dyDescent="0.3">
      <c r="A8" s="17" t="s">
        <v>8</v>
      </c>
      <c r="B8" s="16">
        <v>2.278645833333333</v>
      </c>
      <c r="C8" s="16">
        <v>0.15190972222222224</v>
      </c>
      <c r="D8" s="16">
        <v>0.40147569444444442</v>
      </c>
      <c r="E8" s="16">
        <v>1.9856770833333333</v>
      </c>
      <c r="F8" s="16">
        <v>54.741753472222221</v>
      </c>
      <c r="G8" s="16">
        <v>28.504774305555557</v>
      </c>
    </row>
    <row r="9" spans="1:7" ht="21" customHeight="1" x14ac:dyDescent="0.3">
      <c r="A9" s="17" t="s">
        <v>7</v>
      </c>
      <c r="B9" s="16">
        <v>2.462875769648678</v>
      </c>
      <c r="C9" s="16">
        <v>0.14487504527345166</v>
      </c>
      <c r="D9" s="16">
        <v>0.50706265845708076</v>
      </c>
      <c r="E9" s="16">
        <v>2.2274538210793193</v>
      </c>
      <c r="F9" s="16">
        <v>54.219485693589277</v>
      </c>
      <c r="G9" s="16">
        <v>28.467946396233252</v>
      </c>
    </row>
    <row r="10" spans="1:7" ht="21" customHeight="1" x14ac:dyDescent="0.3">
      <c r="A10" s="17" t="s">
        <v>6</v>
      </c>
      <c r="B10" s="16">
        <v>1.8798955613577024</v>
      </c>
      <c r="C10" s="16">
        <v>0</v>
      </c>
      <c r="D10" s="16">
        <v>0.10443864229765012</v>
      </c>
      <c r="E10" s="16">
        <v>2.2976501305483028</v>
      </c>
      <c r="F10" s="16">
        <v>54.934725848563971</v>
      </c>
      <c r="G10" s="16">
        <v>29.399477806788511</v>
      </c>
    </row>
    <row r="11" spans="1:7" ht="21" customHeight="1" x14ac:dyDescent="0.3">
      <c r="A11" s="17" t="s">
        <v>5</v>
      </c>
      <c r="B11" s="16">
        <v>0.25706940874035988</v>
      </c>
      <c r="C11" s="16">
        <v>0</v>
      </c>
      <c r="D11" s="16">
        <v>0</v>
      </c>
      <c r="E11" s="16">
        <v>1.7994858611825193</v>
      </c>
      <c r="F11" s="16">
        <v>55.012853470437015</v>
      </c>
      <c r="G11" s="16">
        <v>31.619537275064268</v>
      </c>
    </row>
    <row r="12" spans="1:7" ht="21" customHeight="1" x14ac:dyDescent="0.3">
      <c r="A12" s="17" t="s">
        <v>12</v>
      </c>
      <c r="B12" s="16">
        <v>0</v>
      </c>
      <c r="C12" s="16">
        <v>0</v>
      </c>
      <c r="D12" s="16">
        <v>0</v>
      </c>
      <c r="E12" s="16">
        <v>0</v>
      </c>
      <c r="F12" s="16">
        <v>100</v>
      </c>
      <c r="G12" s="16">
        <v>0</v>
      </c>
    </row>
    <row r="13" spans="1:7" ht="21" customHeight="1" x14ac:dyDescent="0.3">
      <c r="A13" s="32" t="s">
        <v>0</v>
      </c>
      <c r="B13" s="29">
        <v>2.2631595606621717</v>
      </c>
      <c r="C13" s="29">
        <v>0.27537745703162092</v>
      </c>
      <c r="D13" s="29">
        <v>0.38299623334282912</v>
      </c>
      <c r="E13" s="29">
        <v>1.5699680308929191</v>
      </c>
      <c r="F13" s="29">
        <v>54.477257620358941</v>
      </c>
      <c r="G13" s="29">
        <v>29.133035799069411</v>
      </c>
    </row>
    <row r="15" spans="1:7" x14ac:dyDescent="0.3">
      <c r="A15" s="17" t="s">
        <v>47</v>
      </c>
    </row>
  </sheetData>
  <mergeCells count="2">
    <mergeCell ref="A3:A4"/>
    <mergeCell ref="B3:G3"/>
  </mergeCells>
  <pageMargins left="0.75" right="0.75" top="1" bottom="1" header="0.5" footer="0.5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5"/>
  <sheetViews>
    <sheetView workbookViewId="0">
      <selection activeCell="J26" sqref="J26"/>
    </sheetView>
  </sheetViews>
  <sheetFormatPr defaultColWidth="9.109375" defaultRowHeight="9.6" x14ac:dyDescent="0.3"/>
  <cols>
    <col min="1" max="1" width="14.88671875" style="17" customWidth="1"/>
    <col min="2" max="2" width="9.88671875" style="17" bestFit="1" customWidth="1"/>
    <col min="3" max="3" width="10.44140625" style="17" customWidth="1"/>
    <col min="4" max="4" width="12.77734375" style="17" customWidth="1"/>
    <col min="5" max="5" width="19.6640625" style="17" customWidth="1"/>
    <col min="6" max="6" width="11.21875" style="17" bestFit="1" customWidth="1"/>
    <col min="7" max="7" width="12.44140625" style="17" customWidth="1"/>
    <col min="8" max="8" width="19.6640625" style="17" customWidth="1"/>
    <col min="9" max="9" width="14.5546875" style="17" customWidth="1"/>
    <col min="10" max="10" width="13.44140625" style="17" customWidth="1"/>
    <col min="11" max="11" width="6.33203125" style="17" customWidth="1"/>
    <col min="12" max="12" width="10" style="17" bestFit="1" customWidth="1"/>
    <col min="13" max="16384" width="9.109375" style="17"/>
  </cols>
  <sheetData>
    <row r="1" spans="1:10" ht="12" x14ac:dyDescent="0.3">
      <c r="A1" s="30" t="s">
        <v>130</v>
      </c>
    </row>
    <row r="3" spans="1:10" ht="19.2" customHeight="1" x14ac:dyDescent="0.3">
      <c r="A3" s="67" t="s">
        <v>70</v>
      </c>
      <c r="B3" s="61" t="s">
        <v>98</v>
      </c>
      <c r="C3" s="61"/>
      <c r="D3" s="61"/>
      <c r="E3" s="61"/>
      <c r="F3" s="61"/>
      <c r="G3" s="61"/>
      <c r="H3" s="61"/>
      <c r="I3" s="61"/>
      <c r="J3" s="61"/>
    </row>
    <row r="4" spans="1:10" ht="66.599999999999994" customHeight="1" x14ac:dyDescent="0.3">
      <c r="A4" s="60"/>
      <c r="B4" s="22" t="s">
        <v>90</v>
      </c>
      <c r="C4" s="22" t="s">
        <v>91</v>
      </c>
      <c r="D4" s="22" t="s">
        <v>92</v>
      </c>
      <c r="E4" s="22" t="s">
        <v>93</v>
      </c>
      <c r="F4" s="22" t="s">
        <v>94</v>
      </c>
      <c r="G4" s="22" t="s">
        <v>95</v>
      </c>
      <c r="H4" s="22" t="s">
        <v>96</v>
      </c>
      <c r="I4" s="22" t="s">
        <v>97</v>
      </c>
      <c r="J4" s="22" t="s">
        <v>129</v>
      </c>
    </row>
    <row r="6" spans="1:10" ht="19.95" customHeight="1" x14ac:dyDescent="0.3">
      <c r="A6" s="17" t="s">
        <v>76</v>
      </c>
      <c r="B6" s="24">
        <v>3678</v>
      </c>
      <c r="C6" s="24">
        <v>2694</v>
      </c>
      <c r="D6" s="24">
        <v>1287</v>
      </c>
      <c r="E6" s="24">
        <v>1266</v>
      </c>
      <c r="F6" s="24">
        <v>1279</v>
      </c>
      <c r="G6" s="24">
        <v>4817</v>
      </c>
      <c r="H6" s="24">
        <v>1570</v>
      </c>
      <c r="I6" s="24">
        <v>186</v>
      </c>
      <c r="J6" s="24">
        <v>82</v>
      </c>
    </row>
    <row r="7" spans="1:10" ht="19.95" customHeight="1" x14ac:dyDescent="0.3">
      <c r="A7" s="17" t="s">
        <v>9</v>
      </c>
      <c r="B7" s="24">
        <v>5741</v>
      </c>
      <c r="C7" s="24">
        <v>4479</v>
      </c>
      <c r="D7" s="24">
        <v>862</v>
      </c>
      <c r="E7" s="24">
        <v>1092</v>
      </c>
      <c r="F7" s="24">
        <v>1969</v>
      </c>
      <c r="G7" s="24">
        <v>7395</v>
      </c>
      <c r="H7" s="24">
        <v>3408</v>
      </c>
      <c r="I7" s="24">
        <v>214</v>
      </c>
      <c r="J7" s="24">
        <v>72</v>
      </c>
    </row>
    <row r="8" spans="1:10" ht="19.95" customHeight="1" x14ac:dyDescent="0.3">
      <c r="A8" s="17" t="s">
        <v>8</v>
      </c>
      <c r="B8" s="24">
        <v>6115</v>
      </c>
      <c r="C8" s="24">
        <v>4970</v>
      </c>
      <c r="D8" s="24">
        <v>715</v>
      </c>
      <c r="E8" s="24">
        <v>1027</v>
      </c>
      <c r="F8" s="24">
        <v>2131</v>
      </c>
      <c r="G8" s="24">
        <v>8523</v>
      </c>
      <c r="H8" s="24">
        <v>4023</v>
      </c>
      <c r="I8" s="24">
        <v>128</v>
      </c>
      <c r="J8" s="24">
        <v>20</v>
      </c>
    </row>
    <row r="9" spans="1:10" ht="19.95" customHeight="1" x14ac:dyDescent="0.3">
      <c r="A9" s="17" t="s">
        <v>7</v>
      </c>
      <c r="B9" s="24">
        <v>3442</v>
      </c>
      <c r="C9" s="24">
        <v>2754</v>
      </c>
      <c r="D9" s="24">
        <v>332</v>
      </c>
      <c r="E9" s="24">
        <v>521</v>
      </c>
      <c r="F9" s="24">
        <v>1172</v>
      </c>
      <c r="G9" s="24">
        <v>5095</v>
      </c>
      <c r="H9" s="24">
        <v>2452</v>
      </c>
      <c r="I9" s="24">
        <v>46</v>
      </c>
      <c r="J9" s="24">
        <v>6</v>
      </c>
    </row>
    <row r="10" spans="1:10" ht="19.95" customHeight="1" x14ac:dyDescent="0.3">
      <c r="A10" s="17" t="s">
        <v>6</v>
      </c>
      <c r="B10" s="24">
        <v>1164</v>
      </c>
      <c r="C10" s="24">
        <v>924</v>
      </c>
      <c r="D10" s="24">
        <v>98</v>
      </c>
      <c r="E10" s="24">
        <v>167</v>
      </c>
      <c r="F10" s="24">
        <v>295</v>
      </c>
      <c r="G10" s="24">
        <v>1757</v>
      </c>
      <c r="H10" s="24">
        <v>886</v>
      </c>
      <c r="I10" s="24">
        <v>16</v>
      </c>
      <c r="J10" s="24">
        <v>3</v>
      </c>
    </row>
    <row r="11" spans="1:10" ht="19.95" customHeight="1" x14ac:dyDescent="0.3">
      <c r="A11" s="17" t="s">
        <v>5</v>
      </c>
      <c r="B11" s="24">
        <v>462</v>
      </c>
      <c r="C11" s="24">
        <v>359</v>
      </c>
      <c r="D11" s="24">
        <v>19</v>
      </c>
      <c r="E11" s="24">
        <v>55</v>
      </c>
      <c r="F11" s="24">
        <v>67</v>
      </c>
      <c r="G11" s="24">
        <v>720</v>
      </c>
      <c r="H11" s="24">
        <v>354</v>
      </c>
      <c r="I11" s="24">
        <v>5</v>
      </c>
      <c r="J11" s="24">
        <v>0</v>
      </c>
    </row>
    <row r="12" spans="1:10" ht="19.95" customHeight="1" x14ac:dyDescent="0.3">
      <c r="A12" s="17" t="s">
        <v>12</v>
      </c>
      <c r="B12" s="24">
        <v>6</v>
      </c>
      <c r="C12" s="24">
        <v>6</v>
      </c>
      <c r="D12" s="24">
        <v>0</v>
      </c>
      <c r="E12" s="24">
        <v>0</v>
      </c>
      <c r="F12" s="24">
        <v>1</v>
      </c>
      <c r="G12" s="24">
        <v>9</v>
      </c>
      <c r="H12" s="24">
        <v>3</v>
      </c>
      <c r="I12" s="24">
        <v>0</v>
      </c>
      <c r="J12" s="24">
        <v>0</v>
      </c>
    </row>
    <row r="13" spans="1:10" ht="19.95" customHeight="1" x14ac:dyDescent="0.3">
      <c r="A13" s="32" t="s">
        <v>0</v>
      </c>
      <c r="B13" s="33">
        <v>20608</v>
      </c>
      <c r="C13" s="33">
        <v>16186</v>
      </c>
      <c r="D13" s="33">
        <v>3313</v>
      </c>
      <c r="E13" s="33">
        <v>4128</v>
      </c>
      <c r="F13" s="33">
        <v>6914</v>
      </c>
      <c r="G13" s="33">
        <v>28316</v>
      </c>
      <c r="H13" s="33">
        <v>12696</v>
      </c>
      <c r="I13" s="33">
        <v>595</v>
      </c>
      <c r="J13" s="33">
        <v>183</v>
      </c>
    </row>
    <row r="15" spans="1:10" x14ac:dyDescent="0.3">
      <c r="A15" s="17" t="s">
        <v>47</v>
      </c>
    </row>
  </sheetData>
  <mergeCells count="2">
    <mergeCell ref="A3:A4"/>
    <mergeCell ref="B3:J3"/>
  </mergeCell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6"/>
  <sheetViews>
    <sheetView workbookViewId="0">
      <selection activeCell="J26" sqref="J26"/>
    </sheetView>
  </sheetViews>
  <sheetFormatPr defaultColWidth="9.109375" defaultRowHeight="9.6" x14ac:dyDescent="0.3"/>
  <cols>
    <col min="1" max="1" width="14.88671875" style="17" customWidth="1"/>
    <col min="2" max="2" width="9.88671875" style="17" bestFit="1" customWidth="1"/>
    <col min="3" max="3" width="11.109375" style="17" customWidth="1"/>
    <col min="4" max="4" width="15.44140625" style="17" bestFit="1" customWidth="1"/>
    <col min="5" max="5" width="19.6640625" style="17" customWidth="1"/>
    <col min="6" max="6" width="11.21875" style="17" bestFit="1" customWidth="1"/>
    <col min="7" max="7" width="13.77734375" style="17" bestFit="1" customWidth="1"/>
    <col min="8" max="8" width="19.6640625" style="17" customWidth="1"/>
    <col min="9" max="9" width="12.109375" style="17" customWidth="1"/>
    <col min="10" max="16384" width="9.109375" style="17"/>
  </cols>
  <sheetData>
    <row r="1" spans="1:9" ht="12" x14ac:dyDescent="0.3">
      <c r="A1" s="30" t="s">
        <v>131</v>
      </c>
    </row>
    <row r="4" spans="1:9" ht="19.2" customHeight="1" x14ac:dyDescent="0.3">
      <c r="A4" s="67" t="s">
        <v>70</v>
      </c>
      <c r="B4" s="61" t="s">
        <v>98</v>
      </c>
      <c r="C4" s="61"/>
      <c r="D4" s="61"/>
      <c r="E4" s="61"/>
      <c r="F4" s="61"/>
      <c r="G4" s="61"/>
      <c r="H4" s="61"/>
      <c r="I4" s="61"/>
    </row>
    <row r="5" spans="1:9" ht="66.599999999999994" customHeight="1" x14ac:dyDescent="0.3">
      <c r="A5" s="60"/>
      <c r="B5" s="22" t="s">
        <v>90</v>
      </c>
      <c r="C5" s="22" t="s">
        <v>91</v>
      </c>
      <c r="D5" s="22" t="s">
        <v>92</v>
      </c>
      <c r="E5" s="22" t="s">
        <v>93</v>
      </c>
      <c r="F5" s="22" t="s">
        <v>94</v>
      </c>
      <c r="G5" s="22" t="s">
        <v>95</v>
      </c>
      <c r="H5" s="22" t="s">
        <v>96</v>
      </c>
      <c r="I5" s="22" t="s">
        <v>174</v>
      </c>
    </row>
    <row r="7" spans="1:9" ht="19.95" customHeight="1" x14ac:dyDescent="0.3">
      <c r="A7" s="17" t="s">
        <v>76</v>
      </c>
      <c r="B7" s="24">
        <v>2344</v>
      </c>
      <c r="C7" s="24">
        <v>1901</v>
      </c>
      <c r="D7" s="24">
        <v>761</v>
      </c>
      <c r="E7" s="24">
        <v>699</v>
      </c>
      <c r="F7" s="24">
        <v>1015</v>
      </c>
      <c r="G7" s="24">
        <v>3736</v>
      </c>
      <c r="H7" s="24">
        <v>1150</v>
      </c>
      <c r="I7" s="17">
        <v>52</v>
      </c>
    </row>
    <row r="8" spans="1:9" ht="19.95" customHeight="1" x14ac:dyDescent="0.3">
      <c r="A8" s="17" t="s">
        <v>9</v>
      </c>
      <c r="B8" s="24">
        <v>3505</v>
      </c>
      <c r="C8" s="24">
        <v>3196</v>
      </c>
      <c r="D8" s="24">
        <v>473</v>
      </c>
      <c r="E8" s="24">
        <v>593</v>
      </c>
      <c r="F8" s="24">
        <v>1480</v>
      </c>
      <c r="G8" s="24">
        <v>5894</v>
      </c>
      <c r="H8" s="24">
        <v>2580</v>
      </c>
      <c r="I8" s="17">
        <v>89</v>
      </c>
    </row>
    <row r="9" spans="1:9" ht="19.95" customHeight="1" x14ac:dyDescent="0.3">
      <c r="A9" s="17" t="s">
        <v>8</v>
      </c>
      <c r="B9" s="24">
        <v>3590</v>
      </c>
      <c r="C9" s="24">
        <v>3517</v>
      </c>
      <c r="D9" s="24">
        <v>382</v>
      </c>
      <c r="E9" s="24">
        <v>554</v>
      </c>
      <c r="F9" s="24">
        <v>1629</v>
      </c>
      <c r="G9" s="24">
        <v>6921</v>
      </c>
      <c r="H9" s="24">
        <v>3071</v>
      </c>
      <c r="I9" s="17">
        <v>61</v>
      </c>
    </row>
    <row r="10" spans="1:9" ht="19.95" customHeight="1" x14ac:dyDescent="0.3">
      <c r="A10" s="17" t="s">
        <v>7</v>
      </c>
      <c r="B10" s="24">
        <v>2012</v>
      </c>
      <c r="C10" s="24">
        <v>1986</v>
      </c>
      <c r="D10" s="24">
        <v>168</v>
      </c>
      <c r="E10" s="24">
        <v>284</v>
      </c>
      <c r="F10" s="24">
        <v>882</v>
      </c>
      <c r="G10" s="24">
        <v>4066</v>
      </c>
      <c r="H10" s="24">
        <v>1851</v>
      </c>
      <c r="I10" s="17">
        <v>11</v>
      </c>
    </row>
    <row r="11" spans="1:9" ht="19.95" customHeight="1" x14ac:dyDescent="0.3">
      <c r="A11" s="17" t="s">
        <v>6</v>
      </c>
      <c r="B11" s="24">
        <v>717</v>
      </c>
      <c r="C11" s="24">
        <v>668</v>
      </c>
      <c r="D11" s="24">
        <v>38</v>
      </c>
      <c r="E11" s="24">
        <v>93</v>
      </c>
      <c r="F11" s="24">
        <v>224</v>
      </c>
      <c r="G11" s="24">
        <v>1415</v>
      </c>
      <c r="H11" s="24">
        <v>655</v>
      </c>
      <c r="I11" s="17">
        <v>5</v>
      </c>
    </row>
    <row r="12" spans="1:9" ht="19.95" customHeight="1" x14ac:dyDescent="0.3">
      <c r="A12" s="17" t="s">
        <v>5</v>
      </c>
      <c r="B12" s="24">
        <v>300</v>
      </c>
      <c r="C12" s="24">
        <v>282</v>
      </c>
      <c r="D12" s="24">
        <v>8</v>
      </c>
      <c r="E12" s="24">
        <v>32</v>
      </c>
      <c r="F12" s="24">
        <v>54</v>
      </c>
      <c r="G12" s="24">
        <v>593</v>
      </c>
      <c r="H12" s="24">
        <v>276</v>
      </c>
      <c r="I12" s="17">
        <v>1</v>
      </c>
    </row>
    <row r="13" spans="1:9" ht="19.95" customHeight="1" x14ac:dyDescent="0.3">
      <c r="A13" s="17" t="s">
        <v>12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17">
        <v>0</v>
      </c>
    </row>
    <row r="14" spans="1:9" ht="19.95" customHeight="1" x14ac:dyDescent="0.3">
      <c r="A14" s="32" t="s">
        <v>0</v>
      </c>
      <c r="B14" s="33">
        <v>12468</v>
      </c>
      <c r="C14" s="33">
        <v>11550</v>
      </c>
      <c r="D14" s="33">
        <v>1830</v>
      </c>
      <c r="E14" s="33">
        <v>2255</v>
      </c>
      <c r="F14" s="33">
        <v>5284</v>
      </c>
      <c r="G14" s="33">
        <v>22625</v>
      </c>
      <c r="H14" s="33">
        <v>9583</v>
      </c>
      <c r="I14" s="33">
        <v>219</v>
      </c>
    </row>
    <row r="16" spans="1:9" x14ac:dyDescent="0.3">
      <c r="A16" s="17" t="s">
        <v>47</v>
      </c>
    </row>
  </sheetData>
  <mergeCells count="2">
    <mergeCell ref="A4:A5"/>
    <mergeCell ref="B4:I4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26</vt:i4>
      </vt:variant>
    </vt:vector>
  </HeadingPairs>
  <TitlesOfParts>
    <vt:vector size="26" baseType="lpstr">
      <vt:lpstr>Tavola 1</vt:lpstr>
      <vt:lpstr>Tavola 2</vt:lpstr>
      <vt:lpstr>Tavola 3</vt:lpstr>
      <vt:lpstr>Tavola 4</vt:lpstr>
      <vt:lpstr>Tavola 5</vt:lpstr>
      <vt:lpstr>Tavola 6</vt:lpstr>
      <vt:lpstr>Tavola 7</vt:lpstr>
      <vt:lpstr>Tavola 8</vt:lpstr>
      <vt:lpstr>Tavola 9</vt:lpstr>
      <vt:lpstr>Tavola 10</vt:lpstr>
      <vt:lpstr>Tavola 11</vt:lpstr>
      <vt:lpstr>Tavola 12</vt:lpstr>
      <vt:lpstr>Tavola 13</vt:lpstr>
      <vt:lpstr>Tavola 14</vt:lpstr>
      <vt:lpstr>Tavola 15</vt:lpstr>
      <vt:lpstr>Tavola 16</vt:lpstr>
      <vt:lpstr>Tavola 17</vt:lpstr>
      <vt:lpstr>Tabella 18</vt:lpstr>
      <vt:lpstr>Tabella 19</vt:lpstr>
      <vt:lpstr>Tavola 20</vt:lpstr>
      <vt:lpstr>Tavola 21</vt:lpstr>
      <vt:lpstr>Tavola 22</vt:lpstr>
      <vt:lpstr>Tabella 23</vt:lpstr>
      <vt:lpstr>Tabella 24</vt:lpstr>
      <vt:lpstr>Tabella 25</vt:lpstr>
      <vt:lpstr>Tabella 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Alessandra Battisti</dc:creator>
  <cp:lastModifiedBy>Alessandra Battisti</cp:lastModifiedBy>
  <dcterms:created xsi:type="dcterms:W3CDTF">2023-10-24T14:52:19Z</dcterms:created>
  <dcterms:modified xsi:type="dcterms:W3CDTF">2024-11-21T09:36:17Z</dcterms:modified>
</cp:coreProperties>
</file>