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tili\Desktop\Report_21.05.2024\Rilascio dati preliminari CensIP 2022 Indice e Tavole_inviati a Faramondi\"/>
    </mc:Choice>
  </mc:AlternateContent>
  <bookViews>
    <workbookView xWindow="0" yWindow="0" windowWidth="19200" windowHeight="5595"/>
  </bookViews>
  <sheets>
    <sheet name="Tavola1.1" sheetId="10" r:id="rId1"/>
    <sheet name="Tavola 1.2 " sheetId="11" r:id="rId2"/>
    <sheet name="Tavola 1.3" sheetId="5" r:id="rId3"/>
    <sheet name="Tavola 1.4" sheetId="12" r:id="rId4"/>
    <sheet name="Tavola 1.5" sheetId="3" r:id="rId5"/>
    <sheet name="Tavola 1.6" sheetId="13" r:id="rId6"/>
    <sheet name="Tavola 1.7" sheetId="4" r:id="rId7"/>
    <sheet name="Tavola 1.8" sheetId="14" r:id="rId8"/>
    <sheet name="Tavola 1.9" sheetId="16" r:id="rId9"/>
    <sheet name="Tavola 1.10" sheetId="15" r:id="rId10"/>
  </sheets>
  <definedNames>
    <definedName name="_xlnm._FilterDatabase" localSheetId="4" hidden="1">'Tavola 1.5'!$A$2:$L$18</definedName>
    <definedName name="_xlnm._FilterDatabase" localSheetId="6" hidden="1">'Tavola 1.7'!$A$2:$P$22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4" l="1"/>
  <c r="L6" i="14"/>
  <c r="M6" i="14"/>
  <c r="N6" i="14"/>
  <c r="O6" i="14"/>
  <c r="P6" i="14"/>
  <c r="K7" i="14"/>
  <c r="L7" i="14"/>
  <c r="M7" i="14"/>
  <c r="N7" i="14"/>
  <c r="O7" i="14"/>
  <c r="P7" i="14"/>
  <c r="K8" i="14"/>
  <c r="L8" i="14"/>
  <c r="M8" i="14"/>
  <c r="N8" i="14"/>
  <c r="O8" i="14"/>
  <c r="P8" i="14"/>
  <c r="K9" i="14"/>
  <c r="L9" i="14"/>
  <c r="M9" i="14"/>
  <c r="N9" i="14"/>
  <c r="O9" i="14"/>
  <c r="P9" i="14"/>
  <c r="K10" i="14"/>
  <c r="L10" i="14"/>
  <c r="M10" i="14"/>
  <c r="N10" i="14"/>
  <c r="O10" i="14"/>
  <c r="P10" i="14"/>
  <c r="K11" i="14"/>
  <c r="L11" i="14"/>
  <c r="M11" i="14"/>
  <c r="N11" i="14"/>
  <c r="O11" i="14"/>
  <c r="P11" i="14"/>
  <c r="K12" i="14"/>
  <c r="L12" i="14"/>
  <c r="M12" i="14"/>
  <c r="N12" i="14"/>
  <c r="O12" i="14"/>
  <c r="P12" i="14"/>
  <c r="K13" i="14"/>
  <c r="L13" i="14"/>
  <c r="M13" i="14"/>
  <c r="N13" i="14"/>
  <c r="O13" i="14"/>
  <c r="P13" i="14"/>
  <c r="K14" i="14"/>
  <c r="L14" i="14"/>
  <c r="M14" i="14"/>
  <c r="N14" i="14"/>
  <c r="O14" i="14"/>
  <c r="P14" i="14"/>
  <c r="K15" i="14"/>
  <c r="L15" i="14"/>
  <c r="M15" i="14"/>
  <c r="N15" i="14"/>
  <c r="O15" i="14"/>
  <c r="P15" i="14"/>
  <c r="K16" i="14"/>
  <c r="L16" i="14"/>
  <c r="M16" i="14"/>
  <c r="N16" i="14"/>
  <c r="O16" i="14"/>
  <c r="P16" i="14"/>
  <c r="K17" i="14"/>
  <c r="L17" i="14"/>
  <c r="M17" i="14"/>
  <c r="N17" i="14"/>
  <c r="O17" i="14"/>
  <c r="P17" i="14"/>
  <c r="K18" i="14"/>
  <c r="L18" i="14"/>
  <c r="M18" i="14"/>
  <c r="N18" i="14"/>
  <c r="O18" i="14"/>
  <c r="P18" i="14"/>
  <c r="K19" i="14"/>
  <c r="L19" i="14"/>
  <c r="M19" i="14"/>
  <c r="N19" i="14"/>
  <c r="O19" i="14"/>
  <c r="P19" i="14"/>
  <c r="K20" i="14"/>
  <c r="L20" i="14"/>
  <c r="M20" i="14"/>
  <c r="N20" i="14"/>
  <c r="O20" i="14"/>
  <c r="P20" i="14"/>
  <c r="K21" i="14"/>
  <c r="L21" i="14"/>
  <c r="M21" i="14"/>
  <c r="N21" i="14"/>
  <c r="O21" i="14"/>
  <c r="P21" i="14"/>
  <c r="K22" i="14"/>
  <c r="L22" i="14"/>
  <c r="M22" i="14"/>
  <c r="N22" i="14"/>
  <c r="O22" i="14"/>
  <c r="P22" i="14"/>
  <c r="K23" i="14"/>
  <c r="L23" i="14"/>
  <c r="M23" i="14"/>
  <c r="N23" i="14"/>
  <c r="O23" i="14"/>
  <c r="P23" i="14"/>
  <c r="K24" i="14"/>
  <c r="L24" i="14"/>
  <c r="M24" i="14"/>
  <c r="N24" i="14"/>
  <c r="O24" i="14"/>
  <c r="P24" i="14"/>
  <c r="K25" i="14"/>
  <c r="L25" i="14"/>
  <c r="M25" i="14"/>
  <c r="N25" i="14"/>
  <c r="O25" i="14"/>
  <c r="P25" i="14"/>
  <c r="K26" i="14"/>
  <c r="L26" i="14"/>
  <c r="M26" i="14"/>
  <c r="N26" i="14"/>
  <c r="O26" i="14"/>
  <c r="P26" i="14"/>
  <c r="K28" i="14"/>
  <c r="L28" i="14"/>
  <c r="M28" i="14"/>
  <c r="N28" i="14"/>
  <c r="O28" i="14"/>
  <c r="P28" i="14"/>
  <c r="K29" i="14"/>
  <c r="L29" i="14"/>
  <c r="M29" i="14"/>
  <c r="N29" i="14"/>
  <c r="O29" i="14"/>
  <c r="P29" i="14"/>
  <c r="K30" i="14"/>
  <c r="L30" i="14"/>
  <c r="M30" i="14"/>
  <c r="N30" i="14"/>
  <c r="O30" i="14"/>
  <c r="P30" i="14"/>
  <c r="K31" i="14"/>
  <c r="L31" i="14"/>
  <c r="M31" i="14"/>
  <c r="N31" i="14"/>
  <c r="O31" i="14"/>
  <c r="P31" i="14"/>
  <c r="K32" i="14"/>
  <c r="L32" i="14"/>
  <c r="M32" i="14"/>
  <c r="N32" i="14"/>
  <c r="O32" i="14"/>
  <c r="P32" i="14"/>
  <c r="K33" i="14"/>
  <c r="L33" i="14"/>
  <c r="M33" i="14"/>
  <c r="N33" i="14"/>
  <c r="O33" i="14"/>
  <c r="P33" i="14"/>
  <c r="P5" i="14"/>
  <c r="O5" i="14"/>
  <c r="N5" i="14"/>
  <c r="M5" i="14"/>
  <c r="L5" i="14"/>
  <c r="K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8" i="14"/>
  <c r="I29" i="14"/>
  <c r="I30" i="14"/>
  <c r="I31" i="14"/>
  <c r="I32" i="14"/>
  <c r="I33" i="14"/>
  <c r="I5" i="14"/>
  <c r="E9" i="14"/>
  <c r="F9" i="14"/>
  <c r="G9" i="14"/>
  <c r="H9" i="14"/>
  <c r="D9" i="14"/>
  <c r="P22" i="4"/>
  <c r="O22" i="4"/>
  <c r="N22" i="4"/>
  <c r="M22" i="4"/>
  <c r="L22" i="4"/>
  <c r="K22" i="4"/>
  <c r="P21" i="4"/>
  <c r="O21" i="4"/>
  <c r="N21" i="4"/>
  <c r="M21" i="4"/>
  <c r="L21" i="4"/>
  <c r="K21" i="4"/>
  <c r="P20" i="4"/>
  <c r="O20" i="4"/>
  <c r="N20" i="4"/>
  <c r="M20" i="4"/>
  <c r="L20" i="4"/>
  <c r="K20" i="4"/>
  <c r="P19" i="4"/>
  <c r="O19" i="4"/>
  <c r="N19" i="4"/>
  <c r="M19" i="4"/>
  <c r="L19" i="4"/>
  <c r="K19" i="4"/>
  <c r="P18" i="4"/>
  <c r="O18" i="4"/>
  <c r="N18" i="4"/>
  <c r="M18" i="4"/>
  <c r="L18" i="4"/>
  <c r="K18" i="4"/>
  <c r="P17" i="4"/>
  <c r="O17" i="4"/>
  <c r="N17" i="4"/>
  <c r="M17" i="4"/>
  <c r="L17" i="4"/>
  <c r="K17" i="4"/>
  <c r="P16" i="4"/>
  <c r="O16" i="4"/>
  <c r="N16" i="4"/>
  <c r="M16" i="4"/>
  <c r="L16" i="4"/>
  <c r="K16" i="4"/>
  <c r="P15" i="4"/>
  <c r="O15" i="4"/>
  <c r="N15" i="4"/>
  <c r="M15" i="4"/>
  <c r="L15" i="4"/>
  <c r="K15" i="4"/>
  <c r="P14" i="4"/>
  <c r="O14" i="4"/>
  <c r="N14" i="4"/>
  <c r="M14" i="4"/>
  <c r="L14" i="4"/>
  <c r="K14" i="4"/>
  <c r="P13" i="4"/>
  <c r="O13" i="4"/>
  <c r="N13" i="4"/>
  <c r="M13" i="4"/>
  <c r="L13" i="4"/>
  <c r="K13" i="4"/>
  <c r="P12" i="4"/>
  <c r="O12" i="4"/>
  <c r="N12" i="4"/>
  <c r="M12" i="4"/>
  <c r="L12" i="4"/>
  <c r="K12" i="4"/>
  <c r="P11" i="4"/>
  <c r="O11" i="4"/>
  <c r="N11" i="4"/>
  <c r="M11" i="4"/>
  <c r="L11" i="4"/>
  <c r="K11" i="4"/>
  <c r="P10" i="4"/>
  <c r="O10" i="4"/>
  <c r="N10" i="4"/>
  <c r="M10" i="4"/>
  <c r="L10" i="4"/>
  <c r="K10" i="4"/>
  <c r="P9" i="4"/>
  <c r="O9" i="4"/>
  <c r="N9" i="4"/>
  <c r="M9" i="4"/>
  <c r="L9" i="4"/>
  <c r="K9" i="4"/>
  <c r="P8" i="4"/>
  <c r="O8" i="4"/>
  <c r="N8" i="4"/>
  <c r="M8" i="4"/>
  <c r="L8" i="4"/>
  <c r="K8" i="4"/>
  <c r="P7" i="4"/>
  <c r="O7" i="4"/>
  <c r="N7" i="4"/>
  <c r="M7" i="4"/>
  <c r="L7" i="4"/>
  <c r="K7" i="4"/>
  <c r="P6" i="4"/>
  <c r="O6" i="4"/>
  <c r="N6" i="4"/>
  <c r="M6" i="4"/>
  <c r="L6" i="4"/>
  <c r="K6" i="4"/>
  <c r="P5" i="4"/>
  <c r="O5" i="4"/>
  <c r="N5" i="4"/>
  <c r="M5" i="4"/>
  <c r="L5" i="4"/>
  <c r="K5" i="4"/>
  <c r="I5" i="13" l="1"/>
  <c r="J5" i="13"/>
  <c r="K5" i="13"/>
  <c r="L5" i="13"/>
  <c r="I6" i="13"/>
  <c r="J6" i="13"/>
  <c r="K6" i="13"/>
  <c r="L6" i="13"/>
  <c r="I7" i="13"/>
  <c r="J7" i="13"/>
  <c r="K7" i="13"/>
  <c r="L7" i="13"/>
  <c r="I8" i="13"/>
  <c r="J8" i="13"/>
  <c r="K8" i="13"/>
  <c r="L8" i="13"/>
  <c r="I9" i="13"/>
  <c r="J9" i="13"/>
  <c r="K9" i="13"/>
  <c r="L9" i="13"/>
  <c r="I10" i="13"/>
  <c r="J10" i="13"/>
  <c r="K10" i="13"/>
  <c r="L10" i="13"/>
  <c r="I11" i="13"/>
  <c r="J11" i="13"/>
  <c r="K11" i="13"/>
  <c r="L11" i="13"/>
  <c r="I12" i="13"/>
  <c r="J12" i="13"/>
  <c r="K12" i="13"/>
  <c r="L12" i="13"/>
  <c r="I13" i="13"/>
  <c r="J13" i="13"/>
  <c r="K13" i="13"/>
  <c r="L13" i="13"/>
  <c r="I14" i="13"/>
  <c r="J14" i="13"/>
  <c r="K14" i="13"/>
  <c r="L14" i="13"/>
  <c r="I15" i="13"/>
  <c r="J15" i="13"/>
  <c r="K15" i="13"/>
  <c r="L15" i="13"/>
  <c r="I16" i="13"/>
  <c r="J16" i="13"/>
  <c r="K16" i="13"/>
  <c r="L16" i="13"/>
  <c r="I17" i="13"/>
  <c r="J17" i="13"/>
  <c r="K17" i="13"/>
  <c r="L17" i="13"/>
  <c r="I18" i="13"/>
  <c r="J18" i="13"/>
  <c r="K18" i="13"/>
  <c r="L18" i="13"/>
  <c r="I19" i="13"/>
  <c r="J19" i="13"/>
  <c r="K19" i="13"/>
  <c r="L19" i="13"/>
  <c r="I20" i="13"/>
  <c r="J20" i="13"/>
  <c r="K20" i="13"/>
  <c r="L20" i="13"/>
  <c r="I21" i="13"/>
  <c r="J21" i="13"/>
  <c r="K21" i="13"/>
  <c r="L21" i="13"/>
  <c r="I22" i="13"/>
  <c r="J22" i="13"/>
  <c r="K22" i="13"/>
  <c r="L22" i="13"/>
  <c r="I23" i="13"/>
  <c r="J23" i="13"/>
  <c r="K23" i="13"/>
  <c r="L23" i="13"/>
  <c r="I24" i="13"/>
  <c r="J24" i="13"/>
  <c r="K24" i="13"/>
  <c r="L24" i="13"/>
  <c r="I25" i="13"/>
  <c r="J25" i="13"/>
  <c r="K25" i="13"/>
  <c r="L25" i="13"/>
  <c r="I27" i="13"/>
  <c r="J27" i="13"/>
  <c r="K27" i="13"/>
  <c r="L27" i="13"/>
  <c r="I28" i="13"/>
  <c r="J28" i="13"/>
  <c r="K28" i="13"/>
  <c r="L28" i="13"/>
  <c r="I29" i="13"/>
  <c r="J29" i="13"/>
  <c r="K29" i="13"/>
  <c r="L29" i="13"/>
  <c r="I30" i="13"/>
  <c r="J30" i="13"/>
  <c r="K30" i="13"/>
  <c r="L30" i="13"/>
  <c r="I31" i="13"/>
  <c r="J31" i="13"/>
  <c r="K31" i="13"/>
  <c r="L31" i="13"/>
  <c r="I32" i="13"/>
  <c r="J32" i="13"/>
  <c r="K32" i="13"/>
  <c r="L32" i="13"/>
  <c r="L4" i="13"/>
  <c r="K4" i="13"/>
  <c r="J4" i="13"/>
  <c r="I4" i="13"/>
  <c r="D27" i="13"/>
  <c r="D28" i="13"/>
  <c r="D29" i="13"/>
  <c r="D30" i="13"/>
  <c r="D31" i="13"/>
  <c r="D32" i="13"/>
  <c r="D5" i="13"/>
  <c r="G5" i="13" s="1"/>
  <c r="D6" i="13"/>
  <c r="D7" i="13"/>
  <c r="D8" i="13"/>
  <c r="G8" i="13" s="1"/>
  <c r="D9" i="13"/>
  <c r="D10" i="13"/>
  <c r="D11" i="13"/>
  <c r="D12" i="13"/>
  <c r="D13" i="13"/>
  <c r="D14" i="13"/>
  <c r="D15" i="13"/>
  <c r="D16" i="13"/>
  <c r="D17" i="13"/>
  <c r="D18" i="13"/>
  <c r="D19" i="13"/>
  <c r="D20" i="13"/>
  <c r="G20" i="13" s="1"/>
  <c r="D21" i="13"/>
  <c r="D22" i="13"/>
  <c r="D23" i="13"/>
  <c r="D24" i="13"/>
  <c r="D25" i="13"/>
  <c r="D4" i="13"/>
  <c r="E8" i="13"/>
  <c r="F8" i="13"/>
  <c r="G6" i="13"/>
  <c r="G7" i="13"/>
  <c r="G9" i="13"/>
  <c r="G10" i="13"/>
  <c r="G11" i="13"/>
  <c r="G12" i="13"/>
  <c r="G13" i="13"/>
  <c r="G14" i="13"/>
  <c r="G15" i="13"/>
  <c r="G16" i="13"/>
  <c r="G17" i="13"/>
  <c r="G18" i="13"/>
  <c r="G19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4" i="13"/>
  <c r="O7" i="12" l="1"/>
  <c r="P7" i="12"/>
  <c r="Q7" i="12"/>
  <c r="R7" i="12"/>
  <c r="S7" i="12"/>
  <c r="T7" i="12"/>
  <c r="O8" i="12"/>
  <c r="P8" i="12"/>
  <c r="Q8" i="12"/>
  <c r="R8" i="12"/>
  <c r="S8" i="12"/>
  <c r="T8" i="12"/>
  <c r="O9" i="12"/>
  <c r="P9" i="12"/>
  <c r="Q9" i="12"/>
  <c r="R9" i="12"/>
  <c r="S9" i="12"/>
  <c r="T9" i="12"/>
  <c r="O10" i="12"/>
  <c r="Q10" i="12"/>
  <c r="O11" i="12"/>
  <c r="P11" i="12"/>
  <c r="Q11" i="12"/>
  <c r="R11" i="12"/>
  <c r="S11" i="12"/>
  <c r="T11" i="12"/>
  <c r="O12" i="12"/>
  <c r="P12" i="12"/>
  <c r="Q12" i="12"/>
  <c r="R12" i="12"/>
  <c r="S12" i="12"/>
  <c r="T12" i="12"/>
  <c r="O13" i="12"/>
  <c r="P13" i="12"/>
  <c r="Q13" i="12"/>
  <c r="R13" i="12"/>
  <c r="S13" i="12"/>
  <c r="T13" i="12"/>
  <c r="O14" i="12"/>
  <c r="P14" i="12"/>
  <c r="Q14" i="12"/>
  <c r="R14" i="12"/>
  <c r="S14" i="12"/>
  <c r="T14" i="12"/>
  <c r="O15" i="12"/>
  <c r="P15" i="12"/>
  <c r="Q15" i="12"/>
  <c r="R15" i="12"/>
  <c r="S15" i="12"/>
  <c r="T15" i="12"/>
  <c r="O16" i="12"/>
  <c r="P16" i="12"/>
  <c r="Q16" i="12"/>
  <c r="R16" i="12"/>
  <c r="S16" i="12"/>
  <c r="T16" i="12"/>
  <c r="O17" i="12"/>
  <c r="P17" i="12"/>
  <c r="Q17" i="12"/>
  <c r="R17" i="12"/>
  <c r="S17" i="12"/>
  <c r="T17" i="12"/>
  <c r="O18" i="12"/>
  <c r="P18" i="12"/>
  <c r="Q18" i="12"/>
  <c r="R18" i="12"/>
  <c r="S18" i="12"/>
  <c r="T18" i="12"/>
  <c r="O19" i="12"/>
  <c r="P19" i="12"/>
  <c r="Q19" i="12"/>
  <c r="R19" i="12"/>
  <c r="S19" i="12"/>
  <c r="T19" i="12"/>
  <c r="O20" i="12"/>
  <c r="P20" i="12"/>
  <c r="Q20" i="12"/>
  <c r="R20" i="12"/>
  <c r="S20" i="12"/>
  <c r="T20" i="12"/>
  <c r="O21" i="12"/>
  <c r="P21" i="12"/>
  <c r="Q21" i="12"/>
  <c r="R21" i="12"/>
  <c r="S21" i="12"/>
  <c r="T21" i="12"/>
  <c r="O22" i="12"/>
  <c r="P22" i="12"/>
  <c r="Q22" i="12"/>
  <c r="R22" i="12"/>
  <c r="S22" i="12"/>
  <c r="T22" i="12"/>
  <c r="O23" i="12"/>
  <c r="P23" i="12"/>
  <c r="Q23" i="12"/>
  <c r="R23" i="12"/>
  <c r="S23" i="12"/>
  <c r="T23" i="12"/>
  <c r="O24" i="12"/>
  <c r="P24" i="12"/>
  <c r="Q24" i="12"/>
  <c r="R24" i="12"/>
  <c r="S24" i="12"/>
  <c r="T24" i="12"/>
  <c r="O25" i="12"/>
  <c r="P25" i="12"/>
  <c r="Q25" i="12"/>
  <c r="R25" i="12"/>
  <c r="S25" i="12"/>
  <c r="T25" i="12"/>
  <c r="O26" i="12"/>
  <c r="P26" i="12"/>
  <c r="Q26" i="12"/>
  <c r="R26" i="12"/>
  <c r="S26" i="12"/>
  <c r="T26" i="12"/>
  <c r="O27" i="12"/>
  <c r="P27" i="12"/>
  <c r="Q27" i="12"/>
  <c r="R27" i="12"/>
  <c r="S27" i="12"/>
  <c r="T27" i="12"/>
  <c r="O29" i="12"/>
  <c r="P29" i="12"/>
  <c r="Q29" i="12"/>
  <c r="R29" i="12"/>
  <c r="S29" i="12"/>
  <c r="T29" i="12"/>
  <c r="O30" i="12"/>
  <c r="P30" i="12"/>
  <c r="Q30" i="12"/>
  <c r="R30" i="12"/>
  <c r="S30" i="12"/>
  <c r="T30" i="12"/>
  <c r="O31" i="12"/>
  <c r="P31" i="12"/>
  <c r="Q31" i="12"/>
  <c r="R31" i="12"/>
  <c r="S31" i="12"/>
  <c r="T31" i="12"/>
  <c r="O32" i="12"/>
  <c r="P32" i="12"/>
  <c r="Q32" i="12"/>
  <c r="R32" i="12"/>
  <c r="S32" i="12"/>
  <c r="T32" i="12"/>
  <c r="O33" i="12"/>
  <c r="P33" i="12"/>
  <c r="Q33" i="12"/>
  <c r="R33" i="12"/>
  <c r="S33" i="12"/>
  <c r="T33" i="12"/>
  <c r="O34" i="12"/>
  <c r="P34" i="12"/>
  <c r="Q34" i="12"/>
  <c r="R34" i="12"/>
  <c r="S34" i="12"/>
  <c r="T34" i="12"/>
  <c r="T6" i="12"/>
  <c r="S6" i="12"/>
  <c r="R6" i="12"/>
  <c r="Q6" i="12"/>
  <c r="P6" i="12"/>
  <c r="O6" i="12"/>
  <c r="M7" i="12"/>
  <c r="U7" i="12" s="1"/>
  <c r="M8" i="12"/>
  <c r="U8" i="12" s="1"/>
  <c r="M9" i="12"/>
  <c r="U9" i="12" s="1"/>
  <c r="M10" i="12"/>
  <c r="U10" i="12" s="1"/>
  <c r="M11" i="12"/>
  <c r="U11" i="12" s="1"/>
  <c r="M12" i="12"/>
  <c r="U12" i="12" s="1"/>
  <c r="M13" i="12"/>
  <c r="U13" i="12" s="1"/>
  <c r="M14" i="12"/>
  <c r="U14" i="12" s="1"/>
  <c r="M15" i="12"/>
  <c r="U15" i="12" s="1"/>
  <c r="M16" i="12"/>
  <c r="U16" i="12" s="1"/>
  <c r="M17" i="12"/>
  <c r="U17" i="12" s="1"/>
  <c r="M18" i="12"/>
  <c r="U18" i="12" s="1"/>
  <c r="M19" i="12"/>
  <c r="U19" i="12" s="1"/>
  <c r="M20" i="12"/>
  <c r="U20" i="12" s="1"/>
  <c r="M21" i="12"/>
  <c r="U21" i="12" s="1"/>
  <c r="M22" i="12"/>
  <c r="U22" i="12" s="1"/>
  <c r="M23" i="12"/>
  <c r="U23" i="12" s="1"/>
  <c r="M24" i="12"/>
  <c r="U24" i="12" s="1"/>
  <c r="M25" i="12"/>
  <c r="U25" i="12" s="1"/>
  <c r="M26" i="12"/>
  <c r="U26" i="12" s="1"/>
  <c r="M27" i="12"/>
  <c r="U27" i="12" s="1"/>
  <c r="M29" i="12"/>
  <c r="U29" i="12" s="1"/>
  <c r="M30" i="12"/>
  <c r="U30" i="12" s="1"/>
  <c r="M31" i="12"/>
  <c r="U31" i="12" s="1"/>
  <c r="M32" i="12"/>
  <c r="U32" i="12" s="1"/>
  <c r="M33" i="12"/>
  <c r="U33" i="12" s="1"/>
  <c r="M34" i="12"/>
  <c r="U34" i="12" s="1"/>
  <c r="M6" i="12"/>
  <c r="U6" i="12" s="1"/>
  <c r="I10" i="12"/>
  <c r="J10" i="12"/>
  <c r="R10" i="12" s="1"/>
  <c r="K10" i="12"/>
  <c r="S10" i="12" s="1"/>
  <c r="L10" i="12"/>
  <c r="T10" i="12" s="1"/>
  <c r="H10" i="12"/>
  <c r="P10" i="12" s="1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9" i="12"/>
  <c r="E30" i="12"/>
  <c r="E31" i="12"/>
  <c r="E32" i="12"/>
  <c r="E33" i="12"/>
  <c r="E34" i="12"/>
  <c r="E6" i="12"/>
  <c r="I6" i="10" l="1"/>
  <c r="I7" i="10"/>
  <c r="I8" i="10"/>
  <c r="I9" i="10"/>
  <c r="I10" i="10"/>
  <c r="I11" i="10"/>
  <c r="I12" i="10"/>
  <c r="I13" i="10"/>
  <c r="I14" i="10"/>
  <c r="I15" i="10"/>
  <c r="I16" i="10"/>
  <c r="I17" i="10"/>
  <c r="I5" i="10"/>
  <c r="P6" i="5" l="1"/>
  <c r="Q6" i="5"/>
  <c r="R6" i="5"/>
  <c r="S6" i="5"/>
  <c r="T6" i="5"/>
  <c r="P7" i="5"/>
  <c r="Q7" i="5"/>
  <c r="R7" i="5"/>
  <c r="S7" i="5"/>
  <c r="T7" i="5"/>
  <c r="P8" i="5"/>
  <c r="Q8" i="5"/>
  <c r="R8" i="5"/>
  <c r="S8" i="5"/>
  <c r="T8" i="5"/>
  <c r="P9" i="5"/>
  <c r="Q9" i="5"/>
  <c r="R9" i="5"/>
  <c r="S9" i="5"/>
  <c r="T9" i="5"/>
  <c r="P10" i="5"/>
  <c r="Q10" i="5"/>
  <c r="R10" i="5"/>
  <c r="S10" i="5"/>
  <c r="T10" i="5"/>
  <c r="P11" i="5"/>
  <c r="Q11" i="5"/>
  <c r="R11" i="5"/>
  <c r="S11" i="5"/>
  <c r="T11" i="5"/>
  <c r="P12" i="5"/>
  <c r="Q12" i="5"/>
  <c r="R12" i="5"/>
  <c r="S12" i="5"/>
  <c r="T12" i="5"/>
  <c r="P13" i="5"/>
  <c r="Q13" i="5"/>
  <c r="R13" i="5"/>
  <c r="S13" i="5"/>
  <c r="T13" i="5"/>
  <c r="P14" i="5"/>
  <c r="Q14" i="5"/>
  <c r="R14" i="5"/>
  <c r="S14" i="5"/>
  <c r="T14" i="5"/>
  <c r="P15" i="5"/>
  <c r="Q15" i="5"/>
  <c r="R15" i="5"/>
  <c r="S15" i="5"/>
  <c r="T15" i="5"/>
  <c r="P16" i="5"/>
  <c r="Q16" i="5"/>
  <c r="R16" i="5"/>
  <c r="S16" i="5"/>
  <c r="T16" i="5"/>
  <c r="P17" i="5"/>
  <c r="Q17" i="5"/>
  <c r="R17" i="5"/>
  <c r="S17" i="5"/>
  <c r="T17" i="5"/>
  <c r="P18" i="5"/>
  <c r="Q18" i="5"/>
  <c r="R18" i="5"/>
  <c r="S18" i="5"/>
  <c r="T18" i="5"/>
  <c r="O7" i="5"/>
  <c r="O8" i="5"/>
  <c r="O9" i="5"/>
  <c r="O10" i="5"/>
  <c r="O11" i="5"/>
  <c r="O12" i="5"/>
  <c r="O13" i="5"/>
  <c r="O14" i="5"/>
  <c r="O15" i="5"/>
  <c r="O16" i="5"/>
  <c r="O17" i="5"/>
  <c r="O18" i="5"/>
  <c r="O6" i="5"/>
  <c r="M7" i="5" l="1"/>
  <c r="U7" i="5" s="1"/>
  <c r="M8" i="5"/>
  <c r="U8" i="5" s="1"/>
  <c r="M9" i="5"/>
  <c r="U9" i="5" s="1"/>
  <c r="M10" i="5"/>
  <c r="U10" i="5" s="1"/>
  <c r="M11" i="5"/>
  <c r="U11" i="5" s="1"/>
  <c r="M12" i="5"/>
  <c r="U12" i="5" s="1"/>
  <c r="M13" i="5"/>
  <c r="U13" i="5" s="1"/>
  <c r="M14" i="5"/>
  <c r="U14" i="5" s="1"/>
  <c r="M15" i="5"/>
  <c r="U15" i="5" s="1"/>
  <c r="M16" i="5"/>
  <c r="U16" i="5" s="1"/>
  <c r="M17" i="5"/>
  <c r="U17" i="5" s="1"/>
  <c r="M18" i="5"/>
  <c r="U18" i="5" s="1"/>
  <c r="M6" i="5"/>
  <c r="U6" i="5" s="1"/>
  <c r="E7" i="5" l="1"/>
  <c r="E8" i="5"/>
  <c r="E9" i="5"/>
  <c r="E10" i="5"/>
  <c r="E11" i="5"/>
  <c r="E12" i="5"/>
  <c r="E13" i="5"/>
  <c r="E14" i="5"/>
  <c r="E15" i="5"/>
  <c r="E16" i="5"/>
  <c r="E17" i="5"/>
  <c r="E18" i="5"/>
  <c r="E6" i="5"/>
  <c r="J5" i="3"/>
  <c r="K5" i="3"/>
  <c r="L5" i="3"/>
  <c r="J6" i="3"/>
  <c r="K6" i="3"/>
  <c r="L6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18" i="3"/>
  <c r="K18" i="3"/>
  <c r="L18" i="3"/>
  <c r="J4" i="3"/>
  <c r="K4" i="3"/>
  <c r="L4" i="3"/>
  <c r="D18" i="3"/>
  <c r="D17" i="3"/>
  <c r="D16" i="3"/>
  <c r="D15" i="3"/>
  <c r="D14" i="3"/>
  <c r="D13" i="3"/>
  <c r="D12" i="3"/>
  <c r="D11" i="3"/>
  <c r="D10" i="3"/>
  <c r="D9" i="3"/>
  <c r="I9" i="3" s="1"/>
  <c r="D8" i="3"/>
  <c r="D7" i="3"/>
  <c r="I7" i="3" s="1"/>
  <c r="D6" i="3"/>
  <c r="D5" i="3"/>
  <c r="D4" i="3"/>
  <c r="I13" i="3" l="1"/>
  <c r="I15" i="3"/>
  <c r="I17" i="3"/>
  <c r="I5" i="3"/>
  <c r="I11" i="3"/>
  <c r="I18" i="3"/>
  <c r="I16" i="3"/>
  <c r="I14" i="3"/>
  <c r="I12" i="3"/>
  <c r="I10" i="3"/>
  <c r="I8" i="3"/>
  <c r="I6" i="3"/>
  <c r="I4" i="3"/>
</calcChain>
</file>

<file path=xl/sharedStrings.xml><?xml version="1.0" encoding="utf-8"?>
<sst xmlns="http://schemas.openxmlformats.org/spreadsheetml/2006/main" count="442" uniqueCount="114">
  <si>
    <t>FORMA GIURIDICA</t>
  </si>
  <si>
    <t>Totale Istituzioni rispondenti</t>
  </si>
  <si>
    <t>v.a.</t>
  </si>
  <si>
    <t xml:space="preserve">% </t>
  </si>
  <si>
    <t>Amministrazione dello Stato  e organo costituzionale o a rilevanza costituzionale</t>
  </si>
  <si>
    <t>Comune</t>
  </si>
  <si>
    <t>Comune con meno di 5000 abitanti</t>
  </si>
  <si>
    <t>Comune con popolazione da 5000 a 20000 abitanti</t>
  </si>
  <si>
    <t>Comune con popolazione superiore a 20000 abitanti</t>
  </si>
  <si>
    <t>Comunità montane e unione dei comuni</t>
  </si>
  <si>
    <t>Azienda o ente del servizio sanitario nazionale</t>
  </si>
  <si>
    <t>Università pubblica</t>
  </si>
  <si>
    <t>Ente pubblico non economico</t>
  </si>
  <si>
    <t>Altra forma giuridica</t>
  </si>
  <si>
    <t xml:space="preserve">Totale </t>
  </si>
  <si>
    <t>Fonte: Istat, Censimento permanente istituzioni pubbliche</t>
  </si>
  <si>
    <t xml:space="preserve"> Attraverso l'analisi dei dati della formazione condotta negli anni precedenti</t>
  </si>
  <si>
    <t>Altro</t>
  </si>
  <si>
    <t>Tutto il personale</t>
  </si>
  <si>
    <t>Una parte del personale</t>
  </si>
  <si>
    <t>Solo i dirigenti</t>
  </si>
  <si>
    <t>Istituzioni che hanno condotto analisi dei fabbisogni formativi</t>
  </si>
  <si>
    <t>valori assoluti</t>
  </si>
  <si>
    <t>valori percentuali</t>
  </si>
  <si>
    <t>Istituzioni che hanno organizzato\finanziato attivita' di formazione</t>
  </si>
  <si>
    <t>Istituzioni che hanno previsto attività di valutazione della formazione erogata</t>
  </si>
  <si>
    <t>per oltre il 50% della formazione realizzata</t>
  </si>
  <si>
    <t>per meno del 50% della formazione realizzata</t>
  </si>
  <si>
    <t>Istituzioni
che non hanno previsto attività di valutazione</t>
  </si>
  <si>
    <t>Amministrazione dello stato  e organo costituzionale o a rilevanza costituzionale</t>
  </si>
  <si>
    <t>Regione (Giunta e consiglio regionale) (a)</t>
  </si>
  <si>
    <t>Città metropolitana</t>
  </si>
  <si>
    <t>Altro ente pubblico non economico</t>
  </si>
  <si>
    <t>Totale</t>
  </si>
  <si>
    <t>Provincia (a)</t>
  </si>
  <si>
    <t>Istituzioni
che non hanno previsto attività di valutazione della formazione erogata</t>
  </si>
  <si>
    <t>Misure adottate per incentivare e favorire l’accesso a percorsi di istruzione e qualificazione del personale laureato e non laureato</t>
  </si>
  <si>
    <t>Istituzioni che non hanno adottato misure</t>
  </si>
  <si>
    <t>Permessi per diritto allo studio ulteriori rispetto a quelli previsti dalla legge e dal CCNL</t>
  </si>
  <si>
    <t>Politiche di conciliazione</t>
  </si>
  <si>
    <t>Organo costituzionale o a rilevanza costituzionale</t>
  </si>
  <si>
    <t>Presidenza del Consiglio e Ministeri</t>
  </si>
  <si>
    <t>Agenzia dello Stato</t>
  </si>
  <si>
    <t xml:space="preserve"> FORMA GIURIDICA
 </t>
  </si>
  <si>
    <t>Istituzioni  che hanno adottato almeno una misura per incentivare l'accesso ai percorsi di istruzione e qualificazione</t>
  </si>
  <si>
    <t>Permessi per diritto allo studio previsti dalla legge e dal CCNL</t>
  </si>
  <si>
    <t>Istituzioni che hanno organizzato/
finanziato attività di formazione</t>
  </si>
  <si>
    <t>Modalità di analisi</t>
  </si>
  <si>
    <t>Istituzioni che NON hanno condotto analisi dei fabbisogni formativi</t>
  </si>
  <si>
    <t>Istituzioni che hanno adottato il piano formativo</t>
  </si>
  <si>
    <t>Attività formative</t>
  </si>
  <si>
    <t>Partecipanti</t>
  </si>
  <si>
    <t>Partecipanti ogni 100 dipendenti</t>
  </si>
  <si>
    <t>MODALITÀ DI EROGAZIONE</t>
  </si>
  <si>
    <t>Aula</t>
  </si>
  <si>
    <t>E-learning</t>
  </si>
  <si>
    <t>Learning on the job</t>
  </si>
  <si>
    <t>Videoconferenza/
webinar/weebmeeting</t>
  </si>
  <si>
    <t>Telefono</t>
  </si>
  <si>
    <t>Conevegno/
Conferenza</t>
  </si>
  <si>
    <t>Autoapprendimento</t>
  </si>
  <si>
    <t>Blendend learning</t>
  </si>
  <si>
    <t xml:space="preserve">Attività formative </t>
  </si>
  <si>
    <t>Provincia (a) e città metropolitana</t>
  </si>
  <si>
    <t>% su totale dipendenti</t>
  </si>
  <si>
    <t>% su totale istituzioni</t>
  </si>
  <si>
    <t>Istituzioni che hanno adottato un piano formativo</t>
  </si>
  <si>
    <t>%</t>
  </si>
  <si>
    <t>REGIONE E RIPARTIZIONE GEOGRAFICA</t>
  </si>
  <si>
    <t>Piemonte</t>
  </si>
  <si>
    <t>Valle d'Aosta/Vallée d'Aoste</t>
  </si>
  <si>
    <t>Liguria</t>
  </si>
  <si>
    <t>Lombardia</t>
  </si>
  <si>
    <t>Trentino - Alto Adige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</si>
  <si>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</si>
  <si>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</si>
  <si>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</si>
  <si>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</si>
  <si>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</si>
  <si>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</si>
  <si>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</si>
  <si>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</si>
  <si>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</si>
  <si>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</si>
  <si>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</si>
  <si>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</si>
  <si>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</si>
  <si>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</si>
  <si>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</si>
  <si>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</si>
  <si>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</si>
  <si>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</si>
  <si>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</si>
  <si>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</si>
  <si>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</si>
  <si>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</si>
  <si>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</si>
  <si>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r>
      <rPr>
        <b/>
        <sz val="9"/>
        <color theme="1"/>
        <rFont val="Arial"/>
        <family val="2"/>
      </rPr>
      <t>Tavola 1.3 Istituzioni pubbliche che hanno elaborato e adottato il piano formativo e istituzioni che hanno condotto l'analisi dei fabbisogni informativi per modalità di analisi e per forma giuridica  - Anno 2022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(valori assoluti e percentuali)</t>
    </r>
  </si>
  <si>
    <r>
      <t>Tavola 1.1 Istituzioni</t>
    </r>
    <r>
      <rPr>
        <b/>
        <sz val="9"/>
        <rFont val="Arial"/>
        <family val="2"/>
      </rPr>
      <t xml:space="preserve"> pubbliche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theme="1"/>
        <rFont val="Arial"/>
        <family val="2"/>
      </rPr>
      <t xml:space="preserve">che hanno organizzato o finanziato attività di formazione per il proprio personale, istituzioni che hanno elaborato e adottato il piano formativo; attività formative organizzate e relativi partecipanti per forma giuridica  - Anno 2022  </t>
    </r>
    <r>
      <rPr>
        <i/>
        <sz val="9"/>
        <color theme="1"/>
        <rFont val="Arial"/>
        <family val="2"/>
      </rPr>
      <t>(valori assoluti e percentuali)</t>
    </r>
  </si>
  <si>
    <r>
      <rPr>
        <b/>
        <sz val="9"/>
        <color theme="1"/>
        <rFont val="Arial"/>
        <family val="2"/>
      </rPr>
      <t>Tavola 1.4 Istituzioni pubbliche che hanno elaborato e adottato il piano formativo e istituzioni che hanno condotto l'analisi dei fabbisogni informativi per modalità di analisi e per regione e ripartizione geografica  - Anno 2022</t>
    </r>
    <r>
      <rPr>
        <sz val="9"/>
        <color theme="1"/>
        <rFont val="Arial"/>
        <family val="2"/>
      </rPr>
      <t xml:space="preserve"> 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</si>
  <si>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1.5  Istituzioni pubbliche che hanno previsto attività di valutazione della formazione erogata per forma giuridica  - Anno 2022 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</si>
  <si>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1.6  Istituzioni pubbliche che hanno previsto attività di valutazione della formazione erogata per regione e ripartizione geografica - Anno 2022 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</si>
  <si>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1.8  Istituzioni pubbliche che hanno adottato misure  per incentivare e favorire l’accesso a percorsi di istruzione e qualificazione del personale laureato e non laureato per tipo di misure e per regione e ripartizione territoriale - Anno 2022 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</si>
  <si>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1.10 - Attività formative e partecipanti per modalità di erogazione e  forma giuridica - Anni 2022  </t>
    </r>
    <r>
      <rPr>
        <i/>
        <sz val="9"/>
        <rFont val="Arial"/>
        <family val="2"/>
      </rPr>
      <t>(valori percentuali )</t>
    </r>
  </si>
  <si>
    <r>
      <t xml:space="preserve">Tavola 1.11 - Attività formative e partecipanti per modalità di erogazione e  per regione e ripartizione geografica - Anni 2022 </t>
    </r>
    <r>
      <rPr>
        <sz val="11"/>
        <color theme="1"/>
        <rFont val="Calibri"/>
        <family val="2"/>
        <scheme val="minor"/>
      </rPr>
      <t>(valori percentuali )</t>
    </r>
  </si>
  <si>
    <r>
      <t>Tavola 1.2 Istituzioni</t>
    </r>
    <r>
      <rPr>
        <b/>
        <sz val="9"/>
        <rFont val="Arial"/>
        <family val="2"/>
      </rPr>
      <t xml:space="preserve"> pubbliche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theme="1"/>
        <rFont val="Arial"/>
        <family val="2"/>
      </rPr>
      <t xml:space="preserve">che hanno organizzato o finanziato attività di formazione per il proprio personale, istituzioni  che hanno elaborato e adottato il piano formativo; attività formative organizzate e relativi partecipanti per regione e ripartizione geografica - Anno 2022 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</si>
  <si>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1.7 Istituzioni pubbliche che hanno adottato misure  per incentivare e favorire l’accesso a percorsi di istruzione e qualificazione del personale laureato e non laureato per tipo di misure e forma giuridica - Anno 2022  </t>
    </r>
    <r>
      <rPr>
        <i/>
        <sz val="9"/>
        <color theme="1"/>
        <rFont val="Arial"/>
        <family val="2"/>
      </rPr>
      <t>(valori assoluti e percentuali)</t>
    </r>
  </si>
  <si>
    <t>Giunta e consiglio regionale (a)</t>
  </si>
  <si>
    <r>
      <rPr>
        <i/>
        <sz val="7"/>
        <rFont val="Arial"/>
        <family val="2"/>
      </rPr>
      <t xml:space="preserve">Fonte: </t>
    </r>
    <r>
      <rPr>
        <sz val="7"/>
        <rFont val="Arial"/>
        <family val="2"/>
      </rPr>
      <t>Istat, Censimento permanente istituzioni pubbliche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</si>
  <si>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</si>
  <si>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valori percentuali sul Totale istituzioni che hanno adottato il piano formativo</t>
  </si>
  <si>
    <t>Attraverso una rilevazione che ha coinvolto:</t>
  </si>
  <si>
    <t>valori assoluiti</t>
  </si>
  <si>
    <t>Istituzioni
che NON hanno previsto attività di valutazione della formazione erogata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</si>
</sst>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color rgb="FF000000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theme="1"/>
      <name val="Calibri"/>
      <family val="2"/>
      <scheme val="minor"/>
    </font>
    <font>
      <b/>
      <i/>
      <sz val="7"/>
      <color theme="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6" fillId="0" borderId="0" xfId="0" applyFont="1"/>
    <xf numFmtId="0" fontId="1" fillId="0" borderId="0" xfId="0" applyFont="1" applyFill="1" applyBorder="1"/>
    <xf numFmtId="0" fontId="1" fillId="0" borderId="0" xfId="0" applyFont="1" applyBorder="1" applyAlignment="1">
      <alignment wrapText="1"/>
    </xf>
    <xf numFmtId="164" fontId="9" fillId="0" borderId="0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Fill="1" applyBorder="1"/>
    <xf numFmtId="3" fontId="12" fillId="0" borderId="3" xfId="0" applyNumberFormat="1" applyFont="1" applyBorder="1"/>
    <xf numFmtId="0" fontId="1" fillId="0" borderId="2" xfId="0" applyFont="1" applyBorder="1" applyAlignment="1">
      <alignment horizontal="right" wrapText="1"/>
    </xf>
    <xf numFmtId="0" fontId="12" fillId="0" borderId="3" xfId="0" applyFont="1" applyBorder="1"/>
    <xf numFmtId="0" fontId="2" fillId="0" borderId="0" xfId="0" applyFont="1"/>
    <xf numFmtId="0" fontId="10" fillId="0" borderId="5" xfId="0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7" fillId="0" borderId="0" xfId="0" applyFont="1"/>
    <xf numFmtId="164" fontId="1" fillId="0" borderId="0" xfId="0" applyNumberFormat="1" applyFont="1"/>
    <xf numFmtId="164" fontId="12" fillId="0" borderId="3" xfId="0" applyNumberFormat="1" applyFont="1" applyBorder="1"/>
    <xf numFmtId="164" fontId="1" fillId="0" borderId="0" xfId="0" applyNumberFormat="1" applyFont="1" applyBorder="1"/>
    <xf numFmtId="0" fontId="18" fillId="0" borderId="0" xfId="0" applyFont="1"/>
    <xf numFmtId="0" fontId="19" fillId="0" borderId="0" xfId="0" applyFont="1"/>
    <xf numFmtId="3" fontId="0" fillId="0" borderId="0" xfId="0" applyNumberFormat="1"/>
    <xf numFmtId="0" fontId="2" fillId="0" borderId="0" xfId="0" applyFont="1" applyBorder="1"/>
    <xf numFmtId="0" fontId="11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Border="1" applyAlignment="1">
      <alignment horizontal="left" vertical="center"/>
    </xf>
    <xf numFmtId="0" fontId="20" fillId="0" borderId="0" xfId="0" applyFont="1"/>
    <xf numFmtId="165" fontId="11" fillId="0" borderId="0" xfId="0" applyNumberFormat="1" applyFont="1"/>
    <xf numFmtId="0" fontId="21" fillId="0" borderId="0" xfId="0" applyFont="1"/>
    <xf numFmtId="0" fontId="0" fillId="0" borderId="0" xfId="0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 vertical="center" wrapText="1"/>
    </xf>
    <xf numFmtId="3" fontId="10" fillId="0" borderId="4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0" fontId="23" fillId="0" borderId="0" xfId="0" applyFont="1" applyFill="1" applyBorder="1"/>
    <xf numFmtId="3" fontId="3" fillId="0" borderId="0" xfId="0" applyNumberFormat="1" applyFont="1" applyFill="1" applyBorder="1" applyAlignment="1">
      <alignment vertical="center"/>
    </xf>
    <xf numFmtId="164" fontId="23" fillId="0" borderId="0" xfId="0" applyNumberFormat="1" applyFont="1" applyBorder="1"/>
    <xf numFmtId="0" fontId="10" fillId="0" borderId="7" xfId="0" applyFont="1" applyFill="1" applyBorder="1" applyAlignment="1">
      <alignment vertical="center"/>
    </xf>
    <xf numFmtId="3" fontId="10" fillId="0" borderId="7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" fontId="10" fillId="0" borderId="5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0" fontId="1" fillId="0" borderId="3" xfId="0" applyFont="1" applyFill="1" applyBorder="1"/>
    <xf numFmtId="3" fontId="4" fillId="0" borderId="3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" fillId="0" borderId="0" xfId="0" applyNumberFormat="1" applyFont="1"/>
    <xf numFmtId="3" fontId="23" fillId="0" borderId="0" xfId="0" applyNumberFormat="1" applyFont="1"/>
    <xf numFmtId="165" fontId="10" fillId="0" borderId="5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0" fontId="25" fillId="0" borderId="0" xfId="0" applyFont="1"/>
    <xf numFmtId="3" fontId="26" fillId="0" borderId="3" xfId="0" applyNumberFormat="1" applyFont="1" applyBorder="1"/>
    <xf numFmtId="0" fontId="19" fillId="0" borderId="3" xfId="0" applyFont="1" applyBorder="1"/>
    <xf numFmtId="165" fontId="4" fillId="0" borderId="6" xfId="0" applyNumberFormat="1" applyFont="1" applyFill="1" applyBorder="1" applyAlignment="1">
      <alignment vertical="center"/>
    </xf>
    <xf numFmtId="165" fontId="27" fillId="0" borderId="6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18" fillId="0" borderId="1" xfId="0" applyFont="1" applyBorder="1"/>
    <xf numFmtId="0" fontId="1" fillId="0" borderId="3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8" fillId="0" borderId="3" xfId="0" applyFont="1" applyBorder="1"/>
    <xf numFmtId="0" fontId="1" fillId="0" borderId="0" xfId="0" applyFont="1"/>
    <xf numFmtId="165" fontId="1" fillId="0" borderId="0" xfId="0" applyNumberFormat="1" applyFont="1" applyFill="1" applyBorder="1" applyAlignment="1"/>
    <xf numFmtId="165" fontId="12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justify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justify" vertical="center"/>
    </xf>
    <xf numFmtId="3" fontId="1" fillId="0" borderId="0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/>
    <xf numFmtId="3" fontId="23" fillId="0" borderId="0" xfId="0" applyNumberFormat="1" applyFont="1" applyFill="1" applyBorder="1" applyAlignment="1">
      <alignment horizontal="right" vertical="center"/>
    </xf>
    <xf numFmtId="3" fontId="23" fillId="0" borderId="0" xfId="0" applyNumberFormat="1" applyFont="1" applyFill="1"/>
    <xf numFmtId="165" fontId="10" fillId="0" borderId="0" xfId="0" applyNumberFormat="1" applyFont="1" applyFill="1" applyBorder="1" applyAlignment="1"/>
    <xf numFmtId="0" fontId="4" fillId="0" borderId="3" xfId="0" applyFont="1" applyFill="1" applyBorder="1" applyAlignment="1">
      <alignment horizontal="justify" vertical="center"/>
    </xf>
    <xf numFmtId="3" fontId="12" fillId="0" borderId="3" xfId="0" applyNumberFormat="1" applyFont="1" applyFill="1" applyBorder="1"/>
    <xf numFmtId="3" fontId="12" fillId="0" borderId="3" xfId="0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/>
    <xf numFmtId="0" fontId="2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 wrapText="1"/>
    </xf>
    <xf numFmtId="1" fontId="1" fillId="0" borderId="0" xfId="0" applyNumberFormat="1" applyFont="1"/>
    <xf numFmtId="1" fontId="12" fillId="0" borderId="3" xfId="0" applyNumberFormat="1" applyFont="1" applyBorder="1"/>
    <xf numFmtId="3" fontId="1" fillId="0" borderId="0" xfId="0" applyNumberFormat="1" applyFont="1" applyFill="1" applyBorder="1" applyAlignment="1">
      <alignment horizontal="justify"/>
    </xf>
    <xf numFmtId="164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/>
    <xf numFmtId="1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>
      <alignment horizontal="justify" vertical="center"/>
    </xf>
    <xf numFmtId="164" fontId="1" fillId="0" borderId="0" xfId="0" applyNumberFormat="1" applyFont="1" applyFill="1" applyBorder="1"/>
    <xf numFmtId="3" fontId="23" fillId="0" borderId="0" xfId="0" applyNumberFormat="1" applyFont="1" applyFill="1" applyBorder="1" applyAlignment="1">
      <alignment horizontal="justify" vertical="center"/>
    </xf>
    <xf numFmtId="164" fontId="3" fillId="0" borderId="0" xfId="0" applyNumberFormat="1" applyFont="1" applyFill="1" applyBorder="1" applyAlignment="1"/>
    <xf numFmtId="164" fontId="10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3" fillId="0" borderId="0" xfId="0" applyNumberFormat="1" applyFont="1" applyFill="1" applyBorder="1"/>
    <xf numFmtId="164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/>
    <xf numFmtId="164" fontId="10" fillId="0" borderId="0" xfId="0" applyNumberFormat="1" applyFont="1" applyFill="1" applyBorder="1"/>
    <xf numFmtId="1" fontId="10" fillId="0" borderId="0" xfId="0" applyNumberFormat="1" applyFont="1" applyFill="1" applyBorder="1" applyAlignment="1"/>
    <xf numFmtId="0" fontId="10" fillId="0" borderId="0" xfId="0" applyFont="1" applyFill="1"/>
    <xf numFmtId="3" fontId="10" fillId="0" borderId="0" xfId="0" applyNumberFormat="1" applyFont="1" applyFill="1"/>
    <xf numFmtId="3" fontId="4" fillId="0" borderId="3" xfId="0" applyNumberFormat="1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justify" vertical="center"/>
    </xf>
    <xf numFmtId="164" fontId="12" fillId="0" borderId="3" xfId="0" applyNumberFormat="1" applyFont="1" applyFill="1" applyBorder="1" applyAlignment="1"/>
    <xf numFmtId="164" fontId="12" fillId="0" borderId="3" xfId="0" applyNumberFormat="1" applyFont="1" applyFill="1" applyBorder="1"/>
    <xf numFmtId="164" fontId="12" fillId="0" borderId="3" xfId="0" applyNumberFormat="1" applyFont="1" applyFill="1" applyBorder="1" applyAlignment="1">
      <alignment horizontal="right"/>
    </xf>
    <xf numFmtId="1" fontId="12" fillId="0" borderId="3" xfId="0" applyNumberFormat="1" applyFont="1" applyFill="1" applyBorder="1" applyAlignment="1"/>
    <xf numFmtId="0" fontId="10" fillId="0" borderId="6" xfId="0" applyFont="1" applyBorder="1" applyAlignment="1">
      <alignment vertical="center"/>
    </xf>
    <xf numFmtId="164" fontId="11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24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/>
    <xf numFmtId="0" fontId="22" fillId="0" borderId="0" xfId="0" applyFont="1" applyAlignment="1">
      <alignment wrapText="1"/>
    </xf>
    <xf numFmtId="0" fontId="22" fillId="0" borderId="0" xfId="0" applyFont="1" applyAlignment="1"/>
    <xf numFmtId="0" fontId="1" fillId="0" borderId="3" xfId="0" applyFont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0" fillId="0" borderId="3" xfId="0" applyBorder="1" applyAlignment="1"/>
    <xf numFmtId="0" fontId="18" fillId="0" borderId="0" xfId="0" applyFont="1" applyBorder="1" applyAlignment="1"/>
    <xf numFmtId="0" fontId="18" fillId="0" borderId="3" xfId="0" applyFont="1" applyBorder="1" applyAlignment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wrapText="1"/>
    </xf>
    <xf numFmtId="3" fontId="18" fillId="0" borderId="0" xfId="0" applyNumberFormat="1" applyFont="1"/>
    <xf numFmtId="0" fontId="23" fillId="0" borderId="0" xfId="0" applyFont="1"/>
    <xf numFmtId="164" fontId="23" fillId="0" borderId="0" xfId="0" applyNumberFormat="1" applyFont="1"/>
    <xf numFmtId="1" fontId="23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top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5" fontId="23" fillId="0" borderId="0" xfId="0" applyNumberFormat="1" applyFont="1" applyFill="1" applyBorder="1" applyAlignment="1"/>
    <xf numFmtId="0" fontId="0" fillId="0" borderId="2" xfId="0" applyBorder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8" fillId="0" borderId="0" xfId="0" applyFont="1" applyBorder="1" applyAlignment="1">
      <alignment vertical="center" wrapText="1"/>
    </xf>
    <xf numFmtId="0" fontId="0" fillId="0" borderId="2" xfId="0" applyBorder="1" applyAlignment="1"/>
    <xf numFmtId="0" fontId="3" fillId="0" borderId="1" xfId="0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/>
    <xf numFmtId="0" fontId="1" fillId="0" borderId="2" xfId="0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" fillId="0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Normal="100" workbookViewId="0">
      <selection sqref="A1:P1"/>
    </sheetView>
  </sheetViews>
  <sheetFormatPr defaultRowHeight="15" x14ac:dyDescent="0.25"/>
  <cols>
    <col min="1" max="1" width="31.7109375" customWidth="1"/>
    <col min="2" max="2" width="9.140625" customWidth="1"/>
    <col min="3" max="3" width="0.85546875" customWidth="1"/>
    <col min="4" max="4" width="8" customWidth="1"/>
    <col min="5" max="6" width="9.140625" customWidth="1"/>
    <col min="7" max="7" width="0.85546875" customWidth="1"/>
    <col min="8" max="8" width="7.7109375" customWidth="1"/>
    <col min="9" max="9" width="9" customWidth="1"/>
    <col min="10" max="10" width="0.85546875" customWidth="1"/>
    <col min="11" max="11" width="7.140625" customWidth="1"/>
    <col min="12" max="12" width="8.140625" customWidth="1"/>
    <col min="14" max="14" width="7.7109375" customWidth="1"/>
    <col min="15" max="15" width="0.5703125" customWidth="1"/>
    <col min="16" max="16" width="8.7109375" customWidth="1"/>
  </cols>
  <sheetData>
    <row r="1" spans="1:16" ht="30" customHeight="1" x14ac:dyDescent="0.25">
      <c r="A1" s="130" t="s">
        <v>98</v>
      </c>
      <c r="B1" s="131"/>
      <c r="C1" s="131"/>
      <c r="D1" s="131"/>
      <c r="E1" s="131"/>
      <c r="F1" s="131"/>
      <c r="G1" s="131"/>
      <c r="H1" s="131"/>
      <c r="I1" s="131"/>
      <c r="J1" s="131"/>
      <c r="K1" s="132"/>
      <c r="L1" s="132"/>
      <c r="M1" s="132"/>
      <c r="N1" s="132"/>
      <c r="O1" s="132"/>
      <c r="P1" s="132"/>
    </row>
    <row r="2" spans="1:16" ht="23.25" customHeight="1" x14ac:dyDescent="0.25">
      <c r="A2" s="133" t="s">
        <v>0</v>
      </c>
      <c r="B2" s="135" t="s">
        <v>1</v>
      </c>
      <c r="C2" s="88"/>
      <c r="D2" s="127" t="s">
        <v>24</v>
      </c>
      <c r="E2" s="127"/>
      <c r="F2" s="127"/>
      <c r="G2" s="89"/>
      <c r="H2" s="127" t="s">
        <v>66</v>
      </c>
      <c r="I2" s="127"/>
      <c r="J2" s="90"/>
      <c r="K2" s="137" t="s">
        <v>50</v>
      </c>
      <c r="L2" s="137"/>
      <c r="M2" s="137" t="s">
        <v>51</v>
      </c>
      <c r="N2" s="137"/>
      <c r="O2" s="91"/>
      <c r="P2" s="139" t="s">
        <v>52</v>
      </c>
    </row>
    <row r="3" spans="1:16" x14ac:dyDescent="0.25">
      <c r="A3" s="134"/>
      <c r="B3" s="136"/>
      <c r="C3" s="90"/>
      <c r="D3" s="128"/>
      <c r="E3" s="128"/>
      <c r="F3" s="128"/>
      <c r="G3" s="93"/>
      <c r="H3" s="129"/>
      <c r="I3" s="129"/>
      <c r="J3" s="94"/>
      <c r="K3" s="138"/>
      <c r="L3" s="138"/>
      <c r="M3" s="138"/>
      <c r="N3" s="138"/>
      <c r="O3" s="94"/>
      <c r="P3" s="140"/>
    </row>
    <row r="4" spans="1:16" ht="18" x14ac:dyDescent="0.25">
      <c r="A4" s="144"/>
      <c r="B4" s="96" t="s">
        <v>2</v>
      </c>
      <c r="C4" s="97"/>
      <c r="D4" s="96" t="s">
        <v>2</v>
      </c>
      <c r="E4" s="98" t="s">
        <v>65</v>
      </c>
      <c r="F4" s="98" t="s">
        <v>64</v>
      </c>
      <c r="G4" s="97"/>
      <c r="H4" s="96" t="s">
        <v>2</v>
      </c>
      <c r="I4" s="98" t="s">
        <v>67</v>
      </c>
      <c r="J4" s="97"/>
      <c r="K4" s="96" t="s">
        <v>2</v>
      </c>
      <c r="L4" s="96" t="s">
        <v>3</v>
      </c>
      <c r="M4" s="96" t="s">
        <v>2</v>
      </c>
      <c r="N4" s="96" t="s">
        <v>3</v>
      </c>
      <c r="O4" s="97"/>
      <c r="P4" s="141"/>
    </row>
    <row r="5" spans="1:16" ht="19.5" x14ac:dyDescent="0.25">
      <c r="A5" s="73" t="s">
        <v>4</v>
      </c>
      <c r="B5" s="75">
        <v>38</v>
      </c>
      <c r="C5" s="101"/>
      <c r="D5" s="74">
        <v>37</v>
      </c>
      <c r="E5" s="102">
        <v>97.368421052631575</v>
      </c>
      <c r="F5" s="102">
        <v>99.99956219846419</v>
      </c>
      <c r="G5" s="102"/>
      <c r="H5" s="74">
        <v>28</v>
      </c>
      <c r="I5" s="102">
        <f>H5/B5*100</f>
        <v>73.68421052631578</v>
      </c>
      <c r="J5" s="103"/>
      <c r="K5" s="74">
        <v>6307</v>
      </c>
      <c r="L5" s="104">
        <v>2.4197384978975478</v>
      </c>
      <c r="M5" s="74">
        <v>237936</v>
      </c>
      <c r="N5" s="102">
        <v>7.1120484801529438</v>
      </c>
      <c r="O5" s="102"/>
      <c r="P5" s="105">
        <v>104.16874622396175</v>
      </c>
    </row>
    <row r="6" spans="1:16" x14ac:dyDescent="0.25">
      <c r="A6" s="78" t="s">
        <v>107</v>
      </c>
      <c r="B6" s="79">
        <v>39</v>
      </c>
      <c r="C6" s="106"/>
      <c r="D6" s="77">
        <v>39</v>
      </c>
      <c r="E6" s="102">
        <v>100</v>
      </c>
      <c r="F6" s="102">
        <v>100</v>
      </c>
      <c r="G6" s="107"/>
      <c r="H6" s="77">
        <v>34</v>
      </c>
      <c r="I6" s="102">
        <f t="shared" ref="I6:I17" si="0">H6/B6*100</f>
        <v>87.179487179487182</v>
      </c>
      <c r="J6" s="103"/>
      <c r="K6" s="77">
        <v>5419</v>
      </c>
      <c r="L6" s="102">
        <v>2.0790491390687822</v>
      </c>
      <c r="M6" s="77">
        <v>140239</v>
      </c>
      <c r="N6" s="102">
        <v>4.1918270745417621</v>
      </c>
      <c r="O6" s="107"/>
      <c r="P6" s="105">
        <v>238.28286947361266</v>
      </c>
    </row>
    <row r="7" spans="1:16" x14ac:dyDescent="0.25">
      <c r="A7" s="78" t="s">
        <v>63</v>
      </c>
      <c r="B7" s="79">
        <v>104</v>
      </c>
      <c r="C7" s="106"/>
      <c r="D7" s="77">
        <v>93</v>
      </c>
      <c r="E7" s="102">
        <v>89.423076923076934</v>
      </c>
      <c r="F7" s="102">
        <v>94.63554820168946</v>
      </c>
      <c r="G7" s="107"/>
      <c r="H7" s="77">
        <v>73</v>
      </c>
      <c r="I7" s="102">
        <f t="shared" si="0"/>
        <v>70.192307692307693</v>
      </c>
      <c r="J7" s="103"/>
      <c r="K7" s="77">
        <v>8161</v>
      </c>
      <c r="L7" s="102">
        <v>3.1310426322089557</v>
      </c>
      <c r="M7" s="77">
        <v>136212</v>
      </c>
      <c r="N7" s="102">
        <v>4.0714576507068827</v>
      </c>
      <c r="O7" s="107"/>
      <c r="P7" s="105">
        <v>296.55142384394321</v>
      </c>
    </row>
    <row r="8" spans="1:16" x14ac:dyDescent="0.25">
      <c r="A8" s="78" t="s">
        <v>5</v>
      </c>
      <c r="B8" s="79">
        <v>7408</v>
      </c>
      <c r="C8" s="106"/>
      <c r="D8" s="77">
        <v>4119</v>
      </c>
      <c r="E8" s="102">
        <v>55.602051835853125</v>
      </c>
      <c r="F8" s="102">
        <v>81.66135227636471</v>
      </c>
      <c r="G8" s="107"/>
      <c r="H8" s="77">
        <v>1119</v>
      </c>
      <c r="I8" s="102">
        <f t="shared" si="0"/>
        <v>15.105291576673865</v>
      </c>
      <c r="J8" s="103"/>
      <c r="K8" s="77">
        <v>98781</v>
      </c>
      <c r="L8" s="102">
        <v>37.898238237009302</v>
      </c>
      <c r="M8" s="77">
        <v>549900</v>
      </c>
      <c r="N8" s="102">
        <v>16.436837885969773</v>
      </c>
      <c r="O8" s="107"/>
      <c r="P8" s="105">
        <v>169.24999384433556</v>
      </c>
    </row>
    <row r="9" spans="1:16" x14ac:dyDescent="0.25">
      <c r="A9" s="41" t="s">
        <v>6</v>
      </c>
      <c r="B9" s="81">
        <v>5173</v>
      </c>
      <c r="C9" s="108"/>
      <c r="D9" s="80">
        <v>2409</v>
      </c>
      <c r="E9" s="109">
        <v>46.568722211482701</v>
      </c>
      <c r="F9" s="110">
        <v>54.023692810457511</v>
      </c>
      <c r="G9" s="111"/>
      <c r="H9" s="112">
        <v>433</v>
      </c>
      <c r="I9" s="110">
        <f t="shared" si="0"/>
        <v>8.3703846897351628</v>
      </c>
      <c r="J9" s="113"/>
      <c r="K9" s="114">
        <v>31860</v>
      </c>
      <c r="L9" s="110">
        <v>12.223381725545563</v>
      </c>
      <c r="M9" s="114">
        <v>47138</v>
      </c>
      <c r="N9" s="110">
        <v>1.4089828410053522</v>
      </c>
      <c r="O9" s="115"/>
      <c r="P9" s="116">
        <v>87.525995246583477</v>
      </c>
    </row>
    <row r="10" spans="1:16" x14ac:dyDescent="0.25">
      <c r="A10" s="41" t="s">
        <v>7</v>
      </c>
      <c r="B10" s="81">
        <v>1754</v>
      </c>
      <c r="C10" s="108"/>
      <c r="D10" s="80">
        <v>1315</v>
      </c>
      <c r="E10" s="109">
        <v>74.971493728620302</v>
      </c>
      <c r="F10" s="110">
        <v>74.936186041738821</v>
      </c>
      <c r="G10" s="111"/>
      <c r="H10" s="112">
        <v>431</v>
      </c>
      <c r="I10" s="110">
        <f t="shared" si="0"/>
        <v>24.572405929304448</v>
      </c>
      <c r="J10" s="113"/>
      <c r="K10" s="114">
        <v>37596</v>
      </c>
      <c r="L10" s="110">
        <v>14.424050827169211</v>
      </c>
      <c r="M10" s="114">
        <v>103512</v>
      </c>
      <c r="N10" s="110">
        <v>3.0940352123158812</v>
      </c>
      <c r="O10" s="115"/>
      <c r="P10" s="116">
        <v>132.77407934736598</v>
      </c>
    </row>
    <row r="11" spans="1:16" x14ac:dyDescent="0.25">
      <c r="A11" s="41" t="s">
        <v>8</v>
      </c>
      <c r="B11" s="81">
        <v>481</v>
      </c>
      <c r="C11" s="108"/>
      <c r="D11" s="80">
        <v>395</v>
      </c>
      <c r="E11" s="109">
        <v>82.120582120582114</v>
      </c>
      <c r="F11" s="110">
        <v>92.085432991345868</v>
      </c>
      <c r="G11" s="111"/>
      <c r="H11" s="112">
        <v>255</v>
      </c>
      <c r="I11" s="110">
        <f t="shared" si="0"/>
        <v>53.014553014553009</v>
      </c>
      <c r="J11" s="113"/>
      <c r="K11" s="114">
        <v>29325</v>
      </c>
      <c r="L11" s="110">
        <v>11.250805684294528</v>
      </c>
      <c r="M11" s="114">
        <v>399250</v>
      </c>
      <c r="N11" s="110">
        <v>11.93381983264854</v>
      </c>
      <c r="O11" s="115"/>
      <c r="P11" s="116">
        <v>206.77207683583049</v>
      </c>
    </row>
    <row r="12" spans="1:16" x14ac:dyDescent="0.25">
      <c r="A12" s="78" t="s">
        <v>9</v>
      </c>
      <c r="B12" s="79">
        <v>466</v>
      </c>
      <c r="C12" s="106"/>
      <c r="D12" s="77">
        <v>257</v>
      </c>
      <c r="E12" s="110">
        <v>55.150214592274679</v>
      </c>
      <c r="F12" s="110">
        <v>84.013779960419271</v>
      </c>
      <c r="G12" s="115"/>
      <c r="H12" s="114">
        <v>79</v>
      </c>
      <c r="I12" s="110">
        <f t="shared" si="0"/>
        <v>16.952789699570818</v>
      </c>
      <c r="J12" s="113"/>
      <c r="K12" s="114">
        <v>6424</v>
      </c>
      <c r="L12" s="110">
        <v>2.4646266228783649</v>
      </c>
      <c r="M12" s="114">
        <v>19816</v>
      </c>
      <c r="N12" s="110">
        <v>0.5923120195460575</v>
      </c>
      <c r="O12" s="115"/>
      <c r="P12" s="116">
        <v>145.24664663197245</v>
      </c>
    </row>
    <row r="13" spans="1:16" x14ac:dyDescent="0.25">
      <c r="A13" s="78" t="s">
        <v>10</v>
      </c>
      <c r="B13" s="79">
        <v>195</v>
      </c>
      <c r="C13" s="106"/>
      <c r="D13" s="77">
        <v>182</v>
      </c>
      <c r="E13" s="110">
        <v>93.333333333333329</v>
      </c>
      <c r="F13" s="110">
        <v>95.914132632519696</v>
      </c>
      <c r="G13" s="115"/>
      <c r="H13" s="114">
        <v>178</v>
      </c>
      <c r="I13" s="110">
        <f t="shared" si="0"/>
        <v>91.282051282051285</v>
      </c>
      <c r="J13" s="113"/>
      <c r="K13" s="114">
        <v>79096</v>
      </c>
      <c r="L13" s="110">
        <v>30.3459071237838</v>
      </c>
      <c r="M13" s="114">
        <v>1523085</v>
      </c>
      <c r="N13" s="110">
        <v>45.525916042102693</v>
      </c>
      <c r="O13" s="115"/>
      <c r="P13" s="116">
        <v>224.62094565597306</v>
      </c>
    </row>
    <row r="14" spans="1:16" x14ac:dyDescent="0.25">
      <c r="A14" s="78" t="s">
        <v>11</v>
      </c>
      <c r="B14" s="79">
        <v>71</v>
      </c>
      <c r="C14" s="106"/>
      <c r="D14" s="77">
        <v>69</v>
      </c>
      <c r="E14" s="110">
        <v>97.183098591549296</v>
      </c>
      <c r="F14" s="110">
        <v>99.988639806119366</v>
      </c>
      <c r="G14" s="115"/>
      <c r="H14" s="114">
        <v>64</v>
      </c>
      <c r="I14" s="110">
        <f t="shared" si="0"/>
        <v>90.140845070422543</v>
      </c>
      <c r="J14" s="113"/>
      <c r="K14" s="117">
        <v>9687</v>
      </c>
      <c r="L14" s="110">
        <v>3.7165065528989287</v>
      </c>
      <c r="M14" s="118">
        <v>189631</v>
      </c>
      <c r="N14" s="110">
        <v>5.668183315428867</v>
      </c>
      <c r="O14" s="117"/>
      <c r="P14" s="116">
        <v>179.52041048167223</v>
      </c>
    </row>
    <row r="15" spans="1:16" ht="15" customHeight="1" x14ac:dyDescent="0.25">
      <c r="A15" s="78" t="s">
        <v>12</v>
      </c>
      <c r="B15" s="79">
        <v>2838</v>
      </c>
      <c r="C15" s="106"/>
      <c r="D15" s="77">
        <v>1073</v>
      </c>
      <c r="E15" s="110">
        <v>37.808315715292466</v>
      </c>
      <c r="F15" s="110">
        <v>93.754933102319754</v>
      </c>
      <c r="G15" s="115"/>
      <c r="H15" s="114">
        <v>485</v>
      </c>
      <c r="I15" s="110">
        <f t="shared" si="0"/>
        <v>17.089499647639183</v>
      </c>
      <c r="J15" s="113"/>
      <c r="K15" s="113">
        <v>32820</v>
      </c>
      <c r="L15" s="110">
        <v>12.591694545900985</v>
      </c>
      <c r="M15" s="118">
        <v>450087</v>
      </c>
      <c r="N15" s="110">
        <v>13.453367982510414</v>
      </c>
      <c r="O15" s="117"/>
      <c r="P15" s="116">
        <v>288.82279333910867</v>
      </c>
    </row>
    <row r="16" spans="1:16" x14ac:dyDescent="0.25">
      <c r="A16" s="78" t="s">
        <v>13</v>
      </c>
      <c r="B16" s="79">
        <v>797</v>
      </c>
      <c r="C16" s="106"/>
      <c r="D16" s="77">
        <v>524</v>
      </c>
      <c r="E16" s="110">
        <v>65.746549560853197</v>
      </c>
      <c r="F16" s="110">
        <v>86.642743221690594</v>
      </c>
      <c r="G16" s="115"/>
      <c r="H16" s="114">
        <v>286</v>
      </c>
      <c r="I16" s="110">
        <f t="shared" si="0"/>
        <v>35.884567126725223</v>
      </c>
      <c r="J16" s="113"/>
      <c r="K16" s="113">
        <v>13953</v>
      </c>
      <c r="L16" s="110">
        <v>5.3531966483533342</v>
      </c>
      <c r="M16" s="118">
        <v>98628</v>
      </c>
      <c r="N16" s="110">
        <v>2.9480495490406016</v>
      </c>
      <c r="O16" s="117"/>
      <c r="P16" s="116">
        <v>151.25138019874862</v>
      </c>
    </row>
    <row r="17" spans="1:20" x14ac:dyDescent="0.25">
      <c r="A17" s="84" t="s">
        <v>14</v>
      </c>
      <c r="B17" s="119">
        <v>11956</v>
      </c>
      <c r="C17" s="120"/>
      <c r="D17" s="85">
        <v>6393</v>
      </c>
      <c r="E17" s="121">
        <v>53.471060555369689</v>
      </c>
      <c r="F17" s="121">
        <v>93.415532800355024</v>
      </c>
      <c r="G17" s="122"/>
      <c r="H17" s="85">
        <v>2346</v>
      </c>
      <c r="I17" s="121">
        <f t="shared" si="0"/>
        <v>19.621947139511541</v>
      </c>
      <c r="J17" s="123"/>
      <c r="K17" s="85">
        <v>260648</v>
      </c>
      <c r="L17" s="121">
        <v>100</v>
      </c>
      <c r="M17" s="85">
        <v>3345534</v>
      </c>
      <c r="N17" s="121">
        <v>100</v>
      </c>
      <c r="O17" s="122"/>
      <c r="P17" s="124">
        <v>199.55573874240901</v>
      </c>
    </row>
    <row r="18" spans="1:20" x14ac:dyDescent="0.25">
      <c r="A18" s="174" t="s">
        <v>108</v>
      </c>
      <c r="B18" s="175"/>
      <c r="C18" s="175"/>
      <c r="D18" s="175"/>
      <c r="E18" s="175"/>
      <c r="F18" s="176"/>
      <c r="G18" s="175"/>
      <c r="H18" s="175"/>
      <c r="I18" s="175"/>
      <c r="J18" s="175"/>
      <c r="K18" s="175"/>
      <c r="L18" s="175"/>
      <c r="M18" s="175"/>
      <c r="N18" s="175"/>
      <c r="O18" s="175"/>
      <c r="P18" s="176"/>
      <c r="Q18" s="175"/>
      <c r="R18" s="175"/>
      <c r="S18" s="175"/>
      <c r="T18" s="175"/>
    </row>
    <row r="19" spans="1:20" ht="38.25" customHeight="1" x14ac:dyDescent="0.25">
      <c r="A19" s="177" t="s">
        <v>109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32"/>
      <c r="R19" s="32"/>
      <c r="S19" s="32"/>
      <c r="T19" s="32"/>
    </row>
  </sheetData>
  <mergeCells count="9">
    <mergeCell ref="A19:P19"/>
    <mergeCell ref="D2:F3"/>
    <mergeCell ref="H2:I3"/>
    <mergeCell ref="A1:P1"/>
    <mergeCell ref="A2:A4"/>
    <mergeCell ref="B2:B3"/>
    <mergeCell ref="K2:L3"/>
    <mergeCell ref="M2:N3"/>
    <mergeCell ref="P2:P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zoomScaleNormal="100" workbookViewId="0"/>
  </sheetViews>
  <sheetFormatPr defaultRowHeight="15" x14ac:dyDescent="0.25"/>
  <cols>
    <col min="1" max="1" width="26.85546875" customWidth="1"/>
    <col min="2" max="2" width="6.42578125" customWidth="1"/>
    <col min="3" max="3" width="7.140625" customWidth="1"/>
    <col min="4" max="4" width="1.5703125" customWidth="1"/>
    <col min="5" max="5" width="7.85546875" customWidth="1"/>
    <col min="6" max="6" width="7.5703125" customWidth="1"/>
    <col min="7" max="7" width="1" customWidth="1"/>
    <col min="8" max="8" width="7.42578125" customWidth="1"/>
    <col min="9" max="9" width="8.5703125" customWidth="1"/>
    <col min="10" max="10" width="1.42578125" customWidth="1"/>
    <col min="11" max="11" width="7.42578125" customWidth="1"/>
    <col min="12" max="12" width="8.5703125" customWidth="1"/>
    <col min="13" max="13" width="0.85546875" customWidth="1"/>
    <col min="14" max="14" width="7.42578125" customWidth="1"/>
    <col min="15" max="15" width="8.5703125" customWidth="1"/>
    <col min="16" max="16" width="1.42578125" customWidth="1"/>
    <col min="17" max="17" width="7.42578125" customWidth="1"/>
    <col min="18" max="18" width="8.5703125" customWidth="1"/>
    <col min="19" max="19" width="1.140625" customWidth="1"/>
    <col min="20" max="20" width="7.42578125" customWidth="1"/>
    <col min="21" max="21" width="8.5703125" customWidth="1"/>
    <col min="22" max="22" width="1.5703125" customWidth="1"/>
    <col min="23" max="23" width="7.42578125" customWidth="1"/>
    <col min="24" max="24" width="8.5703125" customWidth="1"/>
    <col min="25" max="25" width="0.85546875" customWidth="1"/>
    <col min="26" max="26" width="7.42578125" customWidth="1"/>
    <col min="27" max="27" width="8.5703125" customWidth="1"/>
  </cols>
  <sheetData>
    <row r="1" spans="1:27" s="17" customFormat="1" ht="21.75" customHeight="1" x14ac:dyDescent="0.25">
      <c r="A1" s="227" t="s">
        <v>104</v>
      </c>
    </row>
    <row r="2" spans="1:27" x14ac:dyDescent="0.25">
      <c r="A2" s="171" t="s">
        <v>68</v>
      </c>
      <c r="B2" s="149" t="s">
        <v>53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</row>
    <row r="3" spans="1:27" ht="18.75" customHeight="1" x14ac:dyDescent="0.25">
      <c r="A3" s="172"/>
      <c r="B3" s="225" t="s">
        <v>54</v>
      </c>
      <c r="C3" s="225"/>
      <c r="D3" s="226"/>
      <c r="E3" s="225" t="s">
        <v>55</v>
      </c>
      <c r="F3" s="225"/>
      <c r="G3" s="226"/>
      <c r="H3" s="225" t="s">
        <v>56</v>
      </c>
      <c r="I3" s="225"/>
      <c r="J3" s="226"/>
      <c r="K3" s="160" t="s">
        <v>57</v>
      </c>
      <c r="L3" s="160"/>
      <c r="M3" s="226"/>
      <c r="N3" s="225" t="s">
        <v>58</v>
      </c>
      <c r="O3" s="225"/>
      <c r="P3" s="226"/>
      <c r="Q3" s="225" t="s">
        <v>59</v>
      </c>
      <c r="R3" s="225"/>
      <c r="S3" s="226"/>
      <c r="T3" s="225" t="s">
        <v>60</v>
      </c>
      <c r="U3" s="225"/>
      <c r="V3" s="226"/>
      <c r="W3" s="225" t="s">
        <v>61</v>
      </c>
      <c r="X3" s="225"/>
      <c r="Y3" s="226"/>
      <c r="Z3" s="225" t="s">
        <v>33</v>
      </c>
      <c r="AA3" s="225"/>
    </row>
    <row r="4" spans="1:27" ht="27" x14ac:dyDescent="0.25">
      <c r="A4" s="173"/>
      <c r="B4" s="210" t="s">
        <v>62</v>
      </c>
      <c r="C4" s="223" t="s">
        <v>51</v>
      </c>
      <c r="D4" s="224"/>
      <c r="E4" s="210" t="s">
        <v>62</v>
      </c>
      <c r="F4" s="223" t="s">
        <v>51</v>
      </c>
      <c r="G4" s="224"/>
      <c r="H4" s="210" t="s">
        <v>62</v>
      </c>
      <c r="I4" s="223" t="s">
        <v>51</v>
      </c>
      <c r="J4" s="224"/>
      <c r="K4" s="210" t="s">
        <v>62</v>
      </c>
      <c r="L4" s="223" t="s">
        <v>51</v>
      </c>
      <c r="M4" s="224"/>
      <c r="N4" s="210" t="s">
        <v>62</v>
      </c>
      <c r="O4" s="223" t="s">
        <v>51</v>
      </c>
      <c r="P4" s="224"/>
      <c r="Q4" s="210" t="s">
        <v>62</v>
      </c>
      <c r="R4" s="223" t="s">
        <v>51</v>
      </c>
      <c r="S4" s="224"/>
      <c r="T4" s="210" t="s">
        <v>62</v>
      </c>
      <c r="U4" s="223" t="s">
        <v>51</v>
      </c>
      <c r="V4" s="224"/>
      <c r="W4" s="210" t="s">
        <v>62</v>
      </c>
      <c r="X4" s="223" t="s">
        <v>51</v>
      </c>
      <c r="Y4" s="224"/>
      <c r="Z4" s="210" t="s">
        <v>62</v>
      </c>
      <c r="AA4" s="223" t="s">
        <v>51</v>
      </c>
    </row>
    <row r="5" spans="1:27" x14ac:dyDescent="0.25">
      <c r="A5" s="13" t="s">
        <v>69</v>
      </c>
      <c r="B5" s="18">
        <v>36.937400780881276</v>
      </c>
      <c r="C5" s="18">
        <v>36.393145729936215</v>
      </c>
      <c r="D5" s="18"/>
      <c r="E5" s="18">
        <v>14.95687990732398</v>
      </c>
      <c r="F5" s="18">
        <v>41.405194638112157</v>
      </c>
      <c r="G5" s="18"/>
      <c r="H5" s="18">
        <v>4.6681254558716265</v>
      </c>
      <c r="I5" s="18">
        <v>2.9431994180896917</v>
      </c>
      <c r="J5" s="18"/>
      <c r="K5" s="18">
        <v>29.188655768653192</v>
      </c>
      <c r="L5" s="18">
        <v>12.566986486419617</v>
      </c>
      <c r="M5" s="18"/>
      <c r="N5" s="18">
        <v>5.5777234307289661E-2</v>
      </c>
      <c r="O5" s="18">
        <v>1.1875720584087524E-2</v>
      </c>
      <c r="P5" s="18"/>
      <c r="Q5" s="18">
        <v>7.1952632256403648</v>
      </c>
      <c r="R5" s="18">
        <v>1.7576066464449536</v>
      </c>
      <c r="S5" s="18"/>
      <c r="T5" s="18">
        <v>3.7242030291328785</v>
      </c>
      <c r="U5" s="18">
        <v>0.59329120751337261</v>
      </c>
      <c r="V5" s="18"/>
      <c r="W5" s="18">
        <v>3.2736945981893855</v>
      </c>
      <c r="X5" s="18">
        <v>4.3287001528999021</v>
      </c>
      <c r="Y5" s="18"/>
      <c r="Z5" s="18">
        <v>100</v>
      </c>
      <c r="AA5" s="18">
        <v>100</v>
      </c>
    </row>
    <row r="6" spans="1:27" x14ac:dyDescent="0.25">
      <c r="A6" s="5" t="s">
        <v>70</v>
      </c>
      <c r="B6" s="18">
        <v>31.405656395103421</v>
      </c>
      <c r="C6" s="18">
        <v>35.977216696420982</v>
      </c>
      <c r="D6" s="18"/>
      <c r="E6" s="18">
        <v>25.242718446601941</v>
      </c>
      <c r="F6" s="18">
        <v>32.874266768681458</v>
      </c>
      <c r="G6" s="18"/>
      <c r="H6" s="18">
        <v>3.9679189531447867</v>
      </c>
      <c r="I6" s="18">
        <v>5.9763665731531068</v>
      </c>
      <c r="J6" s="18"/>
      <c r="K6" s="18">
        <v>34.402701561840438</v>
      </c>
      <c r="L6" s="18">
        <v>20.360452265578509</v>
      </c>
      <c r="M6" s="18"/>
      <c r="N6" s="18">
        <v>8.4423807513718863E-2</v>
      </c>
      <c r="O6" s="18">
        <v>1.7002465357476834E-2</v>
      </c>
      <c r="P6" s="18"/>
      <c r="Q6" s="18">
        <v>0.25327142254115659</v>
      </c>
      <c r="R6" s="18">
        <v>0.10201479214486101</v>
      </c>
      <c r="S6" s="18"/>
      <c r="T6" s="18">
        <v>1.1397214014352046</v>
      </c>
      <c r="U6" s="18">
        <v>1.2751849018107626</v>
      </c>
      <c r="V6" s="18"/>
      <c r="W6" s="18">
        <v>3.5035880118193328</v>
      </c>
      <c r="X6" s="18">
        <v>3.4174955368528437</v>
      </c>
      <c r="Y6" s="18"/>
      <c r="Z6" s="18">
        <v>100</v>
      </c>
      <c r="AA6" s="18">
        <v>100</v>
      </c>
    </row>
    <row r="7" spans="1:27" x14ac:dyDescent="0.25">
      <c r="A7" s="14" t="s">
        <v>71</v>
      </c>
      <c r="B7" s="18">
        <v>29.104602510460253</v>
      </c>
      <c r="C7" s="18">
        <v>34.262778969840213</v>
      </c>
      <c r="D7" s="18"/>
      <c r="E7" s="18">
        <v>25.92468619246862</v>
      </c>
      <c r="F7" s="18">
        <v>39.320996394767512</v>
      </c>
      <c r="G7" s="18"/>
      <c r="H7" s="18">
        <v>1.6903765690376569</v>
      </c>
      <c r="I7" s="18">
        <v>2.853688555837536</v>
      </c>
      <c r="J7" s="18"/>
      <c r="K7" s="18">
        <v>33.85774058577406</v>
      </c>
      <c r="L7" s="18">
        <v>15.246539085730468</v>
      </c>
      <c r="M7" s="18"/>
      <c r="N7" s="18">
        <v>0.18410041841004182</v>
      </c>
      <c r="O7" s="18">
        <v>3.8121793684852578E-2</v>
      </c>
      <c r="P7" s="18"/>
      <c r="Q7" s="18">
        <v>3.1297071129707117</v>
      </c>
      <c r="R7" s="18">
        <v>3.7664332160634348</v>
      </c>
      <c r="S7" s="18"/>
      <c r="T7" s="18">
        <v>1.2050209205020921</v>
      </c>
      <c r="U7" s="18">
        <v>0.30824193179466508</v>
      </c>
      <c r="V7" s="18"/>
      <c r="W7" s="18">
        <v>4.9037656903765692</v>
      </c>
      <c r="X7" s="18">
        <v>4.2032000522813169</v>
      </c>
      <c r="Y7" s="18"/>
      <c r="Z7" s="18">
        <v>100</v>
      </c>
      <c r="AA7" s="18">
        <v>100</v>
      </c>
    </row>
    <row r="8" spans="1:27" x14ac:dyDescent="0.25">
      <c r="A8" s="14" t="s">
        <v>72</v>
      </c>
      <c r="B8" s="18">
        <v>28.684008490267804</v>
      </c>
      <c r="C8" s="18">
        <v>29.902844542369138</v>
      </c>
      <c r="D8" s="18"/>
      <c r="E8" s="18">
        <v>15.126676602086439</v>
      </c>
      <c r="F8" s="18">
        <v>47.608487888047868</v>
      </c>
      <c r="G8" s="18"/>
      <c r="H8" s="18">
        <v>7.2302759337036528</v>
      </c>
      <c r="I8" s="18">
        <v>5.0026428989665108</v>
      </c>
      <c r="J8" s="18"/>
      <c r="K8" s="18">
        <v>42.541661021541799</v>
      </c>
      <c r="L8" s="18">
        <v>13.357763093028263</v>
      </c>
      <c r="M8" s="18"/>
      <c r="N8" s="18">
        <v>9.7096147766788599E-2</v>
      </c>
      <c r="O8" s="18">
        <v>4.6984870515747942E-2</v>
      </c>
      <c r="P8" s="18"/>
      <c r="Q8" s="18">
        <v>2.1496635505577384</v>
      </c>
      <c r="R8" s="18">
        <v>1.1929529813146154</v>
      </c>
      <c r="S8" s="18"/>
      <c r="T8" s="18">
        <v>1.1041864246037123</v>
      </c>
      <c r="U8" s="18">
        <v>0.51629965669009381</v>
      </c>
      <c r="V8" s="18"/>
      <c r="W8" s="18">
        <v>3.0664318294720676</v>
      </c>
      <c r="X8" s="18">
        <v>2.3720240690677596</v>
      </c>
      <c r="Y8" s="18"/>
      <c r="Z8" s="18">
        <v>100</v>
      </c>
      <c r="AA8" s="18">
        <v>100</v>
      </c>
    </row>
    <row r="9" spans="1:27" x14ac:dyDescent="0.25">
      <c r="A9" s="14" t="s">
        <v>73</v>
      </c>
      <c r="B9" s="18">
        <v>36.326299391021102</v>
      </c>
      <c r="C9" s="18">
        <v>25.904633424998703</v>
      </c>
      <c r="D9" s="18"/>
      <c r="E9" s="18">
        <v>24.699051125902844</v>
      </c>
      <c r="F9" s="18">
        <v>43.292689254397345</v>
      </c>
      <c r="G9" s="18"/>
      <c r="H9" s="18">
        <v>3.5264126894207619</v>
      </c>
      <c r="I9" s="18">
        <v>2.0105847558760961</v>
      </c>
      <c r="J9" s="18"/>
      <c r="K9" s="18">
        <v>29.31242033706274</v>
      </c>
      <c r="L9" s="18">
        <v>25.945623410989466</v>
      </c>
      <c r="M9" s="18"/>
      <c r="N9" s="18">
        <v>8.4973799745078599E-2</v>
      </c>
      <c r="O9" s="18">
        <v>1.3490375136200904E-2</v>
      </c>
      <c r="P9" s="18"/>
      <c r="Q9" s="18">
        <v>4.2416088372751739</v>
      </c>
      <c r="R9" s="18">
        <v>0.87739324443522027</v>
      </c>
      <c r="S9" s="18"/>
      <c r="T9" s="18">
        <v>0.23013737430958789</v>
      </c>
      <c r="U9" s="18">
        <v>0.1992424635500441</v>
      </c>
      <c r="V9" s="18"/>
      <c r="W9" s="18">
        <v>1.5790964452627108</v>
      </c>
      <c r="X9" s="18">
        <v>1.7563430706169254</v>
      </c>
      <c r="Y9" s="18"/>
      <c r="Z9" s="18">
        <v>100</v>
      </c>
      <c r="AA9" s="18">
        <v>100</v>
      </c>
    </row>
    <row r="10" spans="1:27" x14ac:dyDescent="0.25">
      <c r="A10" s="15" t="s">
        <v>74</v>
      </c>
      <c r="B10" s="180">
        <v>33.882122528918543</v>
      </c>
      <c r="C10" s="180">
        <v>25.872707294396079</v>
      </c>
      <c r="D10" s="180"/>
      <c r="E10" s="180">
        <v>29.910031213660567</v>
      </c>
      <c r="F10" s="180">
        <v>48.763418138787927</v>
      </c>
      <c r="G10" s="180"/>
      <c r="H10" s="180">
        <v>1.4505171675133117</v>
      </c>
      <c r="I10" s="180">
        <v>0.5544755303862734</v>
      </c>
      <c r="J10" s="180"/>
      <c r="K10" s="180">
        <v>26.917191994614114</v>
      </c>
      <c r="L10" s="180">
        <v>23.134139126024849</v>
      </c>
      <c r="M10" s="180"/>
      <c r="N10" s="180">
        <v>0.14076748883040577</v>
      </c>
      <c r="O10" s="180">
        <v>4.2261854450173275E-2</v>
      </c>
      <c r="P10" s="180"/>
      <c r="Q10" s="180">
        <v>6.7629597894608002</v>
      </c>
      <c r="R10" s="180">
        <v>1.0447130420082833</v>
      </c>
      <c r="S10" s="180"/>
      <c r="T10" s="180">
        <v>0.13464716322908379</v>
      </c>
      <c r="U10" s="180">
        <v>7.4380863832304953E-2</v>
      </c>
      <c r="V10" s="180"/>
      <c r="W10" s="180">
        <v>0.80176265377318068</v>
      </c>
      <c r="X10" s="180">
        <v>0.51390415011410706</v>
      </c>
      <c r="Y10" s="180"/>
      <c r="Z10" s="180">
        <v>100</v>
      </c>
      <c r="AA10" s="180">
        <v>100</v>
      </c>
    </row>
    <row r="11" spans="1:27" x14ac:dyDescent="0.25">
      <c r="A11" s="15" t="s">
        <v>75</v>
      </c>
      <c r="B11" s="180">
        <v>39.680806383872323</v>
      </c>
      <c r="C11" s="180">
        <v>25.91877222534157</v>
      </c>
      <c r="D11" s="180"/>
      <c r="E11" s="180">
        <v>17.547249055018899</v>
      </c>
      <c r="F11" s="180">
        <v>40.869923264083845</v>
      </c>
      <c r="G11" s="180"/>
      <c r="H11" s="180">
        <v>6.3754724905501892</v>
      </c>
      <c r="I11" s="180">
        <v>2.655437020400524</v>
      </c>
      <c r="J11" s="180"/>
      <c r="K11" s="180">
        <v>32.599748005039899</v>
      </c>
      <c r="L11" s="180">
        <v>27.19071682575332</v>
      </c>
      <c r="M11" s="180"/>
      <c r="N11" s="180">
        <v>8.3998320033599333E-3</v>
      </c>
      <c r="O11" s="180">
        <v>7.4864308440950771E-4</v>
      </c>
      <c r="P11" s="180"/>
      <c r="Q11" s="180">
        <v>0.78118437631247373</v>
      </c>
      <c r="R11" s="180">
        <v>0.80329402957140184</v>
      </c>
      <c r="S11" s="180"/>
      <c r="T11" s="180">
        <v>0.36119277614447709</v>
      </c>
      <c r="U11" s="180">
        <v>0.25453864869923265</v>
      </c>
      <c r="V11" s="180"/>
      <c r="W11" s="180">
        <v>2.6459470810583792</v>
      </c>
      <c r="X11" s="180">
        <v>2.3065693430656937</v>
      </c>
      <c r="Y11" s="180"/>
      <c r="Z11" s="180">
        <v>100</v>
      </c>
      <c r="AA11" s="180">
        <v>100</v>
      </c>
    </row>
    <row r="12" spans="1:27" x14ac:dyDescent="0.25">
      <c r="A12" s="14" t="s">
        <v>76</v>
      </c>
      <c r="B12" s="18">
        <v>36.601369341955113</v>
      </c>
      <c r="C12" s="18">
        <v>43.968683513803498</v>
      </c>
      <c r="D12" s="18"/>
      <c r="E12" s="18">
        <v>14.114999366045392</v>
      </c>
      <c r="F12" s="18">
        <v>29.450020689680429</v>
      </c>
      <c r="G12" s="18"/>
      <c r="H12" s="18">
        <v>4.06047926968429</v>
      </c>
      <c r="I12" s="18">
        <v>7.4204545870669349</v>
      </c>
      <c r="J12" s="18"/>
      <c r="K12" s="18">
        <v>38.674400912894633</v>
      </c>
      <c r="L12" s="18">
        <v>15.749057978709768</v>
      </c>
      <c r="M12" s="18"/>
      <c r="N12" s="18">
        <v>0.14263978699125143</v>
      </c>
      <c r="O12" s="18">
        <v>2.3069909148500638E-2</v>
      </c>
      <c r="P12" s="18"/>
      <c r="Q12" s="18">
        <v>4.6278686446050461</v>
      </c>
      <c r="R12" s="18">
        <v>1.8280156582430984</v>
      </c>
      <c r="S12" s="18"/>
      <c r="T12" s="18">
        <v>0.23773297831875237</v>
      </c>
      <c r="U12" s="18">
        <v>0.49179187280057712</v>
      </c>
      <c r="V12" s="18"/>
      <c r="W12" s="18">
        <v>1.5405096995055154</v>
      </c>
      <c r="X12" s="18">
        <v>1.0689057905471964</v>
      </c>
      <c r="Y12" s="18"/>
      <c r="Z12" s="18">
        <v>100</v>
      </c>
      <c r="AA12" s="18">
        <v>100</v>
      </c>
    </row>
    <row r="13" spans="1:27" x14ac:dyDescent="0.25">
      <c r="A13" s="14" t="s">
        <v>77</v>
      </c>
      <c r="B13" s="18">
        <v>29.986587468863767</v>
      </c>
      <c r="C13" s="18">
        <v>41.816962789138451</v>
      </c>
      <c r="D13" s="18"/>
      <c r="E13" s="18">
        <v>20.310404292009963</v>
      </c>
      <c r="F13" s="18">
        <v>24.926807464521175</v>
      </c>
      <c r="G13" s="18"/>
      <c r="H13" s="18">
        <v>10.730024908986396</v>
      </c>
      <c r="I13" s="18">
        <v>20.083808246731476</v>
      </c>
      <c r="J13" s="18"/>
      <c r="K13" s="18">
        <v>35.610270166698598</v>
      </c>
      <c r="L13" s="18">
        <v>11.564420605654263</v>
      </c>
      <c r="M13" s="18"/>
      <c r="N13" s="18">
        <v>9.5803793830235677E-3</v>
      </c>
      <c r="O13" s="18">
        <v>2.23488657950609E-3</v>
      </c>
      <c r="P13" s="18"/>
      <c r="Q13" s="18">
        <v>0.86223414447212121</v>
      </c>
      <c r="R13" s="18">
        <v>0.45591686221924238</v>
      </c>
      <c r="S13" s="18"/>
      <c r="T13" s="18">
        <v>0.28741138149070705</v>
      </c>
      <c r="U13" s="18">
        <v>0.19667001899653594</v>
      </c>
      <c r="V13" s="18"/>
      <c r="W13" s="18">
        <v>2.2034872580954206</v>
      </c>
      <c r="X13" s="18">
        <v>0.95317912615934741</v>
      </c>
      <c r="Y13" s="18"/>
      <c r="Z13" s="18">
        <v>100</v>
      </c>
      <c r="AA13" s="18">
        <v>100</v>
      </c>
    </row>
    <row r="14" spans="1:27" x14ac:dyDescent="0.25">
      <c r="A14" s="14" t="s">
        <v>78</v>
      </c>
      <c r="B14" s="18">
        <v>36.146762169273501</v>
      </c>
      <c r="C14" s="18">
        <v>33.140230043128312</v>
      </c>
      <c r="D14" s="18"/>
      <c r="E14" s="18">
        <v>14.579739804122205</v>
      </c>
      <c r="F14" s="18">
        <v>36.933344029460194</v>
      </c>
      <c r="G14" s="18"/>
      <c r="H14" s="18">
        <v>14.869171173804999</v>
      </c>
      <c r="I14" s="18">
        <v>8.5708446502175519</v>
      </c>
      <c r="J14" s="18"/>
      <c r="K14" s="18">
        <v>24.741996784095893</v>
      </c>
      <c r="L14" s="18">
        <v>13.298723722863354</v>
      </c>
      <c r="M14" s="18"/>
      <c r="N14" s="18">
        <v>0.13155971349217951</v>
      </c>
      <c r="O14" s="18">
        <v>6.1120724891797224E-3</v>
      </c>
      <c r="P14" s="18"/>
      <c r="Q14" s="18">
        <v>4.2128343809384594</v>
      </c>
      <c r="R14" s="18">
        <v>1.4439771255687093</v>
      </c>
      <c r="S14" s="18"/>
      <c r="T14" s="18">
        <v>1.0904838473907323</v>
      </c>
      <c r="U14" s="18">
        <v>2.8539558479163563</v>
      </c>
      <c r="V14" s="18"/>
      <c r="W14" s="18">
        <v>4.2274521268820351</v>
      </c>
      <c r="X14" s="18">
        <v>3.7528125083563491</v>
      </c>
      <c r="Y14" s="18"/>
      <c r="Z14" s="18">
        <v>100</v>
      </c>
      <c r="AA14" s="18">
        <v>100</v>
      </c>
    </row>
    <row r="15" spans="1:27" x14ac:dyDescent="0.25">
      <c r="A15" s="14" t="s">
        <v>79</v>
      </c>
      <c r="B15" s="18">
        <v>28.249450864291852</v>
      </c>
      <c r="C15" s="18">
        <v>28.093019417184355</v>
      </c>
      <c r="D15" s="18"/>
      <c r="E15" s="18">
        <v>16.688950434533474</v>
      </c>
      <c r="F15" s="18">
        <v>33.148014765463223</v>
      </c>
      <c r="G15" s="18"/>
      <c r="H15" s="18">
        <v>12.859325756852257</v>
      </c>
      <c r="I15" s="18">
        <v>8.801131418624891</v>
      </c>
      <c r="J15" s="18"/>
      <c r="K15" s="18">
        <v>33.712157387069048</v>
      </c>
      <c r="L15" s="18">
        <v>20.224107919930372</v>
      </c>
      <c r="M15" s="18"/>
      <c r="N15" s="18">
        <v>0.15280297965810333</v>
      </c>
      <c r="O15" s="18">
        <v>1.4630413252903575E-2</v>
      </c>
      <c r="P15" s="18"/>
      <c r="Q15" s="18">
        <v>1.7285837073822938</v>
      </c>
      <c r="R15" s="18">
        <v>2.9167041805468021</v>
      </c>
      <c r="S15" s="18"/>
      <c r="T15" s="18">
        <v>3.5478941839365867</v>
      </c>
      <c r="U15" s="18">
        <v>4.120524594099817</v>
      </c>
      <c r="V15" s="18"/>
      <c r="W15" s="18">
        <v>3.0608346862763822</v>
      </c>
      <c r="X15" s="18">
        <v>2.6818672908976318</v>
      </c>
      <c r="Y15" s="18"/>
      <c r="Z15" s="18">
        <v>100</v>
      </c>
      <c r="AA15" s="18">
        <v>100</v>
      </c>
    </row>
    <row r="16" spans="1:27" x14ac:dyDescent="0.25">
      <c r="A16" s="14" t="s">
        <v>80</v>
      </c>
      <c r="B16" s="18">
        <v>23.906432748538013</v>
      </c>
      <c r="C16" s="18">
        <v>42.736002695569155</v>
      </c>
      <c r="D16" s="18"/>
      <c r="E16" s="18">
        <v>25.076023391812864</v>
      </c>
      <c r="F16" s="18">
        <v>23.76031897568372</v>
      </c>
      <c r="G16" s="18"/>
      <c r="H16" s="18">
        <v>4.9122807017543861</v>
      </c>
      <c r="I16" s="18">
        <v>5.5483798506205426</v>
      </c>
      <c r="J16" s="18"/>
      <c r="K16" s="18">
        <v>40.023391812865498</v>
      </c>
      <c r="L16" s="18">
        <v>22.347953052170492</v>
      </c>
      <c r="M16" s="18"/>
      <c r="N16" s="18">
        <v>1.801169590643275</v>
      </c>
      <c r="O16" s="18">
        <v>0.57842421519627119</v>
      </c>
      <c r="P16" s="18"/>
      <c r="Q16" s="18">
        <v>0.98245614035087725</v>
      </c>
      <c r="R16" s="18">
        <v>1.7605436064469029</v>
      </c>
      <c r="S16" s="18"/>
      <c r="T16" s="18">
        <v>1.8713450292397662</v>
      </c>
      <c r="U16" s="18">
        <v>1.2523165047453249</v>
      </c>
      <c r="V16" s="18"/>
      <c r="W16" s="18">
        <v>1.4269005847953216</v>
      </c>
      <c r="X16" s="18">
        <v>2.0160610995675858</v>
      </c>
      <c r="Y16" s="18"/>
      <c r="Z16" s="18">
        <v>100</v>
      </c>
      <c r="AA16" s="18">
        <v>100</v>
      </c>
    </row>
    <row r="17" spans="1:27" x14ac:dyDescent="0.25">
      <c r="A17" s="14" t="s">
        <v>81</v>
      </c>
      <c r="B17" s="18">
        <v>24.127443881245476</v>
      </c>
      <c r="C17" s="18">
        <v>37.617338487023744</v>
      </c>
      <c r="D17" s="18"/>
      <c r="E17" s="18">
        <v>15.076031860970312</v>
      </c>
      <c r="F17" s="18">
        <v>25.485459230627644</v>
      </c>
      <c r="G17" s="18"/>
      <c r="H17" s="18">
        <v>18.088341781317887</v>
      </c>
      <c r="I17" s="18">
        <v>11.920209828823854</v>
      </c>
      <c r="J17" s="18"/>
      <c r="K17" s="18">
        <v>32.454742939898622</v>
      </c>
      <c r="L17" s="18">
        <v>17.494938339775445</v>
      </c>
      <c r="M17" s="18"/>
      <c r="N17" s="18">
        <v>0.20275162925416362</v>
      </c>
      <c r="O17" s="18">
        <v>0.10813546843364624</v>
      </c>
      <c r="P17" s="18"/>
      <c r="Q17" s="18">
        <v>2.172338884866039</v>
      </c>
      <c r="R17" s="18">
        <v>1.7531750414135836</v>
      </c>
      <c r="S17" s="18"/>
      <c r="T17" s="18">
        <v>1.3178855901520636</v>
      </c>
      <c r="U17" s="18">
        <v>1.2792195840235598</v>
      </c>
      <c r="V17" s="18"/>
      <c r="W17" s="18">
        <v>6.560463432295438</v>
      </c>
      <c r="X17" s="18">
        <v>4.3415240198785208</v>
      </c>
      <c r="Y17" s="18"/>
      <c r="Z17" s="18">
        <v>100</v>
      </c>
      <c r="AA17" s="18">
        <v>100</v>
      </c>
    </row>
    <row r="18" spans="1:27" x14ac:dyDescent="0.25">
      <c r="A18" s="14" t="s">
        <v>82</v>
      </c>
      <c r="B18" s="18">
        <v>23.717243906908557</v>
      </c>
      <c r="C18" s="18">
        <v>14.761067156480529</v>
      </c>
      <c r="D18" s="18"/>
      <c r="E18" s="18">
        <v>27.583837273227047</v>
      </c>
      <c r="F18" s="18">
        <v>49.414360168849932</v>
      </c>
      <c r="G18" s="18"/>
      <c r="H18" s="18">
        <v>4.7049660985889679</v>
      </c>
      <c r="I18" s="18">
        <v>1.4881209289293482</v>
      </c>
      <c r="J18" s="18"/>
      <c r="K18" s="18">
        <v>36.563129924867141</v>
      </c>
      <c r="L18" s="18">
        <v>29.705531490965281</v>
      </c>
      <c r="M18" s="18"/>
      <c r="N18" s="18">
        <v>7.3300348176653846E-2</v>
      </c>
      <c r="O18" s="18">
        <v>2.2641626914101914E-3</v>
      </c>
      <c r="P18" s="18"/>
      <c r="Q18" s="18">
        <v>1.0765988638446033</v>
      </c>
      <c r="R18" s="18">
        <v>0.1972651744891129</v>
      </c>
      <c r="S18" s="18"/>
      <c r="T18" s="18">
        <v>0.7330034817665384</v>
      </c>
      <c r="U18" s="18">
        <v>0.62236171980137633</v>
      </c>
      <c r="V18" s="18"/>
      <c r="W18" s="18">
        <v>5.5479201026204876</v>
      </c>
      <c r="X18" s="18">
        <v>3.8090291977930075</v>
      </c>
      <c r="Y18" s="18"/>
      <c r="Z18" s="18">
        <v>100</v>
      </c>
      <c r="AA18" s="18">
        <v>100</v>
      </c>
    </row>
    <row r="19" spans="1:27" x14ac:dyDescent="0.25">
      <c r="A19" s="14" t="s">
        <v>83</v>
      </c>
      <c r="B19" s="18">
        <v>34.260869565217391</v>
      </c>
      <c r="C19" s="18">
        <v>31.533456346508693</v>
      </c>
      <c r="D19" s="18"/>
      <c r="E19" s="18">
        <v>18.521739130434785</v>
      </c>
      <c r="F19" s="18">
        <v>27.833349519277462</v>
      </c>
      <c r="G19" s="18"/>
      <c r="H19" s="18">
        <v>1.4782608695652173</v>
      </c>
      <c r="I19" s="18">
        <v>1.016477291120391</v>
      </c>
      <c r="J19" s="18"/>
      <c r="K19" s="18">
        <v>36.478260869565219</v>
      </c>
      <c r="L19" s="18">
        <v>30.183548606390211</v>
      </c>
      <c r="M19" s="18"/>
      <c r="N19" s="18">
        <v>1</v>
      </c>
      <c r="O19" s="18">
        <v>0.83519471690783731</v>
      </c>
      <c r="P19" s="18"/>
      <c r="Q19" s="18">
        <v>1.652173913043478</v>
      </c>
      <c r="R19" s="18">
        <v>4.8169369719335728</v>
      </c>
      <c r="S19" s="18"/>
      <c r="T19" s="18">
        <v>1.1304347826086958</v>
      </c>
      <c r="U19" s="18">
        <v>1.680101000291347</v>
      </c>
      <c r="V19" s="18"/>
      <c r="W19" s="18">
        <v>5.4782608695652169</v>
      </c>
      <c r="X19" s="18">
        <v>2.1009355475704901</v>
      </c>
      <c r="Y19" s="18"/>
      <c r="Z19" s="18">
        <v>100</v>
      </c>
      <c r="AA19" s="18">
        <v>100</v>
      </c>
    </row>
    <row r="20" spans="1:27" x14ac:dyDescent="0.25">
      <c r="A20" s="14" t="s">
        <v>84</v>
      </c>
      <c r="B20" s="18">
        <v>18.783542039355993</v>
      </c>
      <c r="C20" s="18">
        <v>31.800631800631802</v>
      </c>
      <c r="D20" s="18"/>
      <c r="E20" s="18">
        <v>33.810375670840784</v>
      </c>
      <c r="F20" s="18">
        <v>53.738153738153741</v>
      </c>
      <c r="G20" s="18"/>
      <c r="H20" s="18">
        <v>0</v>
      </c>
      <c r="I20" s="18">
        <v>0</v>
      </c>
      <c r="J20" s="18"/>
      <c r="K20" s="18">
        <v>40.608228980322004</v>
      </c>
      <c r="L20" s="18">
        <v>8.9680589680589691</v>
      </c>
      <c r="M20" s="18"/>
      <c r="N20" s="18">
        <v>2.5044722719141324</v>
      </c>
      <c r="O20" s="18">
        <v>8.775008775008776E-2</v>
      </c>
      <c r="P20" s="18"/>
      <c r="Q20" s="18">
        <v>2.3255813953488373</v>
      </c>
      <c r="R20" s="18">
        <v>0.19305019305019305</v>
      </c>
      <c r="S20" s="18"/>
      <c r="T20" s="18">
        <v>1.2522361359570662</v>
      </c>
      <c r="U20" s="18">
        <v>2.1937521937521938</v>
      </c>
      <c r="V20" s="18"/>
      <c r="W20" s="18">
        <v>0.7155635062611807</v>
      </c>
      <c r="X20" s="18">
        <v>3.0186030186030188</v>
      </c>
      <c r="Y20" s="18"/>
      <c r="Z20" s="18">
        <v>100</v>
      </c>
      <c r="AA20" s="18">
        <v>100</v>
      </c>
    </row>
    <row r="21" spans="1:27" x14ac:dyDescent="0.25">
      <c r="A21" s="14" t="s">
        <v>85</v>
      </c>
      <c r="B21" s="18">
        <v>36.518858307849136</v>
      </c>
      <c r="C21" s="18">
        <v>24.064919682449563</v>
      </c>
      <c r="D21" s="18"/>
      <c r="E21" s="18">
        <v>31.523955147808358</v>
      </c>
      <c r="F21" s="18">
        <v>59.717885215893183</v>
      </c>
      <c r="G21" s="18"/>
      <c r="H21" s="18">
        <v>1.5035677879714577</v>
      </c>
      <c r="I21" s="18">
        <v>0.35435652965533443</v>
      </c>
      <c r="J21" s="18"/>
      <c r="K21" s="18">
        <v>24.184505606523953</v>
      </c>
      <c r="L21" s="18">
        <v>9.6821558972953401</v>
      </c>
      <c r="M21" s="18"/>
      <c r="N21" s="18">
        <v>0.1783893985728848</v>
      </c>
      <c r="O21" s="18">
        <v>6.852198087257848E-3</v>
      </c>
      <c r="P21" s="18"/>
      <c r="Q21" s="18">
        <v>1.1213047910295617</v>
      </c>
      <c r="R21" s="18">
        <v>0.77723504018324729</v>
      </c>
      <c r="S21" s="18"/>
      <c r="T21" s="18">
        <v>2.1916411824668707</v>
      </c>
      <c r="U21" s="18">
        <v>3.9830848595788835</v>
      </c>
      <c r="V21" s="18"/>
      <c r="W21" s="18">
        <v>2.7777777777777777</v>
      </c>
      <c r="X21" s="18">
        <v>1.4135105768571905</v>
      </c>
      <c r="Y21" s="18"/>
      <c r="Z21" s="18">
        <v>100</v>
      </c>
      <c r="AA21" s="18">
        <v>100</v>
      </c>
    </row>
    <row r="22" spans="1:27" x14ac:dyDescent="0.25">
      <c r="A22" s="14" t="s">
        <v>86</v>
      </c>
      <c r="B22" s="18">
        <v>24.541607898448518</v>
      </c>
      <c r="C22" s="18">
        <v>47.476835783056167</v>
      </c>
      <c r="D22" s="18"/>
      <c r="E22" s="18">
        <v>37.016141670584545</v>
      </c>
      <c r="F22" s="18">
        <v>17.921709473938368</v>
      </c>
      <c r="G22" s="18"/>
      <c r="H22" s="18">
        <v>3.0246042939978062</v>
      </c>
      <c r="I22" s="18">
        <v>3.5417861346693629</v>
      </c>
      <c r="J22" s="18"/>
      <c r="K22" s="18">
        <v>25.544585488167996</v>
      </c>
      <c r="L22" s="18">
        <v>24.033440980291552</v>
      </c>
      <c r="M22" s="18"/>
      <c r="N22" s="18">
        <v>1.0343206393982134</v>
      </c>
      <c r="O22" s="18">
        <v>1.5090695077415265E-2</v>
      </c>
      <c r="P22" s="18"/>
      <c r="Q22" s="18">
        <v>2.194013477511362</v>
      </c>
      <c r="R22" s="18">
        <v>0.76660730993269555</v>
      </c>
      <c r="S22" s="18"/>
      <c r="T22" s="18">
        <v>1.1910358877918823</v>
      </c>
      <c r="U22" s="18">
        <v>4.374792502942686</v>
      </c>
      <c r="V22" s="18"/>
      <c r="W22" s="18">
        <v>5.4536906440996704</v>
      </c>
      <c r="X22" s="18">
        <v>1.8697371200917512</v>
      </c>
      <c r="Y22" s="18"/>
      <c r="Z22" s="18">
        <v>100</v>
      </c>
      <c r="AA22" s="18">
        <v>100</v>
      </c>
    </row>
    <row r="23" spans="1:27" x14ac:dyDescent="0.25">
      <c r="A23" s="14" t="s">
        <v>87</v>
      </c>
      <c r="B23" s="18">
        <v>26.348808030112924</v>
      </c>
      <c r="C23" s="18">
        <v>27.982646420824299</v>
      </c>
      <c r="D23" s="18"/>
      <c r="E23" s="18">
        <v>23.839397741530739</v>
      </c>
      <c r="F23" s="18">
        <v>35.128946734152812</v>
      </c>
      <c r="G23" s="18"/>
      <c r="H23" s="18">
        <v>2.2584692597239648</v>
      </c>
      <c r="I23" s="18">
        <v>0.39768618944323936</v>
      </c>
      <c r="J23" s="18"/>
      <c r="K23" s="18">
        <v>41.530740276035132</v>
      </c>
      <c r="L23" s="18">
        <v>28.717763316461799</v>
      </c>
      <c r="M23" s="18"/>
      <c r="N23" s="18">
        <v>0</v>
      </c>
      <c r="O23" s="18">
        <v>0</v>
      </c>
      <c r="P23" s="18"/>
      <c r="Q23" s="18">
        <v>1.6311166875784191</v>
      </c>
      <c r="R23" s="18">
        <v>0.73511689563750304</v>
      </c>
      <c r="S23" s="18"/>
      <c r="T23" s="18">
        <v>1.8820577164366372</v>
      </c>
      <c r="U23" s="18">
        <v>0.1205109664979513</v>
      </c>
      <c r="V23" s="18"/>
      <c r="W23" s="18">
        <v>2.5094102885821834</v>
      </c>
      <c r="X23" s="18">
        <v>6.9173294769824052</v>
      </c>
      <c r="Y23" s="18"/>
      <c r="Z23" s="18">
        <v>100</v>
      </c>
      <c r="AA23" s="18">
        <v>100</v>
      </c>
    </row>
    <row r="24" spans="1:27" x14ac:dyDescent="0.25">
      <c r="A24" s="14" t="s">
        <v>88</v>
      </c>
      <c r="B24" s="18">
        <v>34.298118668596238</v>
      </c>
      <c r="C24" s="18">
        <v>48.990678789958253</v>
      </c>
      <c r="D24" s="18"/>
      <c r="E24" s="18">
        <v>23.589001447178003</v>
      </c>
      <c r="F24" s="18">
        <v>25.996454509063877</v>
      </c>
      <c r="G24" s="18"/>
      <c r="H24" s="18">
        <v>0.91654606849975884</v>
      </c>
      <c r="I24" s="18">
        <v>0.64619431577743469</v>
      </c>
      <c r="J24" s="18"/>
      <c r="K24" s="18">
        <v>28.798842257597684</v>
      </c>
      <c r="L24" s="18">
        <v>19.397266540858922</v>
      </c>
      <c r="M24" s="18"/>
      <c r="N24" s="18">
        <v>1.3024602026049203</v>
      </c>
      <c r="O24" s="18">
        <v>0.21730428318179218</v>
      </c>
      <c r="P24" s="18"/>
      <c r="Q24" s="18">
        <v>2.8461167390255668</v>
      </c>
      <c r="R24" s="18">
        <v>1.2008920912677989</v>
      </c>
      <c r="S24" s="18"/>
      <c r="T24" s="18">
        <v>7.5735648818137964</v>
      </c>
      <c r="U24" s="18">
        <v>2.3617544461600048</v>
      </c>
      <c r="V24" s="18"/>
      <c r="W24" s="18">
        <v>0.67534973468403281</v>
      </c>
      <c r="X24" s="18">
        <v>1.189455023731915</v>
      </c>
      <c r="Y24" s="18"/>
      <c r="Z24" s="18">
        <v>100</v>
      </c>
      <c r="AA24" s="18">
        <v>100</v>
      </c>
    </row>
    <row r="25" spans="1:27" x14ac:dyDescent="0.25">
      <c r="A25" s="14" t="s">
        <v>89</v>
      </c>
      <c r="B25" s="18">
        <v>51.510859301227576</v>
      </c>
      <c r="C25" s="18">
        <v>58.193362103759817</v>
      </c>
      <c r="D25" s="18"/>
      <c r="E25" s="18">
        <v>11.921624173748819</v>
      </c>
      <c r="F25" s="18">
        <v>19.533360240926449</v>
      </c>
      <c r="G25" s="18"/>
      <c r="H25" s="18">
        <v>1.2039660056657222</v>
      </c>
      <c r="I25" s="18">
        <v>1.1099382160265763</v>
      </c>
      <c r="J25" s="18"/>
      <c r="K25" s="18">
        <v>27.57318224740321</v>
      </c>
      <c r="L25" s="18">
        <v>15.84650253034866</v>
      </c>
      <c r="M25" s="18"/>
      <c r="N25" s="18">
        <v>7.0821529745042494E-2</v>
      </c>
      <c r="O25" s="18">
        <v>4.6570834238877333E-3</v>
      </c>
      <c r="P25" s="18"/>
      <c r="Q25" s="18">
        <v>1.8413597733711047</v>
      </c>
      <c r="R25" s="18">
        <v>1.0043776584184545</v>
      </c>
      <c r="S25" s="18"/>
      <c r="T25" s="18">
        <v>1.251180358829084</v>
      </c>
      <c r="U25" s="18">
        <v>2.0180694836846844E-2</v>
      </c>
      <c r="V25" s="18"/>
      <c r="W25" s="18">
        <v>4.6270066100094436</v>
      </c>
      <c r="X25" s="18">
        <v>4.2876214722593069</v>
      </c>
      <c r="Y25" s="18"/>
      <c r="Z25" s="18">
        <v>100</v>
      </c>
      <c r="AA25" s="18">
        <v>100</v>
      </c>
    </row>
    <row r="26" spans="1:27" x14ac:dyDescent="0.25">
      <c r="A26" s="14" t="s">
        <v>90</v>
      </c>
      <c r="B26" s="18">
        <v>25.710039630118892</v>
      </c>
      <c r="C26" s="18">
        <v>30.592544923518638</v>
      </c>
      <c r="D26" s="18"/>
      <c r="E26" s="18">
        <v>21.433289299867901</v>
      </c>
      <c r="F26" s="18">
        <v>36.740755408148111</v>
      </c>
      <c r="G26" s="18"/>
      <c r="H26" s="18">
        <v>0.92470277410832236</v>
      </c>
      <c r="I26" s="18">
        <v>1.0915301222711746</v>
      </c>
      <c r="J26" s="18"/>
      <c r="K26" s="18">
        <v>43.196829590488775</v>
      </c>
      <c r="L26" s="18">
        <v>27.164496807088756</v>
      </c>
      <c r="M26" s="18"/>
      <c r="N26" s="18">
        <v>1.8328929986789959</v>
      </c>
      <c r="O26" s="18">
        <v>0.10148012474629968</v>
      </c>
      <c r="P26" s="18"/>
      <c r="Q26" s="18">
        <v>2.3943196829590492</v>
      </c>
      <c r="R26" s="18">
        <v>1.0148012474629968</v>
      </c>
      <c r="S26" s="18"/>
      <c r="T26" s="18">
        <v>0.33025099075297226</v>
      </c>
      <c r="U26" s="18">
        <v>0.23018662442453344</v>
      </c>
      <c r="V26" s="18"/>
      <c r="W26" s="18">
        <v>4.1776750330250989</v>
      </c>
      <c r="X26" s="18">
        <v>3.0642047423394878</v>
      </c>
      <c r="Y26" s="18"/>
      <c r="Z26" s="18">
        <v>100</v>
      </c>
      <c r="AA26" s="18">
        <v>100</v>
      </c>
    </row>
    <row r="27" spans="1:27" x14ac:dyDescent="0.25">
      <c r="A27" s="14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x14ac:dyDescent="0.25">
      <c r="A28" s="14" t="s">
        <v>91</v>
      </c>
      <c r="B28" s="18">
        <v>31.335185746078984</v>
      </c>
      <c r="C28" s="18">
        <v>31.958503832632125</v>
      </c>
      <c r="D28" s="18"/>
      <c r="E28" s="18">
        <v>16.23977771047052</v>
      </c>
      <c r="F28" s="18">
        <v>45.086623249380438</v>
      </c>
      <c r="G28" s="18"/>
      <c r="H28" s="18">
        <v>5.9062117281430657</v>
      </c>
      <c r="I28" s="18">
        <v>4.3086853783643599</v>
      </c>
      <c r="J28" s="18"/>
      <c r="K28" s="18">
        <v>37.506090575081977</v>
      </c>
      <c r="L28" s="18">
        <v>13.46838798916489</v>
      </c>
      <c r="M28" s="18"/>
      <c r="N28" s="18">
        <v>9.0864795817585636E-2</v>
      </c>
      <c r="O28" s="18">
        <v>3.7461817762664981E-2</v>
      </c>
      <c r="P28" s="18"/>
      <c r="Q28" s="18">
        <v>3.7162384608293713</v>
      </c>
      <c r="R28" s="18">
        <v>1.5820413809002363</v>
      </c>
      <c r="S28" s="18"/>
      <c r="T28" s="18">
        <v>1.9173788798609375</v>
      </c>
      <c r="U28" s="18">
        <v>0.5225059074404933</v>
      </c>
      <c r="V28" s="18"/>
      <c r="W28" s="18">
        <v>3.2882521037175554</v>
      </c>
      <c r="X28" s="18">
        <v>3.0357904443547921</v>
      </c>
      <c r="Y28" s="18"/>
      <c r="Z28" s="18">
        <v>100</v>
      </c>
      <c r="AA28" s="18">
        <v>100</v>
      </c>
    </row>
    <row r="29" spans="1:27" x14ac:dyDescent="0.25">
      <c r="A29" s="14" t="s">
        <v>92</v>
      </c>
      <c r="B29" s="18">
        <v>35.716953128740364</v>
      </c>
      <c r="C29" s="18">
        <v>35.30829387027196</v>
      </c>
      <c r="D29" s="18"/>
      <c r="E29" s="18">
        <v>17.748838990759801</v>
      </c>
      <c r="F29" s="18">
        <v>35.179268429458219</v>
      </c>
      <c r="G29" s="18"/>
      <c r="H29" s="18">
        <v>8.1227557811078661</v>
      </c>
      <c r="I29" s="18">
        <v>8.0626996905057862</v>
      </c>
      <c r="J29" s="18"/>
      <c r="K29" s="18">
        <v>31.273040647292579</v>
      </c>
      <c r="L29" s="18">
        <v>16.034377123196123</v>
      </c>
      <c r="M29" s="18"/>
      <c r="N29" s="18">
        <v>0.11011634030736821</v>
      </c>
      <c r="O29" s="18">
        <v>1.1400954899490851E-2</v>
      </c>
      <c r="P29" s="18"/>
      <c r="Q29" s="18">
        <v>4.0111073873701342</v>
      </c>
      <c r="R29" s="18">
        <v>1.3580113027027678</v>
      </c>
      <c r="S29" s="18"/>
      <c r="T29" s="18">
        <v>0.51994063292957338</v>
      </c>
      <c r="U29" s="18">
        <v>1.5613746770888079</v>
      </c>
      <c r="V29" s="18"/>
      <c r="W29" s="18">
        <v>2.4972470914923157</v>
      </c>
      <c r="X29" s="18">
        <v>2.4845739518768473</v>
      </c>
      <c r="Y29" s="18"/>
      <c r="Z29" s="18">
        <v>100</v>
      </c>
      <c r="AA29" s="18">
        <v>100</v>
      </c>
    </row>
    <row r="30" spans="1:27" x14ac:dyDescent="0.25">
      <c r="A30" s="14" t="s">
        <v>93</v>
      </c>
      <c r="B30" s="18">
        <v>25.54402224281742</v>
      </c>
      <c r="C30" s="18">
        <v>20.029097917056681</v>
      </c>
      <c r="D30" s="18"/>
      <c r="E30" s="18">
        <v>21.555143651529193</v>
      </c>
      <c r="F30" s="18">
        <v>43.437241342609447</v>
      </c>
      <c r="G30" s="18"/>
      <c r="H30" s="18">
        <v>9.599629286376274</v>
      </c>
      <c r="I30" s="18">
        <v>3.9089278909521825</v>
      </c>
      <c r="J30" s="18"/>
      <c r="K30" s="18">
        <v>35.204819277108435</v>
      </c>
      <c r="L30" s="18">
        <v>26.550376362836392</v>
      </c>
      <c r="M30" s="18"/>
      <c r="N30" s="18">
        <v>0.25764596848934201</v>
      </c>
      <c r="O30" s="18">
        <v>2.9268969475695829E-2</v>
      </c>
      <c r="P30" s="18"/>
      <c r="Q30" s="18">
        <v>1.4624652455977758</v>
      </c>
      <c r="R30" s="18">
        <v>1.0033174666376512</v>
      </c>
      <c r="S30" s="18"/>
      <c r="T30" s="18">
        <v>1.9907321594068581</v>
      </c>
      <c r="U30" s="18">
        <v>1.556957129512339</v>
      </c>
      <c r="V30" s="18"/>
      <c r="W30" s="18">
        <v>4.3855421686746991</v>
      </c>
      <c r="X30" s="18">
        <v>3.4848129209196159</v>
      </c>
      <c r="Y30" s="18"/>
      <c r="Z30" s="18">
        <v>100</v>
      </c>
      <c r="AA30" s="18">
        <v>100</v>
      </c>
    </row>
    <row r="31" spans="1:27" x14ac:dyDescent="0.25">
      <c r="A31" s="14" t="s">
        <v>94</v>
      </c>
      <c r="B31" s="18">
        <v>30.017462891355866</v>
      </c>
      <c r="C31" s="18">
        <v>34.006941164746507</v>
      </c>
      <c r="D31" s="18"/>
      <c r="E31" s="18">
        <v>30.51640264438069</v>
      </c>
      <c r="F31" s="18">
        <v>39.863169798567569</v>
      </c>
      <c r="G31" s="18"/>
      <c r="H31" s="18">
        <v>2.0144692528377197</v>
      </c>
      <c r="I31" s="18">
        <v>1.3730681074710676</v>
      </c>
      <c r="J31" s="18"/>
      <c r="K31" s="18">
        <v>28.520643632281402</v>
      </c>
      <c r="L31" s="18">
        <v>17.949540072011335</v>
      </c>
      <c r="M31" s="18"/>
      <c r="N31" s="18">
        <v>0.85443432705500821</v>
      </c>
      <c r="O31" s="18">
        <v>0.1377834200617859</v>
      </c>
      <c r="P31" s="18"/>
      <c r="Q31" s="18">
        <v>1.9146813022327556</v>
      </c>
      <c r="R31" s="18">
        <v>1.3310398315402714</v>
      </c>
      <c r="S31" s="18"/>
      <c r="T31" s="18">
        <v>2.2888861170013723</v>
      </c>
      <c r="U31" s="18">
        <v>3.4814144031334897</v>
      </c>
      <c r="V31" s="18"/>
      <c r="W31" s="18">
        <v>3.8730198328551824</v>
      </c>
      <c r="X31" s="18">
        <v>1.8570432024679697</v>
      </c>
      <c r="Y31" s="18"/>
      <c r="Z31" s="18">
        <v>100</v>
      </c>
      <c r="AA31" s="18">
        <v>100</v>
      </c>
    </row>
    <row r="32" spans="1:27" x14ac:dyDescent="0.25">
      <c r="A32" s="14" t="s">
        <v>95</v>
      </c>
      <c r="B32" s="18">
        <v>36.329187718616403</v>
      </c>
      <c r="C32" s="18">
        <v>47.554855943522227</v>
      </c>
      <c r="D32" s="18"/>
      <c r="E32" s="18">
        <v>17.51846094053634</v>
      </c>
      <c r="F32" s="18">
        <v>26.165808051898491</v>
      </c>
      <c r="G32" s="18"/>
      <c r="H32" s="18">
        <v>1.0396424407306646</v>
      </c>
      <c r="I32" s="18">
        <v>1.1028429688990651</v>
      </c>
      <c r="J32" s="18"/>
      <c r="K32" s="18">
        <v>36.766420520792849</v>
      </c>
      <c r="L32" s="18">
        <v>20.208929593589009</v>
      </c>
      <c r="M32" s="18"/>
      <c r="N32" s="18">
        <v>1.1076564321803344</v>
      </c>
      <c r="O32" s="18">
        <v>4.1976721999618397E-2</v>
      </c>
      <c r="P32" s="18"/>
      <c r="Q32" s="18">
        <v>2.1667314418966188</v>
      </c>
      <c r="R32" s="18">
        <v>1.0083953443999236</v>
      </c>
      <c r="S32" s="18"/>
      <c r="T32" s="18">
        <v>0.7092887679751263</v>
      </c>
      <c r="U32" s="18">
        <v>0.10112573936271703</v>
      </c>
      <c r="V32" s="18"/>
      <c r="W32" s="18">
        <v>4.362611737271668</v>
      </c>
      <c r="X32" s="18">
        <v>3.8160656363289447</v>
      </c>
      <c r="Y32" s="18"/>
      <c r="Z32" s="18">
        <v>100</v>
      </c>
      <c r="AA32" s="18">
        <v>100</v>
      </c>
    </row>
    <row r="33" spans="1:27" s="17" customFormat="1" x14ac:dyDescent="0.25">
      <c r="A33" s="16" t="s">
        <v>96</v>
      </c>
      <c r="B33" s="19">
        <v>32.008302384825512</v>
      </c>
      <c r="C33" s="19">
        <v>29.909550125917239</v>
      </c>
      <c r="D33" s="19"/>
      <c r="E33" s="19">
        <v>18.873346428900277</v>
      </c>
      <c r="F33" s="19">
        <v>40.404092812565509</v>
      </c>
      <c r="G33" s="19"/>
      <c r="H33" s="19">
        <v>7.127236733065283</v>
      </c>
      <c r="I33" s="19">
        <v>5.0931925515537895</v>
      </c>
      <c r="J33" s="19"/>
      <c r="K33" s="19">
        <v>33.950385193824623</v>
      </c>
      <c r="L33" s="19">
        <v>18.949367084811264</v>
      </c>
      <c r="M33" s="19"/>
      <c r="N33" s="19">
        <v>0.22022037383751264</v>
      </c>
      <c r="O33" s="19">
        <v>3.3529944369683533E-2</v>
      </c>
      <c r="P33" s="19"/>
      <c r="Q33" s="19">
        <v>3.195881034959025</v>
      </c>
      <c r="R33" s="19">
        <v>1.2915026783467638</v>
      </c>
      <c r="S33" s="19"/>
      <c r="T33" s="19">
        <v>1.3477947269881219</v>
      </c>
      <c r="U33" s="19">
        <v>1.3766771345273552</v>
      </c>
      <c r="V33" s="19"/>
      <c r="W33" s="19">
        <v>3.2768331235996442</v>
      </c>
      <c r="X33" s="19">
        <v>2.9420876679083943</v>
      </c>
      <c r="Y33" s="19"/>
      <c r="Z33" s="19">
        <v>100</v>
      </c>
      <c r="AA33" s="19">
        <v>100</v>
      </c>
    </row>
    <row r="34" spans="1:27" x14ac:dyDescent="0.25">
      <c r="A34" s="2" t="s">
        <v>15</v>
      </c>
    </row>
  </sheetData>
  <mergeCells count="11">
    <mergeCell ref="Z3:AA3"/>
    <mergeCell ref="A2:A4"/>
    <mergeCell ref="B2:AA2"/>
    <mergeCell ref="B3:C3"/>
    <mergeCell ref="E3:F3"/>
    <mergeCell ref="H3:I3"/>
    <mergeCell ref="K3:L3"/>
    <mergeCell ref="N3:O3"/>
    <mergeCell ref="Q3:R3"/>
    <mergeCell ref="T3:U3"/>
    <mergeCell ref="W3:X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selection sqref="A1:P1"/>
    </sheetView>
  </sheetViews>
  <sheetFormatPr defaultRowHeight="9" x14ac:dyDescent="0.15"/>
  <cols>
    <col min="1" max="1" width="30.5703125" style="21" customWidth="1"/>
    <col min="2" max="2" width="9.140625" style="21" customWidth="1"/>
    <col min="3" max="3" width="0.85546875" style="21" customWidth="1"/>
    <col min="4" max="4" width="8" style="21" customWidth="1"/>
    <col min="5" max="6" width="9.140625" style="21" customWidth="1"/>
    <col min="7" max="7" width="0.85546875" style="21" customWidth="1"/>
    <col min="8" max="8" width="7.7109375" style="21" customWidth="1"/>
    <col min="9" max="9" width="11.42578125" style="21" customWidth="1"/>
    <col min="10" max="10" width="0.85546875" style="21" customWidth="1"/>
    <col min="11" max="11" width="7.140625" style="21" customWidth="1"/>
    <col min="12" max="12" width="8.140625" style="21" customWidth="1"/>
    <col min="13" max="13" width="9.140625" style="21"/>
    <col min="14" max="14" width="7.7109375" style="21" customWidth="1"/>
    <col min="15" max="15" width="0.28515625" style="21" customWidth="1"/>
    <col min="16" max="16" width="8.7109375" style="21" customWidth="1"/>
    <col min="17" max="16384" width="9.140625" style="21"/>
  </cols>
  <sheetData>
    <row r="1" spans="1:16" ht="25.5" customHeight="1" x14ac:dyDescent="0.2">
      <c r="A1" s="130" t="s">
        <v>105</v>
      </c>
      <c r="B1" s="142"/>
      <c r="C1" s="142"/>
      <c r="D1" s="142"/>
      <c r="E1" s="142"/>
      <c r="F1" s="142"/>
      <c r="G1" s="142"/>
      <c r="H1" s="142"/>
      <c r="I1" s="142"/>
      <c r="J1" s="142"/>
      <c r="K1" s="143"/>
      <c r="L1" s="143"/>
      <c r="M1" s="143"/>
      <c r="N1" s="143"/>
      <c r="O1" s="143"/>
      <c r="P1" s="143"/>
    </row>
    <row r="2" spans="1:16" x14ac:dyDescent="0.15">
      <c r="A2" s="133" t="s">
        <v>68</v>
      </c>
      <c r="B2" s="135" t="s">
        <v>1</v>
      </c>
      <c r="C2" s="88"/>
      <c r="D2" s="127" t="s">
        <v>24</v>
      </c>
      <c r="E2" s="127"/>
      <c r="F2" s="127"/>
      <c r="G2" s="89"/>
      <c r="H2" s="127" t="s">
        <v>66</v>
      </c>
      <c r="I2" s="127"/>
      <c r="J2" s="90"/>
      <c r="K2" s="137" t="s">
        <v>50</v>
      </c>
      <c r="L2" s="137"/>
      <c r="M2" s="137" t="s">
        <v>51</v>
      </c>
      <c r="N2" s="137"/>
      <c r="O2" s="91"/>
      <c r="P2" s="139" t="s">
        <v>52</v>
      </c>
    </row>
    <row r="3" spans="1:16" ht="18.75" customHeight="1" x14ac:dyDescent="0.15">
      <c r="A3" s="134"/>
      <c r="B3" s="136"/>
      <c r="C3" s="90"/>
      <c r="D3" s="128"/>
      <c r="E3" s="128"/>
      <c r="F3" s="128"/>
      <c r="G3" s="93"/>
      <c r="H3" s="129"/>
      <c r="I3" s="129"/>
      <c r="J3" s="94"/>
      <c r="K3" s="138"/>
      <c r="L3" s="138"/>
      <c r="M3" s="138"/>
      <c r="N3" s="138"/>
      <c r="O3" s="94"/>
      <c r="P3" s="140"/>
    </row>
    <row r="4" spans="1:16" ht="18" x14ac:dyDescent="0.15">
      <c r="A4" s="144"/>
      <c r="B4" s="96" t="s">
        <v>2</v>
      </c>
      <c r="C4" s="97"/>
      <c r="D4" s="96" t="s">
        <v>2</v>
      </c>
      <c r="E4" s="98" t="s">
        <v>65</v>
      </c>
      <c r="F4" s="98" t="s">
        <v>64</v>
      </c>
      <c r="G4" s="97"/>
      <c r="H4" s="96" t="s">
        <v>2</v>
      </c>
      <c r="I4" s="98" t="s">
        <v>67</v>
      </c>
      <c r="J4" s="97"/>
      <c r="K4" s="96" t="s">
        <v>2</v>
      </c>
      <c r="L4" s="96" t="s">
        <v>3</v>
      </c>
      <c r="M4" s="96" t="s">
        <v>2</v>
      </c>
      <c r="N4" s="96" t="s">
        <v>3</v>
      </c>
      <c r="O4" s="97"/>
      <c r="P4" s="141"/>
    </row>
    <row r="5" spans="1:16" x14ac:dyDescent="0.15">
      <c r="A5" s="13" t="s">
        <v>69</v>
      </c>
      <c r="B5" s="55">
        <v>1574</v>
      </c>
      <c r="C5" s="70"/>
      <c r="D5" s="70">
        <v>712</v>
      </c>
      <c r="E5" s="18">
        <v>45.235069885641678</v>
      </c>
      <c r="F5" s="18">
        <v>93.525567541616454</v>
      </c>
      <c r="G5" s="70"/>
      <c r="H5" s="70">
        <v>169</v>
      </c>
      <c r="I5" s="18">
        <v>10.736975857687421</v>
      </c>
      <c r="J5" s="70"/>
      <c r="K5" s="55">
        <v>23307</v>
      </c>
      <c r="L5" s="18">
        <v>8.9419446916914769</v>
      </c>
      <c r="M5" s="55">
        <v>199704</v>
      </c>
      <c r="N5" s="18">
        <v>5.9692712732855204</v>
      </c>
      <c r="O5" s="70"/>
      <c r="P5" s="99">
        <v>195.6673819111725</v>
      </c>
    </row>
    <row r="6" spans="1:16" x14ac:dyDescent="0.15">
      <c r="A6" s="5" t="s">
        <v>70</v>
      </c>
      <c r="B6" s="55">
        <v>120</v>
      </c>
      <c r="C6" s="70"/>
      <c r="D6" s="70">
        <v>75</v>
      </c>
      <c r="E6" s="18">
        <v>62.5</v>
      </c>
      <c r="F6" s="18">
        <v>93.174353848350705</v>
      </c>
      <c r="G6" s="70"/>
      <c r="H6" s="70">
        <v>29</v>
      </c>
      <c r="I6" s="18">
        <v>24.166666666666668</v>
      </c>
      <c r="J6" s="70"/>
      <c r="K6" s="55">
        <v>2369</v>
      </c>
      <c r="L6" s="18">
        <v>0.90888861606457749</v>
      </c>
      <c r="M6" s="55">
        <v>11931</v>
      </c>
      <c r="N6" s="18">
        <v>0.3566246823377075</v>
      </c>
      <c r="O6" s="70"/>
      <c r="P6" s="99">
        <v>170.36984149650149</v>
      </c>
    </row>
    <row r="7" spans="1:16" x14ac:dyDescent="0.15">
      <c r="A7" s="14" t="s">
        <v>71</v>
      </c>
      <c r="B7" s="55">
        <v>351</v>
      </c>
      <c r="C7" s="70"/>
      <c r="D7" s="55">
        <v>178</v>
      </c>
      <c r="E7" s="18">
        <v>50.712250712250714</v>
      </c>
      <c r="F7" s="18">
        <v>95.925210142734059</v>
      </c>
      <c r="G7" s="70"/>
      <c r="H7" s="70">
        <v>72</v>
      </c>
      <c r="I7" s="18">
        <v>20.512820512820511</v>
      </c>
      <c r="J7" s="70"/>
      <c r="K7" s="55">
        <v>5975</v>
      </c>
      <c r="L7" s="18">
        <v>2.2923636475246307</v>
      </c>
      <c r="M7" s="55">
        <v>92395</v>
      </c>
      <c r="N7" s="18">
        <v>2.7617414738573873</v>
      </c>
      <c r="O7" s="70"/>
      <c r="P7" s="99">
        <v>215.1372622069062</v>
      </c>
    </row>
    <row r="8" spans="1:16" x14ac:dyDescent="0.15">
      <c r="A8" s="14" t="s">
        <v>72</v>
      </c>
      <c r="B8" s="55">
        <v>1978</v>
      </c>
      <c r="C8" s="70"/>
      <c r="D8" s="55">
        <v>1241</v>
      </c>
      <c r="E8" s="18">
        <v>62.740141557128418</v>
      </c>
      <c r="F8" s="18">
        <v>96.605641386737361</v>
      </c>
      <c r="G8" s="70"/>
      <c r="H8" s="70">
        <v>406</v>
      </c>
      <c r="I8" s="18">
        <v>20.525783619817997</v>
      </c>
      <c r="J8" s="70"/>
      <c r="K8" s="55">
        <v>44286</v>
      </c>
      <c r="L8" s="18">
        <v>16.990730794021054</v>
      </c>
      <c r="M8" s="55">
        <v>550466</v>
      </c>
      <c r="N8" s="18">
        <v>16.453755962426328</v>
      </c>
      <c r="O8" s="70"/>
      <c r="P8" s="99">
        <v>285.00289939112787</v>
      </c>
    </row>
    <row r="9" spans="1:16" x14ac:dyDescent="0.15">
      <c r="A9" s="14" t="s">
        <v>73</v>
      </c>
      <c r="B9" s="55">
        <v>498</v>
      </c>
      <c r="C9" s="70"/>
      <c r="D9" s="55">
        <v>405</v>
      </c>
      <c r="E9" s="18">
        <v>81.325301204819283</v>
      </c>
      <c r="F9" s="18">
        <v>97.193318530773368</v>
      </c>
      <c r="G9" s="70"/>
      <c r="H9" s="70">
        <v>112</v>
      </c>
      <c r="I9" s="18">
        <v>22.489959839357429</v>
      </c>
      <c r="J9" s="70"/>
      <c r="K9" s="55">
        <v>28244</v>
      </c>
      <c r="L9" s="18">
        <v>10.836070102206808</v>
      </c>
      <c r="M9" s="55">
        <v>192643</v>
      </c>
      <c r="N9" s="18">
        <v>5.7582137859008462</v>
      </c>
      <c r="O9" s="70"/>
      <c r="P9" s="99">
        <v>279.56956477571219</v>
      </c>
    </row>
    <row r="10" spans="1:16" x14ac:dyDescent="0.15">
      <c r="A10" s="15" t="s">
        <v>74</v>
      </c>
      <c r="B10" s="56">
        <v>211</v>
      </c>
      <c r="C10" s="179"/>
      <c r="D10" s="56">
        <v>164</v>
      </c>
      <c r="E10" s="180">
        <v>77.725118483412331</v>
      </c>
      <c r="F10" s="180">
        <v>96.030294160690772</v>
      </c>
      <c r="G10" s="179"/>
      <c r="H10" s="179">
        <v>44</v>
      </c>
      <c r="I10" s="180">
        <v>20.85308056872038</v>
      </c>
      <c r="J10" s="179"/>
      <c r="K10" s="56">
        <v>16339</v>
      </c>
      <c r="L10" s="180">
        <v>6.2686074706117063</v>
      </c>
      <c r="M10" s="56">
        <v>59737</v>
      </c>
      <c r="N10" s="180">
        <v>1.7855744404331266</v>
      </c>
      <c r="O10" s="179"/>
      <c r="P10" s="181">
        <v>218.56066149568272</v>
      </c>
    </row>
    <row r="11" spans="1:16" x14ac:dyDescent="0.15">
      <c r="A11" s="15" t="s">
        <v>75</v>
      </c>
      <c r="B11" s="56">
        <v>287</v>
      </c>
      <c r="C11" s="179"/>
      <c r="D11" s="56">
        <v>241</v>
      </c>
      <c r="E11" s="180">
        <v>83.972125435540065</v>
      </c>
      <c r="F11" s="180">
        <v>97.957907396271793</v>
      </c>
      <c r="G11" s="179"/>
      <c r="H11" s="179">
        <v>68</v>
      </c>
      <c r="I11" s="180">
        <v>23.693379790940767</v>
      </c>
      <c r="J11" s="179"/>
      <c r="K11" s="56">
        <v>11905</v>
      </c>
      <c r="L11" s="180">
        <v>4.5674626315951015</v>
      </c>
      <c r="M11" s="56">
        <v>132906</v>
      </c>
      <c r="N11" s="180">
        <v>3.9726393454677189</v>
      </c>
      <c r="O11" s="179"/>
      <c r="P11" s="181">
        <v>319.67769092002408</v>
      </c>
    </row>
    <row r="12" spans="1:16" x14ac:dyDescent="0.15">
      <c r="A12" s="14" t="s">
        <v>76</v>
      </c>
      <c r="B12" s="55">
        <v>933</v>
      </c>
      <c r="C12" s="70"/>
      <c r="D12" s="55">
        <v>703</v>
      </c>
      <c r="E12" s="18">
        <v>75.348338692390143</v>
      </c>
      <c r="F12" s="18">
        <v>97.895884342853194</v>
      </c>
      <c r="G12" s="70"/>
      <c r="H12" s="70">
        <v>272</v>
      </c>
      <c r="I12" s="18">
        <v>29.153269024651664</v>
      </c>
      <c r="J12" s="70"/>
      <c r="K12" s="55">
        <v>31548</v>
      </c>
      <c r="L12" s="18">
        <v>12.103680058930051</v>
      </c>
      <c r="M12" s="55">
        <v>275805</v>
      </c>
      <c r="N12" s="18">
        <v>8.2439754012363942</v>
      </c>
      <c r="O12" s="70"/>
      <c r="P12" s="99">
        <v>238.62073142244103</v>
      </c>
    </row>
    <row r="13" spans="1:16" x14ac:dyDescent="0.15">
      <c r="A13" s="14" t="s">
        <v>77</v>
      </c>
      <c r="B13" s="55">
        <v>368</v>
      </c>
      <c r="C13" s="70"/>
      <c r="D13" s="55">
        <v>249</v>
      </c>
      <c r="E13" s="18">
        <v>67.66304347826086</v>
      </c>
      <c r="F13" s="18">
        <v>97.173719659423057</v>
      </c>
      <c r="G13" s="70"/>
      <c r="H13" s="70">
        <v>69</v>
      </c>
      <c r="I13" s="18">
        <v>18.75</v>
      </c>
      <c r="J13" s="70"/>
      <c r="K13" s="55">
        <v>10438</v>
      </c>
      <c r="L13" s="18">
        <v>4.0046346029894719</v>
      </c>
      <c r="M13" s="55">
        <v>89877</v>
      </c>
      <c r="N13" s="18">
        <v>2.6864769570418354</v>
      </c>
      <c r="O13" s="70"/>
      <c r="P13" s="99">
        <v>228.43309187952727</v>
      </c>
    </row>
    <row r="14" spans="1:16" x14ac:dyDescent="0.15">
      <c r="A14" s="14" t="s">
        <v>78</v>
      </c>
      <c r="B14" s="55">
        <v>666</v>
      </c>
      <c r="C14" s="70"/>
      <c r="D14" s="55">
        <v>442</v>
      </c>
      <c r="E14" s="18">
        <v>66.366366366366364</v>
      </c>
      <c r="F14" s="18">
        <v>97.934599587706742</v>
      </c>
      <c r="G14" s="70"/>
      <c r="H14" s="70">
        <v>208</v>
      </c>
      <c r="I14" s="18">
        <v>31.231231231231231</v>
      </c>
      <c r="J14" s="70"/>
      <c r="K14" s="55">
        <v>34205</v>
      </c>
      <c r="L14" s="18">
        <v>13.123062521101255</v>
      </c>
      <c r="M14" s="55">
        <v>508859</v>
      </c>
      <c r="N14" s="18">
        <v>15.210097999302953</v>
      </c>
      <c r="O14" s="70"/>
      <c r="P14" s="99">
        <v>400.38003367586197</v>
      </c>
    </row>
    <row r="15" spans="1:16" x14ac:dyDescent="0.15">
      <c r="A15" s="14" t="s">
        <v>79</v>
      </c>
      <c r="B15" s="55">
        <v>576</v>
      </c>
      <c r="C15" s="70"/>
      <c r="D15" s="55">
        <v>368</v>
      </c>
      <c r="E15" s="18">
        <v>63.888888888888886</v>
      </c>
      <c r="F15" s="18">
        <v>96.649568918476476</v>
      </c>
      <c r="G15" s="70"/>
      <c r="H15" s="70">
        <v>157</v>
      </c>
      <c r="I15" s="18">
        <v>27.256944444444443</v>
      </c>
      <c r="J15" s="70"/>
      <c r="K15" s="55">
        <v>20942</v>
      </c>
      <c r="L15" s="18">
        <v>8.03459071237838</v>
      </c>
      <c r="M15" s="55">
        <v>267922</v>
      </c>
      <c r="N15" s="18">
        <v>8.008347845216937</v>
      </c>
      <c r="O15" s="70"/>
      <c r="P15" s="99">
        <v>265.81409423273442</v>
      </c>
    </row>
    <row r="16" spans="1:16" x14ac:dyDescent="0.15">
      <c r="A16" s="14" t="s">
        <v>80</v>
      </c>
      <c r="B16" s="55">
        <v>166</v>
      </c>
      <c r="C16" s="70"/>
      <c r="D16" s="55">
        <v>105</v>
      </c>
      <c r="E16" s="18">
        <v>63.253012048192772</v>
      </c>
      <c r="F16" s="18">
        <v>97.329937200825611</v>
      </c>
      <c r="G16" s="70"/>
      <c r="H16" s="70">
        <v>45</v>
      </c>
      <c r="I16" s="18">
        <v>27.108433734939759</v>
      </c>
      <c r="J16" s="70"/>
      <c r="K16" s="55">
        <v>4275</v>
      </c>
      <c r="L16" s="18">
        <v>1.640143028145238</v>
      </c>
      <c r="M16" s="55">
        <v>35466</v>
      </c>
      <c r="N16" s="18">
        <v>1.0600998226292127</v>
      </c>
      <c r="O16" s="70"/>
      <c r="P16" s="99">
        <v>155.75073558473497</v>
      </c>
    </row>
    <row r="17" spans="1:16" x14ac:dyDescent="0.15">
      <c r="A17" s="14" t="s">
        <v>81</v>
      </c>
      <c r="B17" s="55">
        <v>383</v>
      </c>
      <c r="C17" s="70"/>
      <c r="D17" s="55">
        <v>192</v>
      </c>
      <c r="E17" s="18">
        <v>50.130548302872057</v>
      </c>
      <c r="F17" s="18">
        <v>95.345484502111006</v>
      </c>
      <c r="G17" s="70"/>
      <c r="H17" s="55">
        <v>74</v>
      </c>
      <c r="I17" s="18">
        <v>19.321148825065272</v>
      </c>
      <c r="J17" s="70"/>
      <c r="K17" s="55">
        <v>6905</v>
      </c>
      <c r="L17" s="18">
        <v>2.6491666922439459</v>
      </c>
      <c r="M17" s="55">
        <v>45774</v>
      </c>
      <c r="N17" s="18">
        <v>1.3682120701807245</v>
      </c>
      <c r="O17" s="70"/>
      <c r="P17" s="99">
        <v>117.84059314179797</v>
      </c>
    </row>
    <row r="18" spans="1:16" x14ac:dyDescent="0.15">
      <c r="A18" s="14" t="s">
        <v>82</v>
      </c>
      <c r="B18" s="55">
        <v>732</v>
      </c>
      <c r="C18" s="70"/>
      <c r="D18" s="55">
        <v>365</v>
      </c>
      <c r="E18" s="18">
        <v>49.863387978142079</v>
      </c>
      <c r="F18" s="18">
        <v>97.439315482492432</v>
      </c>
      <c r="G18" s="70"/>
      <c r="H18" s="55">
        <v>191</v>
      </c>
      <c r="I18" s="18">
        <v>26.092896174863391</v>
      </c>
      <c r="J18" s="70"/>
      <c r="K18" s="55">
        <v>21828</v>
      </c>
      <c r="L18" s="18">
        <v>8.3745127528314054</v>
      </c>
      <c r="M18" s="55">
        <v>715922</v>
      </c>
      <c r="N18" s="18">
        <v>21.399334157118115</v>
      </c>
      <c r="O18" s="70"/>
      <c r="P18" s="99">
        <v>172.26558740302988</v>
      </c>
    </row>
    <row r="19" spans="1:16" x14ac:dyDescent="0.15">
      <c r="A19" s="14" t="s">
        <v>83</v>
      </c>
      <c r="B19" s="55">
        <v>399</v>
      </c>
      <c r="C19" s="70"/>
      <c r="D19" s="55">
        <v>146</v>
      </c>
      <c r="E19" s="18">
        <v>36.591478696741852</v>
      </c>
      <c r="F19" s="18">
        <v>93.734174958097071</v>
      </c>
      <c r="G19" s="70"/>
      <c r="H19" s="55">
        <v>45</v>
      </c>
      <c r="I19" s="18">
        <v>11.278195488721805</v>
      </c>
      <c r="J19" s="70"/>
      <c r="K19" s="55">
        <v>2300</v>
      </c>
      <c r="L19" s="18">
        <v>0.88241613210153158</v>
      </c>
      <c r="M19" s="55">
        <v>32456</v>
      </c>
      <c r="N19" s="18">
        <v>0.97012913334612649</v>
      </c>
      <c r="O19" s="70"/>
      <c r="P19" s="99">
        <v>115.74480225384259</v>
      </c>
    </row>
    <row r="20" spans="1:16" x14ac:dyDescent="0.15">
      <c r="A20" s="14" t="s">
        <v>84</v>
      </c>
      <c r="B20" s="55">
        <v>184</v>
      </c>
      <c r="C20" s="70"/>
      <c r="D20" s="55">
        <v>45</v>
      </c>
      <c r="E20" s="18">
        <v>24.456521739130434</v>
      </c>
      <c r="F20" s="18">
        <v>86.416666666666657</v>
      </c>
      <c r="G20" s="70"/>
      <c r="H20" s="55">
        <v>18</v>
      </c>
      <c r="I20" s="18">
        <v>9.7826086956521738</v>
      </c>
      <c r="J20" s="70"/>
      <c r="K20" s="55">
        <v>559</v>
      </c>
      <c r="L20" s="18">
        <v>0.21446548601945919</v>
      </c>
      <c r="M20" s="55">
        <v>3948</v>
      </c>
      <c r="N20" s="18">
        <v>0.11800806687362914</v>
      </c>
      <c r="O20" s="70"/>
      <c r="P20" s="99">
        <v>65.8</v>
      </c>
    </row>
    <row r="21" spans="1:16" x14ac:dyDescent="0.15">
      <c r="A21" s="14" t="s">
        <v>85</v>
      </c>
      <c r="B21" s="55">
        <v>694</v>
      </c>
      <c r="C21" s="70"/>
      <c r="D21" s="55">
        <v>257</v>
      </c>
      <c r="E21" s="18">
        <v>37.031700288184439</v>
      </c>
      <c r="F21" s="18">
        <v>81.904595695171608</v>
      </c>
      <c r="G21" s="70"/>
      <c r="H21" s="55">
        <v>129</v>
      </c>
      <c r="I21" s="18">
        <v>18.587896253602306</v>
      </c>
      <c r="J21" s="70"/>
      <c r="K21" s="55">
        <v>3924</v>
      </c>
      <c r="L21" s="18">
        <v>1.5054786532027868</v>
      </c>
      <c r="M21" s="55">
        <v>106780</v>
      </c>
      <c r="N21" s="18">
        <v>3.1917176749660894</v>
      </c>
      <c r="O21" s="70"/>
      <c r="P21" s="99">
        <v>124.23502036067481</v>
      </c>
    </row>
    <row r="22" spans="1:16" x14ac:dyDescent="0.15">
      <c r="A22" s="14" t="s">
        <v>86</v>
      </c>
      <c r="B22" s="55">
        <v>434</v>
      </c>
      <c r="C22" s="70"/>
      <c r="D22" s="55">
        <v>210</v>
      </c>
      <c r="E22" s="18">
        <v>48.387096774193552</v>
      </c>
      <c r="F22" s="18">
        <v>93.246993524514338</v>
      </c>
      <c r="G22" s="70"/>
      <c r="H22" s="55">
        <v>98</v>
      </c>
      <c r="I22" s="18">
        <v>22.58064516129032</v>
      </c>
      <c r="J22" s="70"/>
      <c r="K22" s="55">
        <v>6381</v>
      </c>
      <c r="L22" s="18">
        <v>2.4481292777999446</v>
      </c>
      <c r="M22" s="55">
        <v>66198</v>
      </c>
      <c r="N22" s="18">
        <v>1.9786975711500767</v>
      </c>
      <c r="O22" s="70"/>
      <c r="P22" s="99">
        <v>92.784458834412575</v>
      </c>
    </row>
    <row r="23" spans="1:16" x14ac:dyDescent="0.15">
      <c r="A23" s="14" t="s">
        <v>87</v>
      </c>
      <c r="B23" s="55">
        <v>194</v>
      </c>
      <c r="C23" s="70"/>
      <c r="D23" s="55">
        <v>59</v>
      </c>
      <c r="E23" s="18">
        <v>30.412371134020617</v>
      </c>
      <c r="F23" s="18">
        <v>85.01695520257006</v>
      </c>
      <c r="G23" s="70"/>
      <c r="H23" s="55">
        <v>27</v>
      </c>
      <c r="I23" s="18">
        <v>13.917525773195877</v>
      </c>
      <c r="J23" s="70"/>
      <c r="K23" s="55">
        <v>797</v>
      </c>
      <c r="L23" s="18">
        <v>0.30577637273257419</v>
      </c>
      <c r="M23" s="55">
        <v>10825</v>
      </c>
      <c r="N23" s="18">
        <v>0.32356568488020149</v>
      </c>
      <c r="O23" s="70"/>
      <c r="P23" s="99">
        <v>96.600035695163299</v>
      </c>
    </row>
    <row r="24" spans="1:16" x14ac:dyDescent="0.15">
      <c r="A24" s="14" t="s">
        <v>88</v>
      </c>
      <c r="B24" s="55">
        <v>449</v>
      </c>
      <c r="C24" s="70"/>
      <c r="D24" s="55">
        <v>105</v>
      </c>
      <c r="E24" s="18">
        <v>23.385300668151448</v>
      </c>
      <c r="F24" s="18">
        <v>63.948159164719101</v>
      </c>
      <c r="G24" s="70"/>
      <c r="H24" s="55">
        <v>47</v>
      </c>
      <c r="I24" s="18">
        <v>10.46770601336303</v>
      </c>
      <c r="J24" s="70"/>
      <c r="K24" s="55">
        <v>2073</v>
      </c>
      <c r="L24" s="18">
        <v>0.79532549645498918</v>
      </c>
      <c r="M24" s="55">
        <v>18022</v>
      </c>
      <c r="N24" s="18">
        <v>0.53868829310956046</v>
      </c>
      <c r="O24" s="70"/>
      <c r="P24" s="99">
        <v>54.69997268340061</v>
      </c>
    </row>
    <row r="25" spans="1:16" x14ac:dyDescent="0.15">
      <c r="A25" s="14" t="s">
        <v>89</v>
      </c>
      <c r="B25" s="55">
        <v>697</v>
      </c>
      <c r="C25" s="70"/>
      <c r="D25" s="55">
        <v>214</v>
      </c>
      <c r="E25" s="18">
        <v>30.703012912482063</v>
      </c>
      <c r="F25" s="18">
        <v>80.641183723797781</v>
      </c>
      <c r="G25" s="70"/>
      <c r="H25" s="55">
        <v>97</v>
      </c>
      <c r="I25" s="18">
        <v>13.916786226685796</v>
      </c>
      <c r="J25" s="70"/>
      <c r="K25" s="55">
        <v>4236</v>
      </c>
      <c r="L25" s="18">
        <v>1.625180319818299</v>
      </c>
      <c r="M25" s="55">
        <v>76295</v>
      </c>
      <c r="N25" s="18">
        <v>2.2805029032734385</v>
      </c>
      <c r="O25" s="70"/>
      <c r="P25" s="99">
        <v>66.250151959847869</v>
      </c>
    </row>
    <row r="26" spans="1:16" x14ac:dyDescent="0.15">
      <c r="A26" s="14" t="s">
        <v>90</v>
      </c>
      <c r="B26" s="55">
        <v>560</v>
      </c>
      <c r="C26" s="70"/>
      <c r="D26" s="55">
        <v>322</v>
      </c>
      <c r="E26" s="18">
        <v>57.499999999999993</v>
      </c>
      <c r="F26" s="18">
        <v>77.462176105733008</v>
      </c>
      <c r="G26" s="70"/>
      <c r="H26" s="55">
        <v>81</v>
      </c>
      <c r="I26" s="18">
        <v>14.464285714285715</v>
      </c>
      <c r="J26" s="70"/>
      <c r="K26" s="55">
        <v>6056</v>
      </c>
      <c r="L26" s="18">
        <v>2.3234400417421197</v>
      </c>
      <c r="M26" s="55">
        <v>44246</v>
      </c>
      <c r="N26" s="18">
        <v>1.3225392418669186</v>
      </c>
      <c r="O26" s="70"/>
      <c r="P26" s="99">
        <v>85.494560701795066</v>
      </c>
    </row>
    <row r="27" spans="1:16" x14ac:dyDescent="0.15">
      <c r="A27" s="14"/>
      <c r="B27" s="55"/>
      <c r="C27" s="70"/>
      <c r="D27" s="55"/>
      <c r="E27" s="18"/>
      <c r="F27" s="18"/>
      <c r="G27" s="70"/>
      <c r="H27" s="55"/>
      <c r="I27" s="18"/>
      <c r="J27" s="70"/>
      <c r="K27" s="55"/>
      <c r="L27" s="18">
        <v>0</v>
      </c>
      <c r="M27" s="55"/>
      <c r="N27" s="18">
        <v>0</v>
      </c>
      <c r="O27" s="70"/>
      <c r="P27" s="99"/>
    </row>
    <row r="28" spans="1:16" x14ac:dyDescent="0.15">
      <c r="A28" s="14" t="s">
        <v>91</v>
      </c>
      <c r="B28" s="55">
        <v>4023</v>
      </c>
      <c r="C28" s="70"/>
      <c r="D28" s="55">
        <v>2206</v>
      </c>
      <c r="E28" s="18">
        <v>54.834700472284368</v>
      </c>
      <c r="F28" s="18">
        <v>95.54058008384591</v>
      </c>
      <c r="G28" s="70"/>
      <c r="H28" s="55">
        <v>676</v>
      </c>
      <c r="I28" s="18">
        <v>16.803380561769824</v>
      </c>
      <c r="J28" s="70"/>
      <c r="K28" s="55">
        <v>75937</v>
      </c>
      <c r="L28" s="18">
        <v>29.133927749301741</v>
      </c>
      <c r="M28" s="55">
        <v>854496</v>
      </c>
      <c r="N28" s="18">
        <v>25.54139339190694</v>
      </c>
      <c r="O28" s="70"/>
      <c r="P28" s="99">
        <v>247.56733892112865</v>
      </c>
    </row>
    <row r="29" spans="1:16" x14ac:dyDescent="0.15">
      <c r="A29" s="14" t="s">
        <v>92</v>
      </c>
      <c r="B29" s="55">
        <v>2465</v>
      </c>
      <c r="C29" s="70"/>
      <c r="D29" s="55">
        <v>1799</v>
      </c>
      <c r="E29" s="18">
        <v>72.981744421906697</v>
      </c>
      <c r="F29" s="18">
        <v>97.690985925928047</v>
      </c>
      <c r="G29" s="70"/>
      <c r="H29" s="55">
        <v>661</v>
      </c>
      <c r="I29" s="18">
        <v>26.815415821501016</v>
      </c>
      <c r="J29" s="70"/>
      <c r="K29" s="55">
        <v>104435</v>
      </c>
      <c r="L29" s="18">
        <v>40.067447285227587</v>
      </c>
      <c r="M29" s="55">
        <v>1067184</v>
      </c>
      <c r="N29" s="18">
        <v>31.898764143482026</v>
      </c>
      <c r="O29" s="70"/>
      <c r="P29" s="99">
        <v>304.10253926007823</v>
      </c>
    </row>
    <row r="30" spans="1:16" x14ac:dyDescent="0.15">
      <c r="A30" s="14" t="s">
        <v>93</v>
      </c>
      <c r="B30" s="55">
        <v>1857</v>
      </c>
      <c r="C30" s="70"/>
      <c r="D30" s="55">
        <v>1030</v>
      </c>
      <c r="E30" s="18">
        <v>55.465805061927838</v>
      </c>
      <c r="F30" s="18">
        <v>97.156574394463675</v>
      </c>
      <c r="G30" s="70"/>
      <c r="H30" s="55">
        <v>467</v>
      </c>
      <c r="I30" s="18">
        <v>25.148088314485729</v>
      </c>
      <c r="J30" s="70"/>
      <c r="K30" s="55">
        <v>53950</v>
      </c>
      <c r="L30" s="18">
        <v>20.698413185598969</v>
      </c>
      <c r="M30" s="55">
        <v>1065084</v>
      </c>
      <c r="N30" s="18">
        <v>31.835993895144991</v>
      </c>
      <c r="O30" s="70"/>
      <c r="P30" s="99">
        <v>184.27058823529413</v>
      </c>
    </row>
    <row r="31" spans="1:16" x14ac:dyDescent="0.15">
      <c r="A31" s="14" t="s">
        <v>94</v>
      </c>
      <c r="B31" s="55">
        <v>2354</v>
      </c>
      <c r="C31" s="70"/>
      <c r="D31" s="55">
        <v>822</v>
      </c>
      <c r="E31" s="18">
        <v>34.919286321155482</v>
      </c>
      <c r="F31" s="18">
        <v>84.500403414157716</v>
      </c>
      <c r="G31" s="70"/>
      <c r="H31" s="55">
        <v>364</v>
      </c>
      <c r="I31" s="18">
        <v>15.463041631265931</v>
      </c>
      <c r="J31" s="70"/>
      <c r="K31" s="55">
        <v>16034</v>
      </c>
      <c r="L31" s="18">
        <v>6.1515914183112859</v>
      </c>
      <c r="M31" s="55">
        <v>238229</v>
      </c>
      <c r="N31" s="18">
        <v>7.120806424325683</v>
      </c>
      <c r="O31" s="70"/>
      <c r="P31" s="99">
        <v>101.16310671366088</v>
      </c>
    </row>
    <row r="32" spans="1:16" x14ac:dyDescent="0.15">
      <c r="A32" s="14" t="s">
        <v>95</v>
      </c>
      <c r="B32" s="55">
        <v>1257</v>
      </c>
      <c r="C32" s="70"/>
      <c r="D32" s="55">
        <v>536</v>
      </c>
      <c r="E32" s="18">
        <v>42.641209228321401</v>
      </c>
      <c r="F32" s="18">
        <v>79.655513285205046</v>
      </c>
      <c r="G32" s="70"/>
      <c r="H32" s="55">
        <v>178</v>
      </c>
      <c r="I32" s="18">
        <v>14.160700079554495</v>
      </c>
      <c r="J32" s="70"/>
      <c r="K32" s="55">
        <v>10292</v>
      </c>
      <c r="L32" s="18">
        <v>3.9486203615604185</v>
      </c>
      <c r="M32" s="55">
        <v>120541</v>
      </c>
      <c r="N32" s="18">
        <v>3.6030421451403574</v>
      </c>
      <c r="O32" s="70"/>
      <c r="P32" s="99">
        <v>72.216996674954316</v>
      </c>
    </row>
    <row r="33" spans="1:16" s="22" customFormat="1" x14ac:dyDescent="0.15">
      <c r="A33" s="16" t="s">
        <v>96</v>
      </c>
      <c r="B33" s="9">
        <v>11956</v>
      </c>
      <c r="C33" s="11"/>
      <c r="D33" s="9">
        <v>6393</v>
      </c>
      <c r="E33" s="19">
        <v>53.471060555369689</v>
      </c>
      <c r="F33" s="19">
        <v>93.415532800355024</v>
      </c>
      <c r="G33" s="11"/>
      <c r="H33" s="9">
        <v>2346</v>
      </c>
      <c r="I33" s="19">
        <v>19.621947139511541</v>
      </c>
      <c r="J33" s="11"/>
      <c r="K33" s="9">
        <v>260648</v>
      </c>
      <c r="L33" s="19">
        <v>100</v>
      </c>
      <c r="M33" s="9">
        <v>3345534</v>
      </c>
      <c r="N33" s="19">
        <v>100</v>
      </c>
      <c r="O33" s="11"/>
      <c r="P33" s="100">
        <v>199.55573874240901</v>
      </c>
    </row>
    <row r="34" spans="1:16" x14ac:dyDescent="0.15">
      <c r="A34" s="174" t="s">
        <v>108</v>
      </c>
    </row>
    <row r="36" spans="1:16" x14ac:dyDescent="0.15">
      <c r="B36" s="178"/>
    </row>
  </sheetData>
  <mergeCells count="8">
    <mergeCell ref="A1:P1"/>
    <mergeCell ref="A2:A4"/>
    <mergeCell ref="B2:B3"/>
    <mergeCell ref="D2:F3"/>
    <mergeCell ref="H2:I3"/>
    <mergeCell ref="K2:L3"/>
    <mergeCell ref="M2:N3"/>
    <mergeCell ref="P2:P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zoomScaleNormal="100" workbookViewId="0"/>
  </sheetViews>
  <sheetFormatPr defaultRowHeight="11.25" x14ac:dyDescent="0.2"/>
  <cols>
    <col min="1" max="1" width="33.140625" style="25" customWidth="1"/>
    <col min="2" max="2" width="10" style="25" customWidth="1"/>
    <col min="3" max="3" width="0.7109375" style="26" customWidth="1"/>
    <col min="4" max="4" width="6.7109375" style="25" customWidth="1"/>
    <col min="5" max="5" width="7.42578125" style="26" customWidth="1"/>
    <col min="6" max="6" width="0.42578125" style="27" customWidth="1"/>
    <col min="7" max="7" width="11.42578125" style="25" customWidth="1"/>
    <col min="8" max="8" width="6.7109375" style="25" customWidth="1"/>
    <col min="9" max="9" width="9.28515625" style="25" customWidth="1"/>
    <col min="10" max="10" width="6.28515625" style="25" customWidth="1"/>
    <col min="11" max="11" width="11.5703125" style="25" customWidth="1"/>
    <col min="12" max="12" width="6.85546875" style="25" customWidth="1"/>
    <col min="13" max="13" width="9.42578125" style="25" customWidth="1"/>
    <col min="14" max="14" width="0.85546875" style="26" customWidth="1"/>
    <col min="15" max="15" width="10.85546875" style="25" customWidth="1"/>
    <col min="16" max="16" width="6.7109375" style="25" customWidth="1"/>
    <col min="17" max="17" width="9.5703125" style="25" customWidth="1"/>
    <col min="18" max="18" width="9" style="25" customWidth="1"/>
    <col min="19" max="19" width="11" style="25" customWidth="1"/>
    <col min="20" max="20" width="6.85546875" style="25" customWidth="1"/>
    <col min="21" max="21" width="9.7109375" style="25" customWidth="1"/>
    <col min="22" max="22" width="5.85546875" style="26" customWidth="1"/>
    <col min="23" max="16384" width="9.140625" style="25"/>
  </cols>
  <sheetData>
    <row r="1" spans="1:22" ht="24.75" customHeight="1" x14ac:dyDescent="0.2">
      <c r="A1" s="196" t="s">
        <v>97</v>
      </c>
      <c r="B1" s="12"/>
      <c r="C1" s="24"/>
      <c r="M1" s="26"/>
    </row>
    <row r="2" spans="1:22" x14ac:dyDescent="0.2">
      <c r="A2" s="145" t="s">
        <v>0</v>
      </c>
      <c r="B2" s="135" t="s">
        <v>46</v>
      </c>
      <c r="C2" s="88"/>
      <c r="D2" s="127" t="s">
        <v>49</v>
      </c>
      <c r="E2" s="183"/>
      <c r="F2" s="184"/>
      <c r="G2" s="127" t="s">
        <v>21</v>
      </c>
      <c r="H2" s="151" t="s">
        <v>47</v>
      </c>
      <c r="I2" s="151"/>
      <c r="J2" s="151"/>
      <c r="K2" s="151"/>
      <c r="L2" s="151"/>
      <c r="M2" s="127" t="s">
        <v>48</v>
      </c>
      <c r="N2" s="89"/>
      <c r="O2" s="127" t="s">
        <v>21</v>
      </c>
      <c r="P2" s="149" t="s">
        <v>47</v>
      </c>
      <c r="Q2" s="149"/>
      <c r="R2" s="149"/>
      <c r="S2" s="149"/>
      <c r="T2" s="149"/>
      <c r="U2" s="127" t="s">
        <v>48</v>
      </c>
    </row>
    <row r="3" spans="1:22" ht="18.75" customHeight="1" x14ac:dyDescent="0.2">
      <c r="A3" s="132"/>
      <c r="B3" s="167"/>
      <c r="C3" s="185"/>
      <c r="D3" s="186"/>
      <c r="E3" s="187"/>
      <c r="F3" s="185"/>
      <c r="G3" s="186"/>
      <c r="H3" s="150" t="s">
        <v>111</v>
      </c>
      <c r="I3" s="150"/>
      <c r="J3" s="150"/>
      <c r="K3" s="127" t="s">
        <v>16</v>
      </c>
      <c r="L3" s="127" t="s">
        <v>17</v>
      </c>
      <c r="M3" s="186"/>
      <c r="N3" s="36"/>
      <c r="O3" s="187"/>
      <c r="P3" s="150" t="s">
        <v>111</v>
      </c>
      <c r="Q3" s="150"/>
      <c r="R3" s="150"/>
      <c r="S3" s="159" t="s">
        <v>16</v>
      </c>
      <c r="T3" s="159" t="s">
        <v>17</v>
      </c>
      <c r="U3" s="187"/>
      <c r="V3" s="28"/>
    </row>
    <row r="4" spans="1:22" ht="27" x14ac:dyDescent="0.2">
      <c r="A4" s="132"/>
      <c r="B4" s="168"/>
      <c r="C4" s="185"/>
      <c r="D4" s="136"/>
      <c r="E4" s="188"/>
      <c r="F4" s="185"/>
      <c r="G4" s="136"/>
      <c r="H4" s="189" t="s">
        <v>18</v>
      </c>
      <c r="I4" s="189" t="s">
        <v>19</v>
      </c>
      <c r="J4" s="189" t="s">
        <v>20</v>
      </c>
      <c r="K4" s="136"/>
      <c r="L4" s="136"/>
      <c r="M4" s="136"/>
      <c r="N4" s="36"/>
      <c r="O4" s="188"/>
      <c r="P4" s="189" t="s">
        <v>18</v>
      </c>
      <c r="Q4" s="189" t="s">
        <v>19</v>
      </c>
      <c r="R4" s="189" t="s">
        <v>20</v>
      </c>
      <c r="S4" s="154"/>
      <c r="T4" s="160"/>
      <c r="U4" s="188"/>
      <c r="V4" s="28"/>
    </row>
    <row r="5" spans="1:22" ht="11.25" customHeight="1" x14ac:dyDescent="0.25">
      <c r="A5" s="146"/>
      <c r="B5" s="66" t="s">
        <v>2</v>
      </c>
      <c r="C5" s="93"/>
      <c r="D5" s="66" t="s">
        <v>2</v>
      </c>
      <c r="E5" s="66" t="s">
        <v>67</v>
      </c>
      <c r="F5" s="66"/>
      <c r="G5" s="152" t="s">
        <v>22</v>
      </c>
      <c r="H5" s="190"/>
      <c r="I5" s="190"/>
      <c r="J5" s="190"/>
      <c r="K5" s="190"/>
      <c r="L5" s="190"/>
      <c r="M5" s="190"/>
      <c r="N5" s="67"/>
      <c r="O5" s="152" t="s">
        <v>110</v>
      </c>
      <c r="P5" s="153"/>
      <c r="Q5" s="153"/>
      <c r="R5" s="153"/>
      <c r="S5" s="153"/>
      <c r="T5" s="153"/>
      <c r="U5" s="195"/>
    </row>
    <row r="6" spans="1:22" ht="18.75" x14ac:dyDescent="0.2">
      <c r="A6" s="73" t="s">
        <v>4</v>
      </c>
      <c r="B6" s="74">
        <v>37</v>
      </c>
      <c r="C6" s="74"/>
      <c r="D6" s="74">
        <v>28</v>
      </c>
      <c r="E6" s="71">
        <f>D6/B6*100</f>
        <v>75.675675675675677</v>
      </c>
      <c r="F6" s="71"/>
      <c r="G6" s="74">
        <v>28</v>
      </c>
      <c r="H6" s="75">
        <v>16</v>
      </c>
      <c r="I6" s="75">
        <v>4</v>
      </c>
      <c r="J6" s="75">
        <v>4</v>
      </c>
      <c r="K6" s="76">
        <v>6</v>
      </c>
      <c r="L6" s="76">
        <v>5</v>
      </c>
      <c r="M6" s="77">
        <f>D6-G6</f>
        <v>0</v>
      </c>
      <c r="N6" s="71"/>
      <c r="O6" s="71">
        <f>G6/$D6*100</f>
        <v>100</v>
      </c>
      <c r="P6" s="71">
        <f>H6/$D6*100</f>
        <v>57.142857142857139</v>
      </c>
      <c r="Q6" s="71">
        <f>I6/$D6*100</f>
        <v>14.285714285714285</v>
      </c>
      <c r="R6" s="71">
        <f>J6/$D6*100</f>
        <v>14.285714285714285</v>
      </c>
      <c r="S6" s="71">
        <f>K6/$D6*100</f>
        <v>21.428571428571427</v>
      </c>
      <c r="T6" s="71">
        <f>L6/$D6*100</f>
        <v>17.857142857142858</v>
      </c>
      <c r="U6" s="71">
        <f t="shared" ref="U6:U18" si="0">M6/$D6*100</f>
        <v>0</v>
      </c>
    </row>
    <row r="7" spans="1:22" x14ac:dyDescent="0.2">
      <c r="A7" s="78" t="s">
        <v>107</v>
      </c>
      <c r="B7" s="77">
        <v>39</v>
      </c>
      <c r="C7" s="77"/>
      <c r="D7" s="77">
        <v>34</v>
      </c>
      <c r="E7" s="71">
        <f>D7/B7*100</f>
        <v>87.179487179487182</v>
      </c>
      <c r="F7" s="71"/>
      <c r="G7" s="77">
        <v>33</v>
      </c>
      <c r="H7" s="79">
        <v>9</v>
      </c>
      <c r="I7" s="79">
        <v>6</v>
      </c>
      <c r="J7" s="79">
        <v>13</v>
      </c>
      <c r="K7" s="76">
        <v>19</v>
      </c>
      <c r="L7" s="76">
        <v>6</v>
      </c>
      <c r="M7" s="77">
        <f>D7-G7</f>
        <v>1</v>
      </c>
      <c r="N7" s="71"/>
      <c r="O7" s="71">
        <f>G7/$D7*100</f>
        <v>97.058823529411768</v>
      </c>
      <c r="P7" s="71">
        <f>H7/$D7*100</f>
        <v>26.47058823529412</v>
      </c>
      <c r="Q7" s="71">
        <f>I7/$D7*100</f>
        <v>17.647058823529413</v>
      </c>
      <c r="R7" s="71">
        <f>J7/$D7*100</f>
        <v>38.235294117647058</v>
      </c>
      <c r="S7" s="71">
        <f>K7/$D7*100</f>
        <v>55.882352941176471</v>
      </c>
      <c r="T7" s="71">
        <f>L7/$D7*100</f>
        <v>17.647058823529413</v>
      </c>
      <c r="U7" s="71">
        <f t="shared" si="0"/>
        <v>2.9411764705882351</v>
      </c>
    </row>
    <row r="8" spans="1:22" x14ac:dyDescent="0.2">
      <c r="A8" s="78" t="s">
        <v>63</v>
      </c>
      <c r="B8" s="77">
        <v>93</v>
      </c>
      <c r="C8" s="77"/>
      <c r="D8" s="77">
        <v>73</v>
      </c>
      <c r="E8" s="71">
        <f>D8/B8*100</f>
        <v>78.494623655913969</v>
      </c>
      <c r="F8" s="71"/>
      <c r="G8" s="77">
        <v>67</v>
      </c>
      <c r="H8" s="79">
        <v>15</v>
      </c>
      <c r="I8" s="79">
        <v>9</v>
      </c>
      <c r="J8" s="79">
        <v>37</v>
      </c>
      <c r="K8" s="76">
        <v>34</v>
      </c>
      <c r="L8" s="76">
        <v>13</v>
      </c>
      <c r="M8" s="77">
        <f>D8-G8</f>
        <v>6</v>
      </c>
      <c r="N8" s="71"/>
      <c r="O8" s="71">
        <f>G8/$D8*100</f>
        <v>91.780821917808225</v>
      </c>
      <c r="P8" s="71">
        <f>H8/$D8*100</f>
        <v>20.547945205479451</v>
      </c>
      <c r="Q8" s="71">
        <f>I8/$D8*100</f>
        <v>12.328767123287671</v>
      </c>
      <c r="R8" s="71">
        <f>J8/$D8*100</f>
        <v>50.684931506849317</v>
      </c>
      <c r="S8" s="71">
        <f>K8/$D8*100</f>
        <v>46.575342465753423</v>
      </c>
      <c r="T8" s="71">
        <f>L8/$D8*100</f>
        <v>17.80821917808219</v>
      </c>
      <c r="U8" s="71">
        <f t="shared" si="0"/>
        <v>8.2191780821917799</v>
      </c>
    </row>
    <row r="9" spans="1:22" x14ac:dyDescent="0.2">
      <c r="A9" s="78" t="s">
        <v>5</v>
      </c>
      <c r="B9" s="77">
        <v>4119</v>
      </c>
      <c r="C9" s="77"/>
      <c r="D9" s="77">
        <v>1119</v>
      </c>
      <c r="E9" s="71">
        <f>D9/B9*100</f>
        <v>27.166788055353241</v>
      </c>
      <c r="F9" s="71"/>
      <c r="G9" s="77">
        <v>890</v>
      </c>
      <c r="H9" s="79">
        <v>323</v>
      </c>
      <c r="I9" s="79">
        <v>92</v>
      </c>
      <c r="J9" s="79">
        <v>277</v>
      </c>
      <c r="K9" s="76">
        <v>316</v>
      </c>
      <c r="L9" s="76">
        <v>117</v>
      </c>
      <c r="M9" s="77">
        <f>D9-G9</f>
        <v>229</v>
      </c>
      <c r="N9" s="71"/>
      <c r="O9" s="71">
        <f>G9/$D9*100</f>
        <v>79.535299374441465</v>
      </c>
      <c r="P9" s="71">
        <f>H9/$D9*100</f>
        <v>28.865058087578195</v>
      </c>
      <c r="Q9" s="71">
        <f>I9/$D9*100</f>
        <v>8.2216264521894544</v>
      </c>
      <c r="R9" s="71">
        <f>J9/$D9*100</f>
        <v>24.754244861483468</v>
      </c>
      <c r="S9" s="71">
        <f>K9/$D9*100</f>
        <v>28.239499553172475</v>
      </c>
      <c r="T9" s="71">
        <f>L9/$D9*100</f>
        <v>10.455764075067025</v>
      </c>
      <c r="U9" s="71">
        <f t="shared" si="0"/>
        <v>20.464700625558535</v>
      </c>
    </row>
    <row r="10" spans="1:22" x14ac:dyDescent="0.2">
      <c r="A10" s="41" t="s">
        <v>6</v>
      </c>
      <c r="B10" s="80">
        <v>2409</v>
      </c>
      <c r="C10" s="80"/>
      <c r="D10" s="80">
        <v>433</v>
      </c>
      <c r="E10" s="71">
        <f>D10/B10*100</f>
        <v>17.974263179742632</v>
      </c>
      <c r="F10" s="71"/>
      <c r="G10" s="80">
        <v>319</v>
      </c>
      <c r="H10" s="81">
        <v>150</v>
      </c>
      <c r="I10" s="81">
        <v>31</v>
      </c>
      <c r="J10" s="81">
        <v>45</v>
      </c>
      <c r="K10" s="82">
        <v>91</v>
      </c>
      <c r="L10" s="82">
        <v>34</v>
      </c>
      <c r="M10" s="77">
        <f>D10-G10</f>
        <v>114</v>
      </c>
      <c r="N10" s="71"/>
      <c r="O10" s="71">
        <f>G10/$D10*100</f>
        <v>73.672055427251735</v>
      </c>
      <c r="P10" s="71">
        <f>H10/$D10*100</f>
        <v>34.64203233256351</v>
      </c>
      <c r="Q10" s="71">
        <f>I10/$D10*100</f>
        <v>7.1593533487297929</v>
      </c>
      <c r="R10" s="71">
        <f>J10/$D10*100</f>
        <v>10.392609699769054</v>
      </c>
      <c r="S10" s="71">
        <f>K10/$D10*100</f>
        <v>21.016166281755197</v>
      </c>
      <c r="T10" s="71">
        <f>L10/$D10*100</f>
        <v>7.8521939953810627</v>
      </c>
      <c r="U10" s="71">
        <f t="shared" si="0"/>
        <v>26.327944572748269</v>
      </c>
    </row>
    <row r="11" spans="1:22" x14ac:dyDescent="0.2">
      <c r="A11" s="41" t="s">
        <v>7</v>
      </c>
      <c r="B11" s="80">
        <v>1315</v>
      </c>
      <c r="C11" s="80"/>
      <c r="D11" s="80">
        <v>431</v>
      </c>
      <c r="E11" s="71">
        <f>D11/B11*100</f>
        <v>32.775665399239543</v>
      </c>
      <c r="F11" s="71"/>
      <c r="G11" s="80">
        <v>345</v>
      </c>
      <c r="H11" s="81">
        <v>112</v>
      </c>
      <c r="I11" s="81">
        <v>40</v>
      </c>
      <c r="J11" s="81">
        <v>121</v>
      </c>
      <c r="K11" s="82">
        <v>123</v>
      </c>
      <c r="L11" s="82">
        <v>47</v>
      </c>
      <c r="M11" s="77">
        <f>D11-G11</f>
        <v>86</v>
      </c>
      <c r="N11" s="71"/>
      <c r="O11" s="71">
        <f>G11/$D11*100</f>
        <v>80.046403712296993</v>
      </c>
      <c r="P11" s="71">
        <f>H11/$D11*100</f>
        <v>25.986078886310903</v>
      </c>
      <c r="Q11" s="71">
        <f>I11/$D11*100</f>
        <v>9.2807424593967518</v>
      </c>
      <c r="R11" s="71">
        <f>J11/$D11*100</f>
        <v>28.074245939675173</v>
      </c>
      <c r="S11" s="71">
        <f>K11/$D11*100</f>
        <v>28.538283062645007</v>
      </c>
      <c r="T11" s="71">
        <f>L11/$D11*100</f>
        <v>10.904872389791183</v>
      </c>
      <c r="U11" s="71">
        <f t="shared" si="0"/>
        <v>19.953596287703014</v>
      </c>
    </row>
    <row r="12" spans="1:22" x14ac:dyDescent="0.2">
      <c r="A12" s="41" t="s">
        <v>8</v>
      </c>
      <c r="B12" s="80">
        <v>395</v>
      </c>
      <c r="C12" s="80"/>
      <c r="D12" s="80">
        <v>255</v>
      </c>
      <c r="E12" s="71">
        <f>D12/B12*100</f>
        <v>64.556962025316452</v>
      </c>
      <c r="F12" s="71"/>
      <c r="G12" s="80">
        <v>226</v>
      </c>
      <c r="H12" s="81">
        <v>61</v>
      </c>
      <c r="I12" s="81">
        <v>21</v>
      </c>
      <c r="J12" s="81">
        <v>111</v>
      </c>
      <c r="K12" s="82">
        <v>102</v>
      </c>
      <c r="L12" s="82">
        <v>36</v>
      </c>
      <c r="M12" s="77">
        <f>D12-G12</f>
        <v>29</v>
      </c>
      <c r="N12" s="71"/>
      <c r="O12" s="71">
        <f>G12/$D12*100</f>
        <v>88.627450980392155</v>
      </c>
      <c r="P12" s="71">
        <f>H12/$D12*100</f>
        <v>23.921568627450981</v>
      </c>
      <c r="Q12" s="71">
        <f>I12/$D12*100</f>
        <v>8.235294117647058</v>
      </c>
      <c r="R12" s="71">
        <f>J12/$D12*100</f>
        <v>43.529411764705884</v>
      </c>
      <c r="S12" s="71">
        <f>K12/$D12*100</f>
        <v>40</v>
      </c>
      <c r="T12" s="71">
        <f>L12/$D12*100</f>
        <v>14.117647058823529</v>
      </c>
      <c r="U12" s="71">
        <f t="shared" si="0"/>
        <v>11.372549019607844</v>
      </c>
    </row>
    <row r="13" spans="1:22" x14ac:dyDescent="0.2">
      <c r="A13" s="78" t="s">
        <v>9</v>
      </c>
      <c r="B13" s="77">
        <v>257</v>
      </c>
      <c r="C13" s="77"/>
      <c r="D13" s="77">
        <v>79</v>
      </c>
      <c r="E13" s="71">
        <f>D13/B13*100</f>
        <v>30.739299610894943</v>
      </c>
      <c r="F13" s="71"/>
      <c r="G13" s="77">
        <v>64</v>
      </c>
      <c r="H13" s="79">
        <v>25</v>
      </c>
      <c r="I13" s="79">
        <v>2</v>
      </c>
      <c r="J13" s="79">
        <v>18</v>
      </c>
      <c r="K13" s="76">
        <v>32</v>
      </c>
      <c r="L13" s="76">
        <v>8</v>
      </c>
      <c r="M13" s="77">
        <f>D13-G13</f>
        <v>15</v>
      </c>
      <c r="N13" s="71"/>
      <c r="O13" s="71">
        <f>G13/$D13*100</f>
        <v>81.012658227848107</v>
      </c>
      <c r="P13" s="71">
        <f>H13/$D13*100</f>
        <v>31.645569620253166</v>
      </c>
      <c r="Q13" s="71">
        <f>I13/$D13*100</f>
        <v>2.5316455696202533</v>
      </c>
      <c r="R13" s="71">
        <f>J13/$D13*100</f>
        <v>22.784810126582279</v>
      </c>
      <c r="S13" s="71">
        <f>K13/$D13*100</f>
        <v>40.506329113924053</v>
      </c>
      <c r="T13" s="71">
        <f>L13/$D13*100</f>
        <v>10.126582278481013</v>
      </c>
      <c r="U13" s="71">
        <f t="shared" si="0"/>
        <v>18.9873417721519</v>
      </c>
    </row>
    <row r="14" spans="1:22" x14ac:dyDescent="0.2">
      <c r="A14" s="78" t="s">
        <v>10</v>
      </c>
      <c r="B14" s="77">
        <v>182</v>
      </c>
      <c r="C14" s="77"/>
      <c r="D14" s="77">
        <v>178</v>
      </c>
      <c r="E14" s="83">
        <f>D14/B14*100</f>
        <v>97.802197802197796</v>
      </c>
      <c r="F14" s="83"/>
      <c r="G14" s="77">
        <v>178</v>
      </c>
      <c r="H14" s="79">
        <v>81</v>
      </c>
      <c r="I14" s="79">
        <v>21</v>
      </c>
      <c r="J14" s="79">
        <v>50</v>
      </c>
      <c r="K14" s="76">
        <v>62</v>
      </c>
      <c r="L14" s="76">
        <v>55</v>
      </c>
      <c r="M14" s="77">
        <f>D14-G14</f>
        <v>0</v>
      </c>
      <c r="N14" s="71"/>
      <c r="O14" s="71">
        <f>G14/$D14*100</f>
        <v>100</v>
      </c>
      <c r="P14" s="71">
        <f>H14/$D14*100</f>
        <v>45.50561797752809</v>
      </c>
      <c r="Q14" s="71">
        <f>I14/$D14*100</f>
        <v>11.797752808988763</v>
      </c>
      <c r="R14" s="71">
        <f>J14/$D14*100</f>
        <v>28.08988764044944</v>
      </c>
      <c r="S14" s="71">
        <f>K14/$D14*100</f>
        <v>34.831460674157306</v>
      </c>
      <c r="T14" s="71">
        <f>L14/$D14*100</f>
        <v>30.898876404494381</v>
      </c>
      <c r="U14" s="71">
        <f t="shared" si="0"/>
        <v>0</v>
      </c>
    </row>
    <row r="15" spans="1:22" x14ac:dyDescent="0.2">
      <c r="A15" s="78" t="s">
        <v>11</v>
      </c>
      <c r="B15" s="77">
        <v>69</v>
      </c>
      <c r="C15" s="77"/>
      <c r="D15" s="77">
        <v>64</v>
      </c>
      <c r="E15" s="83">
        <f>D15/B15*100</f>
        <v>92.753623188405797</v>
      </c>
      <c r="F15" s="83"/>
      <c r="G15" s="77">
        <v>64</v>
      </c>
      <c r="H15" s="79">
        <v>28</v>
      </c>
      <c r="I15" s="79">
        <v>12</v>
      </c>
      <c r="J15" s="79">
        <v>16</v>
      </c>
      <c r="K15" s="76">
        <v>33</v>
      </c>
      <c r="L15" s="76">
        <v>12</v>
      </c>
      <c r="M15" s="77">
        <f>D15-G15</f>
        <v>0</v>
      </c>
      <c r="N15" s="71"/>
      <c r="O15" s="71">
        <f>G15/$D15*100</f>
        <v>100</v>
      </c>
      <c r="P15" s="71">
        <f>H15/$D15*100</f>
        <v>43.75</v>
      </c>
      <c r="Q15" s="71">
        <f>I15/$D15*100</f>
        <v>18.75</v>
      </c>
      <c r="R15" s="71">
        <f>J15/$D15*100</f>
        <v>25</v>
      </c>
      <c r="S15" s="71">
        <f>K15/$D15*100</f>
        <v>51.5625</v>
      </c>
      <c r="T15" s="71">
        <f>L15/$D15*100</f>
        <v>18.75</v>
      </c>
      <c r="U15" s="71">
        <f t="shared" si="0"/>
        <v>0</v>
      </c>
    </row>
    <row r="16" spans="1:22" x14ac:dyDescent="0.2">
      <c r="A16" s="78" t="s">
        <v>12</v>
      </c>
      <c r="B16" s="77">
        <v>1073</v>
      </c>
      <c r="C16" s="77"/>
      <c r="D16" s="77">
        <v>485</v>
      </c>
      <c r="E16" s="71">
        <f>D16/B16*100</f>
        <v>45.200372786579685</v>
      </c>
      <c r="F16" s="71"/>
      <c r="G16" s="77">
        <v>438</v>
      </c>
      <c r="H16" s="79">
        <v>223</v>
      </c>
      <c r="I16" s="79">
        <v>51</v>
      </c>
      <c r="J16" s="79">
        <v>92</v>
      </c>
      <c r="K16" s="76">
        <v>133</v>
      </c>
      <c r="L16" s="76">
        <v>51</v>
      </c>
      <c r="M16" s="77">
        <f>D16-G16</f>
        <v>47</v>
      </c>
      <c r="N16" s="71"/>
      <c r="O16" s="71">
        <f>G16/$D16*100</f>
        <v>90.30927835051547</v>
      </c>
      <c r="P16" s="71">
        <f>H16/$D16*100</f>
        <v>45.979381443298969</v>
      </c>
      <c r="Q16" s="71">
        <f>I16/$D16*100</f>
        <v>10.515463917525773</v>
      </c>
      <c r="R16" s="71">
        <f>J16/$D16*100</f>
        <v>18.969072164948454</v>
      </c>
      <c r="S16" s="71">
        <f>K16/$D16*100</f>
        <v>27.422680412371136</v>
      </c>
      <c r="T16" s="71">
        <f>L16/$D16*100</f>
        <v>10.515463917525773</v>
      </c>
      <c r="U16" s="71">
        <f t="shared" si="0"/>
        <v>9.6907216494845372</v>
      </c>
    </row>
    <row r="17" spans="1:21" x14ac:dyDescent="0.2">
      <c r="A17" s="78" t="s">
        <v>13</v>
      </c>
      <c r="B17" s="77">
        <v>524</v>
      </c>
      <c r="C17" s="77"/>
      <c r="D17" s="77">
        <v>286</v>
      </c>
      <c r="E17" s="71">
        <f>D17/B17*100</f>
        <v>54.580152671755719</v>
      </c>
      <c r="F17" s="71"/>
      <c r="G17" s="77">
        <v>266</v>
      </c>
      <c r="H17" s="79">
        <v>132</v>
      </c>
      <c r="I17" s="79">
        <v>32</v>
      </c>
      <c r="J17" s="79">
        <v>43</v>
      </c>
      <c r="K17" s="76">
        <v>96</v>
      </c>
      <c r="L17" s="76">
        <v>32</v>
      </c>
      <c r="M17" s="77">
        <f>D17-G17</f>
        <v>20</v>
      </c>
      <c r="N17" s="71"/>
      <c r="O17" s="71">
        <f>G17/$D17*100</f>
        <v>93.006993006993014</v>
      </c>
      <c r="P17" s="71">
        <f>H17/$D17*100</f>
        <v>46.153846153846153</v>
      </c>
      <c r="Q17" s="71">
        <f>I17/$D17*100</f>
        <v>11.188811188811188</v>
      </c>
      <c r="R17" s="71">
        <f>J17/$D17*100</f>
        <v>15.034965034965033</v>
      </c>
      <c r="S17" s="71">
        <f>K17/$D17*100</f>
        <v>33.566433566433567</v>
      </c>
      <c r="T17" s="71">
        <f>L17/$D17*100</f>
        <v>11.188811188811188</v>
      </c>
      <c r="U17" s="71">
        <f t="shared" si="0"/>
        <v>6.9930069930069934</v>
      </c>
    </row>
    <row r="18" spans="1:21" x14ac:dyDescent="0.2">
      <c r="A18" s="84" t="s">
        <v>14</v>
      </c>
      <c r="B18" s="85">
        <v>6393</v>
      </c>
      <c r="C18" s="85"/>
      <c r="D18" s="85">
        <v>2346</v>
      </c>
      <c r="E18" s="72">
        <f>D18/B18*100</f>
        <v>36.696386672923509</v>
      </c>
      <c r="F18" s="72"/>
      <c r="G18" s="85">
        <v>2028</v>
      </c>
      <c r="H18" s="86">
        <v>852</v>
      </c>
      <c r="I18" s="86">
        <v>229</v>
      </c>
      <c r="J18" s="86">
        <v>550</v>
      </c>
      <c r="K18" s="85">
        <v>731</v>
      </c>
      <c r="L18" s="85">
        <v>299</v>
      </c>
      <c r="M18" s="85">
        <f>D18-G18</f>
        <v>318</v>
      </c>
      <c r="N18" s="87"/>
      <c r="O18" s="87">
        <f>G18/$D18*100</f>
        <v>86.445012787723783</v>
      </c>
      <c r="P18" s="87">
        <f>H18/$D18*100</f>
        <v>36.31713554987212</v>
      </c>
      <c r="Q18" s="87">
        <f>I18/$D18*100</f>
        <v>9.761295822676896</v>
      </c>
      <c r="R18" s="87">
        <f>J18/$D18*100</f>
        <v>23.444160272804773</v>
      </c>
      <c r="S18" s="87">
        <f>K18/$D18*100</f>
        <v>31.159420289855071</v>
      </c>
      <c r="T18" s="87">
        <f>L18/$D18*100</f>
        <v>12.745098039215685</v>
      </c>
      <c r="U18" s="87">
        <f t="shared" si="0"/>
        <v>13.554987212276215</v>
      </c>
    </row>
    <row r="19" spans="1:21" ht="11.25" customHeight="1" x14ac:dyDescent="0.25">
      <c r="A19" s="174" t="s">
        <v>108</v>
      </c>
      <c r="B19" s="175"/>
      <c r="C19" s="175"/>
      <c r="D19" s="175"/>
      <c r="E19" s="176"/>
      <c r="F19" s="175"/>
      <c r="G19" s="175"/>
      <c r="H19" s="175"/>
      <c r="I19" s="175"/>
      <c r="J19" s="175"/>
      <c r="K19" s="175"/>
      <c r="L19" s="175"/>
      <c r="M19" s="175"/>
      <c r="N19" s="176"/>
    </row>
    <row r="20" spans="1:21" ht="30" customHeight="1" x14ac:dyDescent="0.25">
      <c r="A20" s="177" t="s">
        <v>109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</row>
  </sheetData>
  <mergeCells count="18">
    <mergeCell ref="G2:G4"/>
    <mergeCell ref="A20:U20"/>
    <mergeCell ref="O5:U5"/>
    <mergeCell ref="G5:M5"/>
    <mergeCell ref="A2:A5"/>
    <mergeCell ref="U2:U4"/>
    <mergeCell ref="O2:O4"/>
    <mergeCell ref="P2:T2"/>
    <mergeCell ref="P3:R3"/>
    <mergeCell ref="S3:S4"/>
    <mergeCell ref="T3:T4"/>
    <mergeCell ref="B2:B4"/>
    <mergeCell ref="L3:L4"/>
    <mergeCell ref="K3:K4"/>
    <mergeCell ref="H3:J3"/>
    <mergeCell ref="M2:M4"/>
    <mergeCell ref="H2:L2"/>
    <mergeCell ref="D2:E4"/>
  </mergeCells>
  <pageMargins left="0.25" right="0.25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zoomScale="96" zoomScaleNormal="96" workbookViewId="0">
      <selection activeCell="A35" sqref="A35"/>
    </sheetView>
  </sheetViews>
  <sheetFormatPr defaultRowHeight="11.25" x14ac:dyDescent="0.2"/>
  <cols>
    <col min="1" max="1" width="30.5703125" style="25" customWidth="1"/>
    <col min="2" max="2" width="11.42578125" style="25" customWidth="1"/>
    <col min="3" max="3" width="0.7109375" style="25" customWidth="1"/>
    <col min="4" max="4" width="7.85546875" style="25" customWidth="1"/>
    <col min="5" max="5" width="6.42578125" style="25" customWidth="1"/>
    <col min="6" max="6" width="0.85546875" style="25" customWidth="1"/>
    <col min="7" max="7" width="11.42578125" style="25" customWidth="1"/>
    <col min="8" max="8" width="6.7109375" style="25" customWidth="1"/>
    <col min="9" max="9" width="8.5703125" style="25" customWidth="1"/>
    <col min="10" max="10" width="7.28515625" style="25" customWidth="1"/>
    <col min="11" max="11" width="10.42578125" style="25" customWidth="1"/>
    <col min="12" max="12" width="6.85546875" style="25" customWidth="1"/>
    <col min="13" max="13" width="9.42578125" style="25" customWidth="1"/>
    <col min="14" max="14" width="0.7109375" style="25" customWidth="1"/>
    <col min="15" max="15" width="10.85546875" style="25" customWidth="1"/>
    <col min="16" max="16" width="6.7109375" style="25" customWidth="1"/>
    <col min="17" max="17" width="8.5703125" style="25" customWidth="1"/>
    <col min="18" max="18" width="7" style="25" customWidth="1"/>
    <col min="19" max="19" width="10.140625" style="25" customWidth="1"/>
    <col min="20" max="20" width="6.85546875" style="25" customWidth="1"/>
    <col min="21" max="21" width="8.7109375" style="25" customWidth="1"/>
    <col min="22" max="16384" width="9.140625" style="25"/>
  </cols>
  <sheetData>
    <row r="1" spans="1:21" ht="24.75" customHeight="1" x14ac:dyDescent="0.2">
      <c r="A1" s="192" t="s">
        <v>99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</row>
    <row r="2" spans="1:21" x14ac:dyDescent="0.2">
      <c r="A2" s="133" t="s">
        <v>68</v>
      </c>
      <c r="B2" s="135" t="s">
        <v>46</v>
      </c>
      <c r="C2" s="88"/>
      <c r="D2" s="127" t="s">
        <v>49</v>
      </c>
      <c r="E2" s="183"/>
      <c r="F2" s="184"/>
      <c r="G2" s="127" t="s">
        <v>21</v>
      </c>
      <c r="H2" s="151" t="s">
        <v>47</v>
      </c>
      <c r="I2" s="151"/>
      <c r="J2" s="151"/>
      <c r="K2" s="151"/>
      <c r="L2" s="151"/>
      <c r="M2" s="127" t="s">
        <v>48</v>
      </c>
      <c r="N2" s="65"/>
      <c r="O2" s="127" t="s">
        <v>21</v>
      </c>
      <c r="P2" s="149" t="s">
        <v>47</v>
      </c>
      <c r="Q2" s="149"/>
      <c r="R2" s="149"/>
      <c r="S2" s="149"/>
      <c r="T2" s="149"/>
      <c r="U2" s="127" t="s">
        <v>48</v>
      </c>
    </row>
    <row r="3" spans="1:21" ht="17.25" customHeight="1" x14ac:dyDescent="0.2">
      <c r="A3" s="147"/>
      <c r="B3" s="167"/>
      <c r="C3" s="185"/>
      <c r="D3" s="186"/>
      <c r="E3" s="187"/>
      <c r="F3" s="185"/>
      <c r="G3" s="186"/>
      <c r="H3" s="150" t="s">
        <v>111</v>
      </c>
      <c r="I3" s="150"/>
      <c r="J3" s="150"/>
      <c r="K3" s="127" t="s">
        <v>16</v>
      </c>
      <c r="L3" s="127" t="s">
        <v>17</v>
      </c>
      <c r="M3" s="186"/>
      <c r="N3" s="92"/>
      <c r="O3" s="187"/>
      <c r="P3" s="150" t="s">
        <v>111</v>
      </c>
      <c r="Q3" s="150"/>
      <c r="R3" s="150"/>
      <c r="S3" s="197" t="s">
        <v>16</v>
      </c>
      <c r="T3" s="159" t="s">
        <v>17</v>
      </c>
      <c r="U3" s="187"/>
    </row>
    <row r="4" spans="1:21" ht="27" x14ac:dyDescent="0.2">
      <c r="A4" s="147"/>
      <c r="B4" s="168"/>
      <c r="C4" s="185"/>
      <c r="D4" s="136"/>
      <c r="E4" s="188"/>
      <c r="F4" s="185"/>
      <c r="G4" s="136"/>
      <c r="H4" s="189" t="s">
        <v>18</v>
      </c>
      <c r="I4" s="189" t="s">
        <v>19</v>
      </c>
      <c r="J4" s="189" t="s">
        <v>20</v>
      </c>
      <c r="K4" s="136"/>
      <c r="L4" s="136"/>
      <c r="M4" s="136"/>
      <c r="N4" s="199"/>
      <c r="O4" s="188"/>
      <c r="P4" s="189" t="s">
        <v>18</v>
      </c>
      <c r="Q4" s="189" t="s">
        <v>19</v>
      </c>
      <c r="R4" s="189" t="s">
        <v>20</v>
      </c>
      <c r="S4" s="198"/>
      <c r="T4" s="160"/>
      <c r="U4" s="188"/>
    </row>
    <row r="5" spans="1:21" ht="11.25" customHeight="1" x14ac:dyDescent="0.25">
      <c r="A5" s="148"/>
      <c r="B5" s="68" t="s">
        <v>2</v>
      </c>
      <c r="C5" s="93"/>
      <c r="D5" s="68" t="s">
        <v>2</v>
      </c>
      <c r="E5" s="68" t="s">
        <v>67</v>
      </c>
      <c r="F5" s="93"/>
      <c r="G5" s="152" t="s">
        <v>22</v>
      </c>
      <c r="H5" s="153"/>
      <c r="I5" s="153"/>
      <c r="J5" s="153"/>
      <c r="K5" s="153"/>
      <c r="L5" s="153"/>
      <c r="M5" s="153"/>
      <c r="N5" s="67"/>
      <c r="O5" s="152" t="s">
        <v>110</v>
      </c>
      <c r="P5" s="153"/>
      <c r="Q5" s="153"/>
      <c r="R5" s="153"/>
      <c r="S5" s="153"/>
      <c r="T5" s="153"/>
      <c r="U5" s="200"/>
    </row>
    <row r="6" spans="1:21" x14ac:dyDescent="0.2">
      <c r="A6" s="13" t="s">
        <v>69</v>
      </c>
      <c r="B6" s="55">
        <v>712</v>
      </c>
      <c r="C6" s="55"/>
      <c r="D6" s="55">
        <v>169</v>
      </c>
      <c r="E6" s="18">
        <f>D6/B6*100</f>
        <v>23.735955056179776</v>
      </c>
      <c r="F6" s="70"/>
      <c r="G6" s="55">
        <v>135</v>
      </c>
      <c r="H6" s="70">
        <v>56</v>
      </c>
      <c r="I6" s="70">
        <v>22</v>
      </c>
      <c r="J6" s="70">
        <v>24</v>
      </c>
      <c r="K6" s="70">
        <v>52</v>
      </c>
      <c r="L6" s="70">
        <v>21</v>
      </c>
      <c r="M6" s="70">
        <f>D6-G6</f>
        <v>34</v>
      </c>
      <c r="N6" s="70"/>
      <c r="O6" s="71">
        <f t="shared" ref="O6:U6" si="0">G6/$D6*100</f>
        <v>79.881656804733723</v>
      </c>
      <c r="P6" s="71">
        <f t="shared" si="0"/>
        <v>33.136094674556219</v>
      </c>
      <c r="Q6" s="71">
        <f t="shared" si="0"/>
        <v>13.017751479289942</v>
      </c>
      <c r="R6" s="71">
        <f t="shared" si="0"/>
        <v>14.201183431952662</v>
      </c>
      <c r="S6" s="71">
        <f t="shared" si="0"/>
        <v>30.76923076923077</v>
      </c>
      <c r="T6" s="71">
        <f t="shared" si="0"/>
        <v>12.42603550295858</v>
      </c>
      <c r="U6" s="71">
        <f t="shared" si="0"/>
        <v>20.118343195266274</v>
      </c>
    </row>
    <row r="7" spans="1:21" x14ac:dyDescent="0.2">
      <c r="A7" s="5" t="s">
        <v>70</v>
      </c>
      <c r="B7" s="55">
        <v>75</v>
      </c>
      <c r="C7" s="55"/>
      <c r="D7" s="55">
        <v>29</v>
      </c>
      <c r="E7" s="18">
        <f>D7/B7*100</f>
        <v>38.666666666666664</v>
      </c>
      <c r="F7" s="70"/>
      <c r="G7" s="55">
        <v>24</v>
      </c>
      <c r="H7" s="70">
        <v>7</v>
      </c>
      <c r="I7" s="70">
        <v>1</v>
      </c>
      <c r="J7" s="70">
        <v>5</v>
      </c>
      <c r="K7" s="70">
        <v>13</v>
      </c>
      <c r="L7" s="70">
        <v>5</v>
      </c>
      <c r="M7" s="70">
        <f>D7-G7</f>
        <v>5</v>
      </c>
      <c r="N7" s="70"/>
      <c r="O7" s="71">
        <f t="shared" ref="O7:O34" si="1">G7/$D7*100</f>
        <v>82.758620689655174</v>
      </c>
      <c r="P7" s="71">
        <f t="shared" ref="P7:P34" si="2">H7/$D7*100</f>
        <v>24.137931034482758</v>
      </c>
      <c r="Q7" s="71">
        <f t="shared" ref="Q7:Q34" si="3">I7/$D7*100</f>
        <v>3.4482758620689653</v>
      </c>
      <c r="R7" s="71">
        <f t="shared" ref="R7:R34" si="4">J7/$D7*100</f>
        <v>17.241379310344829</v>
      </c>
      <c r="S7" s="71">
        <f t="shared" ref="S7:S34" si="5">K7/$D7*100</f>
        <v>44.827586206896555</v>
      </c>
      <c r="T7" s="71">
        <f t="shared" ref="T7:T34" si="6">L7/$D7*100</f>
        <v>17.241379310344829</v>
      </c>
      <c r="U7" s="71">
        <f t="shared" ref="U7:U34" si="7">M7/$D7*100</f>
        <v>17.241379310344829</v>
      </c>
    </row>
    <row r="8" spans="1:21" x14ac:dyDescent="0.2">
      <c r="A8" s="14" t="s">
        <v>71</v>
      </c>
      <c r="B8" s="55">
        <v>178</v>
      </c>
      <c r="C8" s="55"/>
      <c r="D8" s="55">
        <v>72</v>
      </c>
      <c r="E8" s="18">
        <f>D8/B8*100</f>
        <v>40.449438202247187</v>
      </c>
      <c r="F8" s="70"/>
      <c r="G8" s="55">
        <v>63</v>
      </c>
      <c r="H8" s="70">
        <v>19</v>
      </c>
      <c r="I8" s="70">
        <v>9</v>
      </c>
      <c r="J8" s="70">
        <v>21</v>
      </c>
      <c r="K8" s="70">
        <v>23</v>
      </c>
      <c r="L8" s="70">
        <v>9</v>
      </c>
      <c r="M8" s="70">
        <f>D8-G8</f>
        <v>9</v>
      </c>
      <c r="N8" s="70"/>
      <c r="O8" s="71">
        <f t="shared" si="1"/>
        <v>87.5</v>
      </c>
      <c r="P8" s="71">
        <f t="shared" si="2"/>
        <v>26.388888888888889</v>
      </c>
      <c r="Q8" s="71">
        <f t="shared" si="3"/>
        <v>12.5</v>
      </c>
      <c r="R8" s="71">
        <f t="shared" si="4"/>
        <v>29.166666666666668</v>
      </c>
      <c r="S8" s="71">
        <f t="shared" si="5"/>
        <v>31.944444444444443</v>
      </c>
      <c r="T8" s="71">
        <f t="shared" si="6"/>
        <v>12.5</v>
      </c>
      <c r="U8" s="71">
        <f t="shared" si="7"/>
        <v>12.5</v>
      </c>
    </row>
    <row r="9" spans="1:21" x14ac:dyDescent="0.2">
      <c r="A9" s="14" t="s">
        <v>72</v>
      </c>
      <c r="B9" s="55">
        <v>1241</v>
      </c>
      <c r="C9" s="55"/>
      <c r="D9" s="55">
        <v>406</v>
      </c>
      <c r="E9" s="18">
        <f>D9/B9*100</f>
        <v>32.715551974214343</v>
      </c>
      <c r="F9" s="70"/>
      <c r="G9" s="55">
        <v>344</v>
      </c>
      <c r="H9" s="70">
        <v>142</v>
      </c>
      <c r="I9" s="70">
        <v>21</v>
      </c>
      <c r="J9" s="70">
        <v>118</v>
      </c>
      <c r="K9" s="70">
        <v>141</v>
      </c>
      <c r="L9" s="70">
        <v>36</v>
      </c>
      <c r="M9" s="70">
        <f>D9-G9</f>
        <v>62</v>
      </c>
      <c r="N9" s="70"/>
      <c r="O9" s="71">
        <f t="shared" si="1"/>
        <v>84.729064039408868</v>
      </c>
      <c r="P9" s="71">
        <f t="shared" si="2"/>
        <v>34.975369458128078</v>
      </c>
      <c r="Q9" s="71">
        <f t="shared" si="3"/>
        <v>5.1724137931034484</v>
      </c>
      <c r="R9" s="71">
        <f t="shared" si="4"/>
        <v>29.064039408866993</v>
      </c>
      <c r="S9" s="71">
        <f t="shared" si="5"/>
        <v>34.729064039408868</v>
      </c>
      <c r="T9" s="71">
        <f t="shared" si="6"/>
        <v>8.8669950738916263</v>
      </c>
      <c r="U9" s="71">
        <f t="shared" si="7"/>
        <v>15.270935960591133</v>
      </c>
    </row>
    <row r="10" spans="1:21" x14ac:dyDescent="0.2">
      <c r="A10" s="14" t="s">
        <v>73</v>
      </c>
      <c r="B10" s="55">
        <v>405</v>
      </c>
      <c r="C10" s="55"/>
      <c r="D10" s="55">
        <v>112</v>
      </c>
      <c r="E10" s="18">
        <f>D10/B10*100</f>
        <v>27.654320987654319</v>
      </c>
      <c r="F10" s="70"/>
      <c r="G10" s="55">
        <v>101</v>
      </c>
      <c r="H10" s="70">
        <f>H12+H11</f>
        <v>54</v>
      </c>
      <c r="I10" s="70">
        <f t="shared" ref="I10:L10" si="8">I12+I11</f>
        <v>13</v>
      </c>
      <c r="J10" s="70">
        <f t="shared" si="8"/>
        <v>20</v>
      </c>
      <c r="K10" s="70">
        <f t="shared" si="8"/>
        <v>34</v>
      </c>
      <c r="L10" s="70">
        <f t="shared" si="8"/>
        <v>18</v>
      </c>
      <c r="M10" s="70">
        <f>D10-G10</f>
        <v>11</v>
      </c>
      <c r="N10" s="70"/>
      <c r="O10" s="71">
        <f t="shared" si="1"/>
        <v>90.178571428571431</v>
      </c>
      <c r="P10" s="71">
        <f t="shared" si="2"/>
        <v>48.214285714285715</v>
      </c>
      <c r="Q10" s="71">
        <f t="shared" si="3"/>
        <v>11.607142857142858</v>
      </c>
      <c r="R10" s="71">
        <f t="shared" si="4"/>
        <v>17.857142857142858</v>
      </c>
      <c r="S10" s="71">
        <f t="shared" si="5"/>
        <v>30.357142857142854</v>
      </c>
      <c r="T10" s="71">
        <f t="shared" si="6"/>
        <v>16.071428571428573</v>
      </c>
      <c r="U10" s="71">
        <f t="shared" si="7"/>
        <v>9.8214285714285712</v>
      </c>
    </row>
    <row r="11" spans="1:21" s="31" customFormat="1" x14ac:dyDescent="0.2">
      <c r="A11" s="15" t="s">
        <v>74</v>
      </c>
      <c r="B11" s="56">
        <v>164</v>
      </c>
      <c r="C11" s="56"/>
      <c r="D11" s="56">
        <v>44</v>
      </c>
      <c r="E11" s="180">
        <f>D11/B11*100</f>
        <v>26.829268292682929</v>
      </c>
      <c r="F11" s="179"/>
      <c r="G11" s="56">
        <v>38</v>
      </c>
      <c r="H11" s="179">
        <v>13</v>
      </c>
      <c r="I11" s="179">
        <v>6</v>
      </c>
      <c r="J11" s="179">
        <v>12</v>
      </c>
      <c r="K11" s="179">
        <v>12</v>
      </c>
      <c r="L11" s="179">
        <v>7</v>
      </c>
      <c r="M11" s="179">
        <f>D11-G11</f>
        <v>6</v>
      </c>
      <c r="N11" s="179"/>
      <c r="O11" s="194">
        <f t="shared" si="1"/>
        <v>86.36363636363636</v>
      </c>
      <c r="P11" s="194">
        <f t="shared" si="2"/>
        <v>29.545454545454547</v>
      </c>
      <c r="Q11" s="194">
        <f t="shared" si="3"/>
        <v>13.636363636363635</v>
      </c>
      <c r="R11" s="194">
        <f t="shared" si="4"/>
        <v>27.27272727272727</v>
      </c>
      <c r="S11" s="194">
        <f t="shared" si="5"/>
        <v>27.27272727272727</v>
      </c>
      <c r="T11" s="194">
        <f t="shared" si="6"/>
        <v>15.909090909090908</v>
      </c>
      <c r="U11" s="194">
        <f t="shared" si="7"/>
        <v>13.636363636363635</v>
      </c>
    </row>
    <row r="12" spans="1:21" s="31" customFormat="1" x14ac:dyDescent="0.2">
      <c r="A12" s="15" t="s">
        <v>75</v>
      </c>
      <c r="B12" s="56">
        <v>241</v>
      </c>
      <c r="C12" s="56"/>
      <c r="D12" s="56">
        <v>68</v>
      </c>
      <c r="E12" s="180">
        <f>D12/B12*100</f>
        <v>28.215767634854771</v>
      </c>
      <c r="F12" s="179"/>
      <c r="G12" s="56">
        <v>63</v>
      </c>
      <c r="H12" s="179">
        <v>41</v>
      </c>
      <c r="I12" s="179">
        <v>7</v>
      </c>
      <c r="J12" s="179">
        <v>8</v>
      </c>
      <c r="K12" s="179">
        <v>22</v>
      </c>
      <c r="L12" s="179">
        <v>11</v>
      </c>
      <c r="M12" s="179">
        <f>D12-G12</f>
        <v>5</v>
      </c>
      <c r="N12" s="179"/>
      <c r="O12" s="194">
        <f t="shared" si="1"/>
        <v>92.64705882352942</v>
      </c>
      <c r="P12" s="194">
        <f t="shared" si="2"/>
        <v>60.294117647058819</v>
      </c>
      <c r="Q12" s="194">
        <f t="shared" si="3"/>
        <v>10.294117647058822</v>
      </c>
      <c r="R12" s="194">
        <f t="shared" si="4"/>
        <v>11.76470588235294</v>
      </c>
      <c r="S12" s="194">
        <f t="shared" si="5"/>
        <v>32.352941176470587</v>
      </c>
      <c r="T12" s="194">
        <f t="shared" si="6"/>
        <v>16.176470588235293</v>
      </c>
      <c r="U12" s="194">
        <f t="shared" si="7"/>
        <v>7.3529411764705888</v>
      </c>
    </row>
    <row r="13" spans="1:21" x14ac:dyDescent="0.2">
      <c r="A13" s="14" t="s">
        <v>76</v>
      </c>
      <c r="B13" s="55">
        <v>703</v>
      </c>
      <c r="C13" s="55"/>
      <c r="D13" s="55">
        <v>272</v>
      </c>
      <c r="E13" s="18">
        <f>D13/B13*100</f>
        <v>38.691322901849219</v>
      </c>
      <c r="F13" s="70"/>
      <c r="G13" s="55">
        <v>240</v>
      </c>
      <c r="H13" s="70">
        <v>110</v>
      </c>
      <c r="I13" s="70">
        <v>26</v>
      </c>
      <c r="J13" s="70">
        <v>53</v>
      </c>
      <c r="K13" s="70">
        <v>93</v>
      </c>
      <c r="L13" s="70">
        <v>41</v>
      </c>
      <c r="M13" s="70">
        <f>D13-G13</f>
        <v>32</v>
      </c>
      <c r="N13" s="70"/>
      <c r="O13" s="71">
        <f t="shared" si="1"/>
        <v>88.235294117647058</v>
      </c>
      <c r="P13" s="71">
        <f t="shared" si="2"/>
        <v>40.441176470588239</v>
      </c>
      <c r="Q13" s="71">
        <f t="shared" si="3"/>
        <v>9.5588235294117645</v>
      </c>
      <c r="R13" s="71">
        <f t="shared" si="4"/>
        <v>19.485294117647058</v>
      </c>
      <c r="S13" s="71">
        <f t="shared" si="5"/>
        <v>34.191176470588239</v>
      </c>
      <c r="T13" s="71">
        <f t="shared" si="6"/>
        <v>15.073529411764705</v>
      </c>
      <c r="U13" s="71">
        <f t="shared" si="7"/>
        <v>11.76470588235294</v>
      </c>
    </row>
    <row r="14" spans="1:21" x14ac:dyDescent="0.2">
      <c r="A14" s="14" t="s">
        <v>77</v>
      </c>
      <c r="B14" s="55">
        <v>249</v>
      </c>
      <c r="C14" s="55"/>
      <c r="D14" s="55">
        <v>69</v>
      </c>
      <c r="E14" s="18">
        <f>D14/B14*100</f>
        <v>27.710843373493976</v>
      </c>
      <c r="F14" s="70"/>
      <c r="G14" s="55">
        <v>60</v>
      </c>
      <c r="H14" s="70">
        <v>25</v>
      </c>
      <c r="I14" s="70">
        <v>8</v>
      </c>
      <c r="J14" s="70">
        <v>15</v>
      </c>
      <c r="K14" s="70">
        <v>18</v>
      </c>
      <c r="L14" s="70">
        <v>9</v>
      </c>
      <c r="M14" s="70">
        <f>D14-G14</f>
        <v>9</v>
      </c>
      <c r="N14" s="70"/>
      <c r="O14" s="71">
        <f t="shared" si="1"/>
        <v>86.956521739130437</v>
      </c>
      <c r="P14" s="71">
        <f t="shared" si="2"/>
        <v>36.231884057971016</v>
      </c>
      <c r="Q14" s="71">
        <f t="shared" si="3"/>
        <v>11.594202898550725</v>
      </c>
      <c r="R14" s="71">
        <f t="shared" si="4"/>
        <v>21.739130434782609</v>
      </c>
      <c r="S14" s="71">
        <f t="shared" si="5"/>
        <v>26.086956521739129</v>
      </c>
      <c r="T14" s="71">
        <f t="shared" si="6"/>
        <v>13.043478260869565</v>
      </c>
      <c r="U14" s="71">
        <f t="shared" si="7"/>
        <v>13.043478260869565</v>
      </c>
    </row>
    <row r="15" spans="1:21" x14ac:dyDescent="0.2">
      <c r="A15" s="14" t="s">
        <v>78</v>
      </c>
      <c r="B15" s="55">
        <v>442</v>
      </c>
      <c r="C15" s="55"/>
      <c r="D15" s="55">
        <v>208</v>
      </c>
      <c r="E15" s="18">
        <f>D15/B15*100</f>
        <v>47.058823529411761</v>
      </c>
      <c r="F15" s="70"/>
      <c r="G15" s="55">
        <v>182</v>
      </c>
      <c r="H15" s="70">
        <v>61</v>
      </c>
      <c r="I15" s="70">
        <v>37</v>
      </c>
      <c r="J15" s="70">
        <v>64</v>
      </c>
      <c r="K15" s="70">
        <v>82</v>
      </c>
      <c r="L15" s="70">
        <v>22</v>
      </c>
      <c r="M15" s="70">
        <f>D15-G15</f>
        <v>26</v>
      </c>
      <c r="N15" s="70"/>
      <c r="O15" s="71">
        <f t="shared" si="1"/>
        <v>87.5</v>
      </c>
      <c r="P15" s="71">
        <f t="shared" si="2"/>
        <v>29.326923076923077</v>
      </c>
      <c r="Q15" s="71">
        <f t="shared" si="3"/>
        <v>17.78846153846154</v>
      </c>
      <c r="R15" s="71">
        <f t="shared" si="4"/>
        <v>30.76923076923077</v>
      </c>
      <c r="S15" s="71">
        <f t="shared" si="5"/>
        <v>39.42307692307692</v>
      </c>
      <c r="T15" s="71">
        <f t="shared" si="6"/>
        <v>10.576923076923077</v>
      </c>
      <c r="U15" s="71">
        <f t="shared" si="7"/>
        <v>12.5</v>
      </c>
    </row>
    <row r="16" spans="1:21" x14ac:dyDescent="0.2">
      <c r="A16" s="14" t="s">
        <v>79</v>
      </c>
      <c r="B16" s="55">
        <v>368</v>
      </c>
      <c r="C16" s="55"/>
      <c r="D16" s="55">
        <v>157</v>
      </c>
      <c r="E16" s="18">
        <f>D16/B16*100</f>
        <v>42.663043478260867</v>
      </c>
      <c r="F16" s="70"/>
      <c r="G16" s="55">
        <v>139</v>
      </c>
      <c r="H16" s="70">
        <v>55</v>
      </c>
      <c r="I16" s="70">
        <v>14</v>
      </c>
      <c r="J16" s="70">
        <v>35</v>
      </c>
      <c r="K16" s="70">
        <v>62</v>
      </c>
      <c r="L16" s="70">
        <v>29</v>
      </c>
      <c r="M16" s="70">
        <f>D16-G16</f>
        <v>18</v>
      </c>
      <c r="N16" s="70"/>
      <c r="O16" s="71">
        <f t="shared" si="1"/>
        <v>88.535031847133766</v>
      </c>
      <c r="P16" s="71">
        <f t="shared" si="2"/>
        <v>35.031847133757957</v>
      </c>
      <c r="Q16" s="71">
        <f t="shared" si="3"/>
        <v>8.9171974522292992</v>
      </c>
      <c r="R16" s="71">
        <f t="shared" si="4"/>
        <v>22.29299363057325</v>
      </c>
      <c r="S16" s="71">
        <f t="shared" si="5"/>
        <v>39.490445859872615</v>
      </c>
      <c r="T16" s="71">
        <f t="shared" si="6"/>
        <v>18.471337579617835</v>
      </c>
      <c r="U16" s="71">
        <f t="shared" si="7"/>
        <v>11.464968152866243</v>
      </c>
    </row>
    <row r="17" spans="1:21" x14ac:dyDescent="0.2">
      <c r="A17" s="14" t="s">
        <v>80</v>
      </c>
      <c r="B17" s="55">
        <v>105</v>
      </c>
      <c r="C17" s="55"/>
      <c r="D17" s="55">
        <v>45</v>
      </c>
      <c r="E17" s="18">
        <f>D17/B17*100</f>
        <v>42.857142857142854</v>
      </c>
      <c r="F17" s="70"/>
      <c r="G17" s="55">
        <v>40</v>
      </c>
      <c r="H17" s="70">
        <v>14</v>
      </c>
      <c r="I17" s="70">
        <v>5</v>
      </c>
      <c r="J17" s="70">
        <v>17</v>
      </c>
      <c r="K17" s="70">
        <v>16</v>
      </c>
      <c r="L17" s="70">
        <v>2</v>
      </c>
      <c r="M17" s="70">
        <f>D17-G17</f>
        <v>5</v>
      </c>
      <c r="N17" s="70"/>
      <c r="O17" s="71">
        <f t="shared" si="1"/>
        <v>88.888888888888886</v>
      </c>
      <c r="P17" s="71">
        <f t="shared" si="2"/>
        <v>31.111111111111111</v>
      </c>
      <c r="Q17" s="71">
        <f t="shared" si="3"/>
        <v>11.111111111111111</v>
      </c>
      <c r="R17" s="71">
        <f t="shared" si="4"/>
        <v>37.777777777777779</v>
      </c>
      <c r="S17" s="71">
        <f t="shared" si="5"/>
        <v>35.555555555555557</v>
      </c>
      <c r="T17" s="71">
        <f t="shared" si="6"/>
        <v>4.4444444444444446</v>
      </c>
      <c r="U17" s="71">
        <f t="shared" si="7"/>
        <v>11.111111111111111</v>
      </c>
    </row>
    <row r="18" spans="1:21" x14ac:dyDescent="0.2">
      <c r="A18" s="14" t="s">
        <v>81</v>
      </c>
      <c r="B18" s="55">
        <v>192</v>
      </c>
      <c r="C18" s="55"/>
      <c r="D18" s="55">
        <v>74</v>
      </c>
      <c r="E18" s="18">
        <f>D18/B18*100</f>
        <v>38.541666666666671</v>
      </c>
      <c r="F18" s="70"/>
      <c r="G18" s="55">
        <v>64</v>
      </c>
      <c r="H18" s="70">
        <v>28</v>
      </c>
      <c r="I18" s="70">
        <v>6</v>
      </c>
      <c r="J18" s="70">
        <v>12</v>
      </c>
      <c r="K18" s="70">
        <v>25</v>
      </c>
      <c r="L18" s="70">
        <v>11</v>
      </c>
      <c r="M18" s="70">
        <f>D18-G18</f>
        <v>10</v>
      </c>
      <c r="N18" s="70"/>
      <c r="O18" s="71">
        <f t="shared" si="1"/>
        <v>86.486486486486484</v>
      </c>
      <c r="P18" s="71">
        <f t="shared" si="2"/>
        <v>37.837837837837839</v>
      </c>
      <c r="Q18" s="71">
        <f t="shared" si="3"/>
        <v>8.1081081081081088</v>
      </c>
      <c r="R18" s="71">
        <f t="shared" si="4"/>
        <v>16.216216216216218</v>
      </c>
      <c r="S18" s="71">
        <f t="shared" si="5"/>
        <v>33.783783783783782</v>
      </c>
      <c r="T18" s="71">
        <f t="shared" si="6"/>
        <v>14.864864864864865</v>
      </c>
      <c r="U18" s="71">
        <f t="shared" si="7"/>
        <v>13.513513513513514</v>
      </c>
    </row>
    <row r="19" spans="1:21" x14ac:dyDescent="0.2">
      <c r="A19" s="14" t="s">
        <v>82</v>
      </c>
      <c r="B19" s="55">
        <v>365</v>
      </c>
      <c r="C19" s="55"/>
      <c r="D19" s="55">
        <v>191</v>
      </c>
      <c r="E19" s="18">
        <f>D19/B19*100</f>
        <v>52.328767123287669</v>
      </c>
      <c r="F19" s="70"/>
      <c r="G19" s="55">
        <v>173</v>
      </c>
      <c r="H19" s="70">
        <v>85</v>
      </c>
      <c r="I19" s="70">
        <v>15</v>
      </c>
      <c r="J19" s="70">
        <v>40</v>
      </c>
      <c r="K19" s="70">
        <v>57</v>
      </c>
      <c r="L19" s="70">
        <v>25</v>
      </c>
      <c r="M19" s="70">
        <f>D19-G19</f>
        <v>18</v>
      </c>
      <c r="N19" s="70"/>
      <c r="O19" s="71">
        <f t="shared" si="1"/>
        <v>90.575916230366488</v>
      </c>
      <c r="P19" s="71">
        <f t="shared" si="2"/>
        <v>44.502617801047123</v>
      </c>
      <c r="Q19" s="71">
        <f t="shared" si="3"/>
        <v>7.8534031413612562</v>
      </c>
      <c r="R19" s="71">
        <f t="shared" si="4"/>
        <v>20.94240837696335</v>
      </c>
      <c r="S19" s="71">
        <f t="shared" si="5"/>
        <v>29.842931937172771</v>
      </c>
      <c r="T19" s="71">
        <f t="shared" si="6"/>
        <v>13.089005235602095</v>
      </c>
      <c r="U19" s="71">
        <f t="shared" si="7"/>
        <v>9.4240837696335085</v>
      </c>
    </row>
    <row r="20" spans="1:21" x14ac:dyDescent="0.2">
      <c r="A20" s="14" t="s">
        <v>83</v>
      </c>
      <c r="B20" s="55">
        <v>146</v>
      </c>
      <c r="C20" s="55"/>
      <c r="D20" s="55">
        <v>45</v>
      </c>
      <c r="E20" s="18">
        <f>D20/B20*100</f>
        <v>30.82191780821918</v>
      </c>
      <c r="F20" s="70"/>
      <c r="G20" s="55">
        <v>38</v>
      </c>
      <c r="H20" s="70">
        <v>18</v>
      </c>
      <c r="I20" s="70">
        <v>6</v>
      </c>
      <c r="J20" s="70">
        <v>10</v>
      </c>
      <c r="K20" s="70">
        <v>12</v>
      </c>
      <c r="L20" s="70">
        <v>3</v>
      </c>
      <c r="M20" s="70">
        <f>D20-G20</f>
        <v>7</v>
      </c>
      <c r="N20" s="70"/>
      <c r="O20" s="71">
        <f t="shared" si="1"/>
        <v>84.444444444444443</v>
      </c>
      <c r="P20" s="71">
        <f t="shared" si="2"/>
        <v>40</v>
      </c>
      <c r="Q20" s="71">
        <f t="shared" si="3"/>
        <v>13.333333333333334</v>
      </c>
      <c r="R20" s="71">
        <f t="shared" si="4"/>
        <v>22.222222222222221</v>
      </c>
      <c r="S20" s="71">
        <f t="shared" si="5"/>
        <v>26.666666666666668</v>
      </c>
      <c r="T20" s="71">
        <f t="shared" si="6"/>
        <v>6.666666666666667</v>
      </c>
      <c r="U20" s="71">
        <f t="shared" si="7"/>
        <v>15.555555555555555</v>
      </c>
    </row>
    <row r="21" spans="1:21" x14ac:dyDescent="0.2">
      <c r="A21" s="14" t="s">
        <v>84</v>
      </c>
      <c r="B21" s="55">
        <v>45</v>
      </c>
      <c r="C21" s="55"/>
      <c r="D21" s="55">
        <v>18</v>
      </c>
      <c r="E21" s="18">
        <f>D21/B21*100</f>
        <v>40</v>
      </c>
      <c r="F21" s="70"/>
      <c r="G21" s="55">
        <v>16</v>
      </c>
      <c r="H21" s="70">
        <v>4</v>
      </c>
      <c r="I21" s="70">
        <v>1</v>
      </c>
      <c r="J21" s="70">
        <v>4</v>
      </c>
      <c r="K21" s="70">
        <v>9</v>
      </c>
      <c r="L21" s="70">
        <v>3</v>
      </c>
      <c r="M21" s="70">
        <f>D21-G21</f>
        <v>2</v>
      </c>
      <c r="N21" s="70"/>
      <c r="O21" s="71">
        <f t="shared" si="1"/>
        <v>88.888888888888886</v>
      </c>
      <c r="P21" s="71">
        <f t="shared" si="2"/>
        <v>22.222222222222221</v>
      </c>
      <c r="Q21" s="71">
        <f t="shared" si="3"/>
        <v>5.5555555555555554</v>
      </c>
      <c r="R21" s="71">
        <f t="shared" si="4"/>
        <v>22.222222222222221</v>
      </c>
      <c r="S21" s="71">
        <f t="shared" si="5"/>
        <v>50</v>
      </c>
      <c r="T21" s="71">
        <f t="shared" si="6"/>
        <v>16.666666666666664</v>
      </c>
      <c r="U21" s="71">
        <f t="shared" si="7"/>
        <v>11.111111111111111</v>
      </c>
    </row>
    <row r="22" spans="1:21" x14ac:dyDescent="0.2">
      <c r="A22" s="14" t="s">
        <v>85</v>
      </c>
      <c r="B22" s="55">
        <v>257</v>
      </c>
      <c r="C22" s="55"/>
      <c r="D22" s="55">
        <v>129</v>
      </c>
      <c r="E22" s="18">
        <f>D22/B22*100</f>
        <v>50.194552529182879</v>
      </c>
      <c r="F22" s="70"/>
      <c r="G22" s="55">
        <v>108</v>
      </c>
      <c r="H22" s="70">
        <v>60</v>
      </c>
      <c r="I22" s="70">
        <v>10</v>
      </c>
      <c r="J22" s="70">
        <v>20</v>
      </c>
      <c r="K22" s="70">
        <v>26</v>
      </c>
      <c r="L22" s="70">
        <v>14</v>
      </c>
      <c r="M22" s="70">
        <f>D22-G22</f>
        <v>21</v>
      </c>
      <c r="N22" s="70"/>
      <c r="O22" s="71">
        <f t="shared" si="1"/>
        <v>83.720930232558146</v>
      </c>
      <c r="P22" s="71">
        <f t="shared" si="2"/>
        <v>46.511627906976742</v>
      </c>
      <c r="Q22" s="71">
        <f t="shared" si="3"/>
        <v>7.7519379844961236</v>
      </c>
      <c r="R22" s="71">
        <f t="shared" si="4"/>
        <v>15.503875968992247</v>
      </c>
      <c r="S22" s="71">
        <f t="shared" si="5"/>
        <v>20.155038759689923</v>
      </c>
      <c r="T22" s="71">
        <f t="shared" si="6"/>
        <v>10.852713178294573</v>
      </c>
      <c r="U22" s="71">
        <f t="shared" si="7"/>
        <v>16.279069767441861</v>
      </c>
    </row>
    <row r="23" spans="1:21" x14ac:dyDescent="0.2">
      <c r="A23" s="14" t="s">
        <v>86</v>
      </c>
      <c r="B23" s="55">
        <v>210</v>
      </c>
      <c r="C23" s="55"/>
      <c r="D23" s="55">
        <v>98</v>
      </c>
      <c r="E23" s="18">
        <f>D23/B23*100</f>
        <v>46.666666666666664</v>
      </c>
      <c r="F23" s="70"/>
      <c r="G23" s="55">
        <v>83</v>
      </c>
      <c r="H23" s="70">
        <v>34</v>
      </c>
      <c r="I23" s="70">
        <v>7</v>
      </c>
      <c r="J23" s="70">
        <v>29</v>
      </c>
      <c r="K23" s="70">
        <v>21</v>
      </c>
      <c r="L23" s="70">
        <v>13</v>
      </c>
      <c r="M23" s="70">
        <f>D23-G23</f>
        <v>15</v>
      </c>
      <c r="N23" s="70"/>
      <c r="O23" s="71">
        <f t="shared" si="1"/>
        <v>84.693877551020407</v>
      </c>
      <c r="P23" s="71">
        <f t="shared" si="2"/>
        <v>34.693877551020407</v>
      </c>
      <c r="Q23" s="71">
        <f t="shared" si="3"/>
        <v>7.1428571428571423</v>
      </c>
      <c r="R23" s="71">
        <f t="shared" si="4"/>
        <v>29.591836734693878</v>
      </c>
      <c r="S23" s="71">
        <f t="shared" si="5"/>
        <v>21.428571428571427</v>
      </c>
      <c r="T23" s="71">
        <f t="shared" si="6"/>
        <v>13.26530612244898</v>
      </c>
      <c r="U23" s="71">
        <f t="shared" si="7"/>
        <v>15.306122448979592</v>
      </c>
    </row>
    <row r="24" spans="1:21" x14ac:dyDescent="0.2">
      <c r="A24" s="14" t="s">
        <v>87</v>
      </c>
      <c r="B24" s="55">
        <v>59</v>
      </c>
      <c r="C24" s="55"/>
      <c r="D24" s="55">
        <v>27</v>
      </c>
      <c r="E24" s="18">
        <f>D24/B24*100</f>
        <v>45.762711864406782</v>
      </c>
      <c r="F24" s="70"/>
      <c r="G24" s="55">
        <v>24</v>
      </c>
      <c r="H24" s="70">
        <v>6</v>
      </c>
      <c r="I24" s="70">
        <v>6</v>
      </c>
      <c r="J24" s="70">
        <v>7</v>
      </c>
      <c r="K24" s="70">
        <v>5</v>
      </c>
      <c r="L24" s="70">
        <v>6</v>
      </c>
      <c r="M24" s="70">
        <f>D24-G24</f>
        <v>3</v>
      </c>
      <c r="N24" s="70"/>
      <c r="O24" s="71">
        <f t="shared" si="1"/>
        <v>88.888888888888886</v>
      </c>
      <c r="P24" s="71">
        <f t="shared" si="2"/>
        <v>22.222222222222221</v>
      </c>
      <c r="Q24" s="71">
        <f t="shared" si="3"/>
        <v>22.222222222222221</v>
      </c>
      <c r="R24" s="71">
        <f t="shared" si="4"/>
        <v>25.925925925925924</v>
      </c>
      <c r="S24" s="71">
        <f t="shared" si="5"/>
        <v>18.518518518518519</v>
      </c>
      <c r="T24" s="71">
        <f t="shared" si="6"/>
        <v>22.222222222222221</v>
      </c>
      <c r="U24" s="71">
        <f t="shared" si="7"/>
        <v>11.111111111111111</v>
      </c>
    </row>
    <row r="25" spans="1:21" x14ac:dyDescent="0.2">
      <c r="A25" s="14" t="s">
        <v>88</v>
      </c>
      <c r="B25" s="55">
        <v>105</v>
      </c>
      <c r="C25" s="55"/>
      <c r="D25" s="55">
        <v>47</v>
      </c>
      <c r="E25" s="18">
        <f>D25/B25*100</f>
        <v>44.761904761904766</v>
      </c>
      <c r="F25" s="70"/>
      <c r="G25" s="55">
        <v>38</v>
      </c>
      <c r="H25" s="70">
        <v>12</v>
      </c>
      <c r="I25" s="70">
        <v>8</v>
      </c>
      <c r="J25" s="70">
        <v>11</v>
      </c>
      <c r="K25" s="70">
        <v>3</v>
      </c>
      <c r="L25" s="70">
        <v>7</v>
      </c>
      <c r="M25" s="70">
        <f>D25-G25</f>
        <v>9</v>
      </c>
      <c r="N25" s="70"/>
      <c r="O25" s="71">
        <f t="shared" si="1"/>
        <v>80.851063829787222</v>
      </c>
      <c r="P25" s="71">
        <f t="shared" si="2"/>
        <v>25.531914893617021</v>
      </c>
      <c r="Q25" s="71">
        <f t="shared" si="3"/>
        <v>17.021276595744681</v>
      </c>
      <c r="R25" s="71">
        <f t="shared" si="4"/>
        <v>23.404255319148938</v>
      </c>
      <c r="S25" s="71">
        <f t="shared" si="5"/>
        <v>6.3829787234042552</v>
      </c>
      <c r="T25" s="71">
        <f t="shared" si="6"/>
        <v>14.893617021276595</v>
      </c>
      <c r="U25" s="71">
        <f t="shared" si="7"/>
        <v>19.148936170212767</v>
      </c>
    </row>
    <row r="26" spans="1:21" x14ac:dyDescent="0.2">
      <c r="A26" s="14" t="s">
        <v>89</v>
      </c>
      <c r="B26" s="55">
        <v>214</v>
      </c>
      <c r="C26" s="55"/>
      <c r="D26" s="55">
        <v>97</v>
      </c>
      <c r="E26" s="18">
        <f>D26/B26*100</f>
        <v>45.32710280373832</v>
      </c>
      <c r="F26" s="70"/>
      <c r="G26" s="55">
        <v>83</v>
      </c>
      <c r="H26" s="70">
        <v>33</v>
      </c>
      <c r="I26" s="70">
        <v>9</v>
      </c>
      <c r="J26" s="70">
        <v>21</v>
      </c>
      <c r="K26" s="70">
        <v>21</v>
      </c>
      <c r="L26" s="70">
        <v>13</v>
      </c>
      <c r="M26" s="70">
        <f>D26-G26</f>
        <v>14</v>
      </c>
      <c r="N26" s="70"/>
      <c r="O26" s="71">
        <f t="shared" si="1"/>
        <v>85.567010309278345</v>
      </c>
      <c r="P26" s="71">
        <f t="shared" si="2"/>
        <v>34.020618556701031</v>
      </c>
      <c r="Q26" s="71">
        <f t="shared" si="3"/>
        <v>9.2783505154639183</v>
      </c>
      <c r="R26" s="71">
        <f t="shared" si="4"/>
        <v>21.649484536082475</v>
      </c>
      <c r="S26" s="71">
        <f t="shared" si="5"/>
        <v>21.649484536082475</v>
      </c>
      <c r="T26" s="71">
        <f t="shared" si="6"/>
        <v>13.402061855670103</v>
      </c>
      <c r="U26" s="71">
        <f t="shared" si="7"/>
        <v>14.432989690721648</v>
      </c>
    </row>
    <row r="27" spans="1:21" x14ac:dyDescent="0.2">
      <c r="A27" s="14" t="s">
        <v>90</v>
      </c>
      <c r="B27" s="55">
        <v>322</v>
      </c>
      <c r="C27" s="55"/>
      <c r="D27" s="55">
        <v>81</v>
      </c>
      <c r="E27" s="18">
        <f>D27/B27*100</f>
        <v>25.155279503105589</v>
      </c>
      <c r="F27" s="70"/>
      <c r="G27" s="55">
        <v>73</v>
      </c>
      <c r="H27" s="70">
        <v>29</v>
      </c>
      <c r="I27" s="70">
        <v>5</v>
      </c>
      <c r="J27" s="70">
        <v>24</v>
      </c>
      <c r="K27" s="70">
        <v>18</v>
      </c>
      <c r="L27" s="70">
        <v>12</v>
      </c>
      <c r="M27" s="70">
        <f>D27-G27</f>
        <v>8</v>
      </c>
      <c r="N27" s="70"/>
      <c r="O27" s="71">
        <f t="shared" si="1"/>
        <v>90.123456790123456</v>
      </c>
      <c r="P27" s="71">
        <f t="shared" si="2"/>
        <v>35.802469135802468</v>
      </c>
      <c r="Q27" s="71">
        <f t="shared" si="3"/>
        <v>6.1728395061728394</v>
      </c>
      <c r="R27" s="71">
        <f t="shared" si="4"/>
        <v>29.629629629629626</v>
      </c>
      <c r="S27" s="71">
        <f t="shared" si="5"/>
        <v>22.222222222222221</v>
      </c>
      <c r="T27" s="71">
        <f t="shared" si="6"/>
        <v>14.814814814814813</v>
      </c>
      <c r="U27" s="71">
        <f t="shared" si="7"/>
        <v>9.8765432098765427</v>
      </c>
    </row>
    <row r="28" spans="1:21" x14ac:dyDescent="0.2">
      <c r="A28" s="14"/>
      <c r="B28" s="55"/>
      <c r="C28" s="55"/>
      <c r="D28" s="55"/>
      <c r="E28" s="18"/>
      <c r="F28" s="70"/>
      <c r="G28" s="55"/>
      <c r="H28" s="70"/>
      <c r="I28" s="70"/>
      <c r="J28" s="70"/>
      <c r="K28" s="70"/>
      <c r="L28" s="70"/>
      <c r="M28" s="70"/>
      <c r="N28" s="70"/>
      <c r="O28" s="71"/>
      <c r="P28" s="71"/>
      <c r="Q28" s="71"/>
      <c r="R28" s="71"/>
      <c r="S28" s="71"/>
      <c r="T28" s="71"/>
      <c r="U28" s="71"/>
    </row>
    <row r="29" spans="1:21" x14ac:dyDescent="0.2">
      <c r="A29" s="14" t="s">
        <v>91</v>
      </c>
      <c r="B29" s="55">
        <v>2206</v>
      </c>
      <c r="C29" s="55"/>
      <c r="D29" s="55">
        <v>676</v>
      </c>
      <c r="E29" s="18">
        <f>D29/B29*100</f>
        <v>30.643699002719853</v>
      </c>
      <c r="F29" s="70"/>
      <c r="G29" s="55">
        <v>566</v>
      </c>
      <c r="H29" s="70">
        <v>224</v>
      </c>
      <c r="I29" s="70">
        <v>53</v>
      </c>
      <c r="J29" s="70">
        <v>168</v>
      </c>
      <c r="K29" s="70">
        <v>229</v>
      </c>
      <c r="L29" s="70">
        <v>71</v>
      </c>
      <c r="M29" s="70">
        <f>D29-G29</f>
        <v>110</v>
      </c>
      <c r="N29" s="70"/>
      <c r="O29" s="71">
        <f t="shared" si="1"/>
        <v>83.727810650887562</v>
      </c>
      <c r="P29" s="71">
        <f t="shared" si="2"/>
        <v>33.136094674556219</v>
      </c>
      <c r="Q29" s="71">
        <f t="shared" si="3"/>
        <v>7.840236686390532</v>
      </c>
      <c r="R29" s="71">
        <f t="shared" si="4"/>
        <v>24.852071005917161</v>
      </c>
      <c r="S29" s="71">
        <f t="shared" si="5"/>
        <v>33.875739644970416</v>
      </c>
      <c r="T29" s="71">
        <f t="shared" si="6"/>
        <v>10.502958579881657</v>
      </c>
      <c r="U29" s="71">
        <f t="shared" si="7"/>
        <v>16.272189349112427</v>
      </c>
    </row>
    <row r="30" spans="1:21" x14ac:dyDescent="0.2">
      <c r="A30" s="14" t="s">
        <v>92</v>
      </c>
      <c r="B30" s="55">
        <v>1799</v>
      </c>
      <c r="C30" s="55"/>
      <c r="D30" s="55">
        <v>661</v>
      </c>
      <c r="E30" s="18">
        <f>D30/B30*100</f>
        <v>36.74263479710951</v>
      </c>
      <c r="F30" s="70"/>
      <c r="G30" s="55">
        <v>583</v>
      </c>
      <c r="H30" s="70">
        <v>250</v>
      </c>
      <c r="I30" s="70">
        <v>84</v>
      </c>
      <c r="J30" s="70">
        <v>152</v>
      </c>
      <c r="K30" s="70">
        <v>227</v>
      </c>
      <c r="L30" s="70">
        <v>90</v>
      </c>
      <c r="M30" s="70">
        <f>D30-G30</f>
        <v>78</v>
      </c>
      <c r="N30" s="70"/>
      <c r="O30" s="71">
        <f t="shared" si="1"/>
        <v>88.199697428139174</v>
      </c>
      <c r="P30" s="71">
        <f t="shared" si="2"/>
        <v>37.821482602118003</v>
      </c>
      <c r="Q30" s="71">
        <f t="shared" si="3"/>
        <v>12.708018154311649</v>
      </c>
      <c r="R30" s="71">
        <f t="shared" si="4"/>
        <v>22.995461422087747</v>
      </c>
      <c r="S30" s="71">
        <f t="shared" si="5"/>
        <v>34.341906202723152</v>
      </c>
      <c r="T30" s="71">
        <f t="shared" si="6"/>
        <v>13.615733736762481</v>
      </c>
      <c r="U30" s="71">
        <f t="shared" si="7"/>
        <v>11.800302571860817</v>
      </c>
    </row>
    <row r="31" spans="1:21" x14ac:dyDescent="0.2">
      <c r="A31" s="14" t="s">
        <v>93</v>
      </c>
      <c r="B31" s="55">
        <v>1030</v>
      </c>
      <c r="C31" s="55"/>
      <c r="D31" s="55">
        <v>467</v>
      </c>
      <c r="E31" s="18">
        <f>D31/B31*100</f>
        <v>45.339805825242721</v>
      </c>
      <c r="F31" s="70"/>
      <c r="G31" s="55">
        <v>416</v>
      </c>
      <c r="H31" s="70">
        <v>182</v>
      </c>
      <c r="I31" s="70">
        <v>40</v>
      </c>
      <c r="J31" s="70">
        <v>104</v>
      </c>
      <c r="K31" s="70">
        <v>160</v>
      </c>
      <c r="L31" s="70">
        <v>67</v>
      </c>
      <c r="M31" s="70">
        <f>D31-G31</f>
        <v>51</v>
      </c>
      <c r="N31" s="70"/>
      <c r="O31" s="71">
        <f t="shared" si="1"/>
        <v>89.079229122055665</v>
      </c>
      <c r="P31" s="71">
        <f t="shared" si="2"/>
        <v>38.972162740899357</v>
      </c>
      <c r="Q31" s="71">
        <f t="shared" si="3"/>
        <v>8.5653104925053523</v>
      </c>
      <c r="R31" s="71">
        <f t="shared" si="4"/>
        <v>22.269807280513916</v>
      </c>
      <c r="S31" s="71">
        <f t="shared" si="5"/>
        <v>34.261241970021409</v>
      </c>
      <c r="T31" s="71">
        <f t="shared" si="6"/>
        <v>14.346895074946467</v>
      </c>
      <c r="U31" s="71">
        <f t="shared" si="7"/>
        <v>10.920770877944326</v>
      </c>
    </row>
    <row r="32" spans="1:21" x14ac:dyDescent="0.2">
      <c r="A32" s="14" t="s">
        <v>94</v>
      </c>
      <c r="B32" s="55">
        <v>822</v>
      </c>
      <c r="C32" s="55"/>
      <c r="D32" s="55">
        <v>364</v>
      </c>
      <c r="E32" s="18">
        <f>D32/B32*100</f>
        <v>44.282238442822383</v>
      </c>
      <c r="F32" s="70"/>
      <c r="G32" s="55">
        <v>307</v>
      </c>
      <c r="H32" s="70">
        <v>134</v>
      </c>
      <c r="I32" s="70">
        <v>38</v>
      </c>
      <c r="J32" s="70">
        <v>81</v>
      </c>
      <c r="K32" s="70">
        <v>76</v>
      </c>
      <c r="L32" s="70">
        <v>46</v>
      </c>
      <c r="M32" s="70">
        <f>D32-G32</f>
        <v>57</v>
      </c>
      <c r="N32" s="70"/>
      <c r="O32" s="71">
        <f t="shared" si="1"/>
        <v>84.340659340659343</v>
      </c>
      <c r="P32" s="71">
        <f t="shared" si="2"/>
        <v>36.813186813186817</v>
      </c>
      <c r="Q32" s="71">
        <f t="shared" si="3"/>
        <v>10.43956043956044</v>
      </c>
      <c r="R32" s="71">
        <f t="shared" si="4"/>
        <v>22.252747252747252</v>
      </c>
      <c r="S32" s="71">
        <f t="shared" si="5"/>
        <v>20.87912087912088</v>
      </c>
      <c r="T32" s="71">
        <f t="shared" si="6"/>
        <v>12.637362637362637</v>
      </c>
      <c r="U32" s="71">
        <f t="shared" si="7"/>
        <v>15.659340659340659</v>
      </c>
    </row>
    <row r="33" spans="1:21" x14ac:dyDescent="0.2">
      <c r="A33" s="14" t="s">
        <v>95</v>
      </c>
      <c r="B33" s="55">
        <v>536</v>
      </c>
      <c r="C33" s="55"/>
      <c r="D33" s="55">
        <v>178</v>
      </c>
      <c r="E33" s="18">
        <f>D33/B33*100</f>
        <v>33.208955223880601</v>
      </c>
      <c r="F33" s="70"/>
      <c r="G33" s="55">
        <v>156</v>
      </c>
      <c r="H33" s="70">
        <v>62</v>
      </c>
      <c r="I33" s="70">
        <v>14</v>
      </c>
      <c r="J33" s="70">
        <v>45</v>
      </c>
      <c r="K33" s="70">
        <v>39</v>
      </c>
      <c r="L33" s="70">
        <v>25</v>
      </c>
      <c r="M33" s="70">
        <f>D33-G33</f>
        <v>22</v>
      </c>
      <c r="N33" s="70"/>
      <c r="O33" s="71">
        <f t="shared" si="1"/>
        <v>87.640449438202253</v>
      </c>
      <c r="P33" s="71">
        <f t="shared" si="2"/>
        <v>34.831460674157306</v>
      </c>
      <c r="Q33" s="71">
        <f t="shared" si="3"/>
        <v>7.8651685393258424</v>
      </c>
      <c r="R33" s="71">
        <f t="shared" si="4"/>
        <v>25.280898876404496</v>
      </c>
      <c r="S33" s="71">
        <f t="shared" si="5"/>
        <v>21.910112359550563</v>
      </c>
      <c r="T33" s="71">
        <f t="shared" si="6"/>
        <v>14.04494382022472</v>
      </c>
      <c r="U33" s="71">
        <f t="shared" si="7"/>
        <v>12.359550561797752</v>
      </c>
    </row>
    <row r="34" spans="1:21" s="29" customFormat="1" x14ac:dyDescent="0.2">
      <c r="A34" s="16" t="s">
        <v>96</v>
      </c>
      <c r="B34" s="9">
        <v>6393</v>
      </c>
      <c r="C34" s="9"/>
      <c r="D34" s="9">
        <v>2346</v>
      </c>
      <c r="E34" s="19">
        <f>D34/B34*100</f>
        <v>36.696386672923509</v>
      </c>
      <c r="F34" s="11"/>
      <c r="G34" s="9">
        <v>2028</v>
      </c>
      <c r="H34" s="11">
        <v>852</v>
      </c>
      <c r="I34" s="11">
        <v>229</v>
      </c>
      <c r="J34" s="11">
        <v>550</v>
      </c>
      <c r="K34" s="11">
        <v>731</v>
      </c>
      <c r="L34" s="11">
        <v>299</v>
      </c>
      <c r="M34" s="11">
        <f>D34-G34</f>
        <v>318</v>
      </c>
      <c r="N34" s="11"/>
      <c r="O34" s="72">
        <f t="shared" si="1"/>
        <v>86.445012787723783</v>
      </c>
      <c r="P34" s="72">
        <f t="shared" si="2"/>
        <v>36.31713554987212</v>
      </c>
      <c r="Q34" s="72">
        <f t="shared" si="3"/>
        <v>9.761295822676896</v>
      </c>
      <c r="R34" s="72">
        <f t="shared" si="4"/>
        <v>23.444160272804773</v>
      </c>
      <c r="S34" s="72">
        <f t="shared" si="5"/>
        <v>31.159420289855071</v>
      </c>
      <c r="T34" s="72">
        <f t="shared" si="6"/>
        <v>12.745098039215685</v>
      </c>
      <c r="U34" s="72">
        <f t="shared" si="7"/>
        <v>13.554987212276215</v>
      </c>
    </row>
    <row r="35" spans="1:21" x14ac:dyDescent="0.2">
      <c r="A35" s="174" t="s">
        <v>108</v>
      </c>
    </row>
    <row r="36" spans="1:21" x14ac:dyDescent="0.2">
      <c r="O36" s="30"/>
      <c r="P36" s="30"/>
      <c r="Q36" s="30"/>
      <c r="R36" s="30"/>
      <c r="S36" s="30"/>
      <c r="T36" s="30"/>
      <c r="U36" s="30"/>
    </row>
  </sheetData>
  <mergeCells count="18">
    <mergeCell ref="A1:U1"/>
    <mergeCell ref="O5:U5"/>
    <mergeCell ref="U2:U4"/>
    <mergeCell ref="H3:J3"/>
    <mergeCell ref="K3:K4"/>
    <mergeCell ref="L3:L4"/>
    <mergeCell ref="P3:R3"/>
    <mergeCell ref="S3:S4"/>
    <mergeCell ref="T3:T4"/>
    <mergeCell ref="H2:L2"/>
    <mergeCell ref="M2:M4"/>
    <mergeCell ref="O2:O4"/>
    <mergeCell ref="A2:A5"/>
    <mergeCell ref="P2:T2"/>
    <mergeCell ref="G5:M5"/>
    <mergeCell ref="B2:B4"/>
    <mergeCell ref="D2:E4"/>
    <mergeCell ref="G2:G4"/>
  </mergeCells>
  <pageMargins left="0.7" right="0.7" top="0.75" bottom="0.75" header="0.3" footer="0.3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="106" zoomScaleNormal="106" workbookViewId="0"/>
  </sheetViews>
  <sheetFormatPr defaultRowHeight="11.25" x14ac:dyDescent="0.2"/>
  <cols>
    <col min="1" max="1" width="33.5703125" style="25" customWidth="1"/>
    <col min="2" max="2" width="14" style="25" customWidth="1"/>
    <col min="3" max="3" width="0.7109375" style="26" customWidth="1"/>
    <col min="4" max="4" width="12.5703125" style="25" customWidth="1"/>
    <col min="5" max="5" width="11.42578125" style="25" customWidth="1"/>
    <col min="6" max="6" width="12.85546875" style="25" customWidth="1"/>
    <col min="7" max="7" width="12.140625" style="25" customWidth="1"/>
    <col min="8" max="8" width="0.85546875" style="27" customWidth="1"/>
    <col min="9" max="9" width="12.5703125" style="25" customWidth="1"/>
    <col min="10" max="10" width="11" style="25" customWidth="1"/>
    <col min="11" max="11" width="12.42578125" style="25" customWidth="1"/>
    <col min="12" max="12" width="10.85546875" style="25" customWidth="1"/>
    <col min="13" max="16384" width="9.140625" style="25"/>
  </cols>
  <sheetData>
    <row r="1" spans="1:13" s="12" customFormat="1" ht="15" customHeight="1" x14ac:dyDescent="0.2">
      <c r="A1" s="1" t="s">
        <v>100</v>
      </c>
      <c r="C1" s="24"/>
      <c r="H1" s="8"/>
    </row>
    <row r="2" spans="1:13" ht="54" x14ac:dyDescent="0.2">
      <c r="A2" s="157" t="s">
        <v>0</v>
      </c>
      <c r="B2" s="91" t="s">
        <v>24</v>
      </c>
      <c r="C2" s="33"/>
      <c r="D2" s="91" t="s">
        <v>25</v>
      </c>
      <c r="E2" s="201" t="s">
        <v>26</v>
      </c>
      <c r="F2" s="201" t="s">
        <v>27</v>
      </c>
      <c r="G2" s="91" t="s">
        <v>35</v>
      </c>
      <c r="H2" s="91"/>
      <c r="I2" s="54" t="s">
        <v>25</v>
      </c>
      <c r="J2" s="53" t="s">
        <v>26</v>
      </c>
      <c r="K2" s="53" t="s">
        <v>27</v>
      </c>
      <c r="L2" s="54" t="s">
        <v>113</v>
      </c>
    </row>
    <row r="3" spans="1:13" ht="9" customHeight="1" x14ac:dyDescent="0.2">
      <c r="A3" s="158"/>
      <c r="B3" s="205" t="s">
        <v>2</v>
      </c>
      <c r="C3" s="204"/>
      <c r="D3" s="155" t="s">
        <v>112</v>
      </c>
      <c r="E3" s="203"/>
      <c r="F3" s="203"/>
      <c r="G3" s="203"/>
      <c r="H3" s="95"/>
      <c r="I3" s="155" t="s">
        <v>23</v>
      </c>
      <c r="J3" s="156"/>
      <c r="K3" s="156"/>
      <c r="L3" s="156"/>
    </row>
    <row r="4" spans="1:13" ht="18" x14ac:dyDescent="0.2">
      <c r="A4" s="64" t="s">
        <v>29</v>
      </c>
      <c r="B4" s="48">
        <v>37</v>
      </c>
      <c r="C4" s="39"/>
      <c r="D4" s="39">
        <f t="shared" ref="D4:D18" si="0">E4+F4</f>
        <v>23</v>
      </c>
      <c r="E4" s="48">
        <v>17</v>
      </c>
      <c r="F4" s="48">
        <v>6</v>
      </c>
      <c r="G4" s="48">
        <v>14</v>
      </c>
      <c r="H4" s="39"/>
      <c r="I4" s="57">
        <f t="shared" ref="I4:I18" si="1">D4/$B4*100</f>
        <v>62.162162162162161</v>
      </c>
      <c r="J4" s="58">
        <f t="shared" ref="J4:J18" si="2">E4/$B4*100</f>
        <v>45.945945945945951</v>
      </c>
      <c r="K4" s="58">
        <f t="shared" ref="K4:K18" si="3">F4/$B4*100</f>
        <v>16.216216216216218</v>
      </c>
      <c r="L4" s="57">
        <f t="shared" ref="L4:L18" si="4">G4/$B4*100</f>
        <v>37.837837837837839</v>
      </c>
      <c r="M4" s="30"/>
    </row>
    <row r="5" spans="1:13" x14ac:dyDescent="0.2">
      <c r="A5" s="5" t="s">
        <v>30</v>
      </c>
      <c r="B5" s="38">
        <v>39</v>
      </c>
      <c r="C5" s="39"/>
      <c r="D5" s="39">
        <f t="shared" si="0"/>
        <v>32</v>
      </c>
      <c r="E5" s="38">
        <v>27</v>
      </c>
      <c r="F5" s="38">
        <v>5</v>
      </c>
      <c r="G5" s="38">
        <v>7</v>
      </c>
      <c r="H5" s="39"/>
      <c r="I5" s="57">
        <f t="shared" si="1"/>
        <v>82.051282051282044</v>
      </c>
      <c r="J5" s="58">
        <f t="shared" si="2"/>
        <v>69.230769230769226</v>
      </c>
      <c r="K5" s="58">
        <f t="shared" si="3"/>
        <v>12.820512820512819</v>
      </c>
      <c r="L5" s="57">
        <f t="shared" si="4"/>
        <v>17.948717948717949</v>
      </c>
      <c r="M5" s="30"/>
    </row>
    <row r="6" spans="1:13" x14ac:dyDescent="0.2">
      <c r="A6" s="5" t="s">
        <v>34</v>
      </c>
      <c r="B6" s="38">
        <v>80</v>
      </c>
      <c r="C6" s="39"/>
      <c r="D6" s="39">
        <f t="shared" si="0"/>
        <v>47</v>
      </c>
      <c r="E6" s="38">
        <v>21</v>
      </c>
      <c r="F6" s="38">
        <v>26</v>
      </c>
      <c r="G6" s="38">
        <v>33</v>
      </c>
      <c r="H6" s="39"/>
      <c r="I6" s="57">
        <f t="shared" si="1"/>
        <v>58.75</v>
      </c>
      <c r="J6" s="58">
        <f t="shared" si="2"/>
        <v>26.25</v>
      </c>
      <c r="K6" s="58">
        <f t="shared" si="3"/>
        <v>32.5</v>
      </c>
      <c r="L6" s="57">
        <f t="shared" si="4"/>
        <v>41.25</v>
      </c>
      <c r="M6" s="30"/>
    </row>
    <row r="7" spans="1:13" x14ac:dyDescent="0.2">
      <c r="A7" s="5" t="s">
        <v>5</v>
      </c>
      <c r="B7" s="38">
        <v>4119</v>
      </c>
      <c r="C7" s="39"/>
      <c r="D7" s="39">
        <f t="shared" si="0"/>
        <v>1155</v>
      </c>
      <c r="E7" s="38">
        <v>671</v>
      </c>
      <c r="F7" s="38">
        <v>484</v>
      </c>
      <c r="G7" s="38">
        <v>2964</v>
      </c>
      <c r="H7" s="39"/>
      <c r="I7" s="57">
        <f t="shared" si="1"/>
        <v>28.040786598689003</v>
      </c>
      <c r="J7" s="58">
        <f t="shared" si="2"/>
        <v>16.290361738285991</v>
      </c>
      <c r="K7" s="58">
        <f t="shared" si="3"/>
        <v>11.750424860403012</v>
      </c>
      <c r="L7" s="57">
        <f t="shared" si="4"/>
        <v>71.95921340131099</v>
      </c>
      <c r="M7" s="30"/>
    </row>
    <row r="8" spans="1:13" x14ac:dyDescent="0.2">
      <c r="A8" s="40" t="s">
        <v>6</v>
      </c>
      <c r="B8" s="41">
        <v>2409</v>
      </c>
      <c r="C8" s="43"/>
      <c r="D8" s="39">
        <f t="shared" si="0"/>
        <v>601</v>
      </c>
      <c r="E8" s="41">
        <v>376</v>
      </c>
      <c r="F8" s="41">
        <v>225</v>
      </c>
      <c r="G8" s="41">
        <v>1808</v>
      </c>
      <c r="H8" s="43"/>
      <c r="I8" s="57">
        <f t="shared" si="1"/>
        <v>24.948111249481112</v>
      </c>
      <c r="J8" s="58">
        <f t="shared" si="2"/>
        <v>15.608136156081361</v>
      </c>
      <c r="K8" s="58">
        <f t="shared" si="3"/>
        <v>9.339975093399751</v>
      </c>
      <c r="L8" s="57">
        <f t="shared" si="4"/>
        <v>75.051888750518884</v>
      </c>
      <c r="M8" s="30"/>
    </row>
    <row r="9" spans="1:13" x14ac:dyDescent="0.2">
      <c r="A9" s="40" t="s">
        <v>7</v>
      </c>
      <c r="B9" s="41">
        <v>1315</v>
      </c>
      <c r="C9" s="43"/>
      <c r="D9" s="39">
        <f t="shared" si="0"/>
        <v>379</v>
      </c>
      <c r="E9" s="41">
        <v>204</v>
      </c>
      <c r="F9" s="41">
        <v>175</v>
      </c>
      <c r="G9" s="41">
        <v>936</v>
      </c>
      <c r="H9" s="43"/>
      <c r="I9" s="57">
        <f t="shared" si="1"/>
        <v>28.821292775665398</v>
      </c>
      <c r="J9" s="58">
        <f t="shared" si="2"/>
        <v>15.513307984790876</v>
      </c>
      <c r="K9" s="58">
        <f t="shared" si="3"/>
        <v>13.307984790874524</v>
      </c>
      <c r="L9" s="57">
        <f t="shared" si="4"/>
        <v>71.178707224334602</v>
      </c>
      <c r="M9" s="30"/>
    </row>
    <row r="10" spans="1:13" x14ac:dyDescent="0.2">
      <c r="A10" s="40" t="s">
        <v>8</v>
      </c>
      <c r="B10" s="41">
        <v>395</v>
      </c>
      <c r="C10" s="43"/>
      <c r="D10" s="39">
        <f t="shared" si="0"/>
        <v>175</v>
      </c>
      <c r="E10" s="41">
        <v>91</v>
      </c>
      <c r="F10" s="41">
        <v>84</v>
      </c>
      <c r="G10" s="41">
        <v>220</v>
      </c>
      <c r="H10" s="43"/>
      <c r="I10" s="57">
        <f t="shared" si="1"/>
        <v>44.303797468354425</v>
      </c>
      <c r="J10" s="58">
        <f t="shared" si="2"/>
        <v>23.037974683544306</v>
      </c>
      <c r="K10" s="58">
        <f t="shared" si="3"/>
        <v>21.265822784810126</v>
      </c>
      <c r="L10" s="57">
        <f t="shared" si="4"/>
        <v>55.696202531645568</v>
      </c>
      <c r="M10" s="30"/>
    </row>
    <row r="11" spans="1:13" x14ac:dyDescent="0.2">
      <c r="A11" s="5" t="s">
        <v>9</v>
      </c>
      <c r="B11" s="38">
        <v>257</v>
      </c>
      <c r="C11" s="39"/>
      <c r="D11" s="39">
        <f t="shared" si="0"/>
        <v>78</v>
      </c>
      <c r="E11" s="38">
        <v>46</v>
      </c>
      <c r="F11" s="38">
        <v>32</v>
      </c>
      <c r="G11" s="38">
        <v>179</v>
      </c>
      <c r="H11" s="39"/>
      <c r="I11" s="57">
        <f t="shared" si="1"/>
        <v>30.350194552529182</v>
      </c>
      <c r="J11" s="58">
        <f t="shared" si="2"/>
        <v>17.898832684824903</v>
      </c>
      <c r="K11" s="58">
        <f t="shared" si="3"/>
        <v>12.45136186770428</v>
      </c>
      <c r="L11" s="57">
        <f t="shared" si="4"/>
        <v>69.649805447470811</v>
      </c>
      <c r="M11" s="30"/>
    </row>
    <row r="12" spans="1:13" x14ac:dyDescent="0.2">
      <c r="A12" s="5" t="s">
        <v>31</v>
      </c>
      <c r="B12" s="38">
        <v>13</v>
      </c>
      <c r="C12" s="39"/>
      <c r="D12" s="39">
        <f t="shared" si="0"/>
        <v>11</v>
      </c>
      <c r="E12" s="38">
        <v>8</v>
      </c>
      <c r="F12" s="38">
        <v>3</v>
      </c>
      <c r="G12" s="38">
        <v>2</v>
      </c>
      <c r="H12" s="39"/>
      <c r="I12" s="57">
        <f t="shared" si="1"/>
        <v>84.615384615384613</v>
      </c>
      <c r="J12" s="58">
        <f t="shared" si="2"/>
        <v>61.53846153846154</v>
      </c>
      <c r="K12" s="58">
        <f t="shared" si="3"/>
        <v>23.076923076923077</v>
      </c>
      <c r="L12" s="57">
        <f t="shared" si="4"/>
        <v>15.384615384615385</v>
      </c>
      <c r="M12" s="30"/>
    </row>
    <row r="13" spans="1:13" x14ac:dyDescent="0.2">
      <c r="A13" s="5" t="s">
        <v>10</v>
      </c>
      <c r="B13" s="38">
        <v>182</v>
      </c>
      <c r="C13" s="39"/>
      <c r="D13" s="39">
        <f t="shared" si="0"/>
        <v>174</v>
      </c>
      <c r="E13" s="38">
        <v>168</v>
      </c>
      <c r="F13" s="38">
        <v>6</v>
      </c>
      <c r="G13" s="38">
        <v>8</v>
      </c>
      <c r="H13" s="39"/>
      <c r="I13" s="57">
        <f t="shared" si="1"/>
        <v>95.604395604395606</v>
      </c>
      <c r="J13" s="58">
        <f t="shared" si="2"/>
        <v>92.307692307692307</v>
      </c>
      <c r="K13" s="58">
        <f t="shared" si="3"/>
        <v>3.296703296703297</v>
      </c>
      <c r="L13" s="57">
        <f t="shared" si="4"/>
        <v>4.395604395604396</v>
      </c>
      <c r="M13" s="30"/>
    </row>
    <row r="14" spans="1:13" x14ac:dyDescent="0.2">
      <c r="A14" s="5" t="s">
        <v>11</v>
      </c>
      <c r="B14" s="38">
        <v>69</v>
      </c>
      <c r="C14" s="39"/>
      <c r="D14" s="39">
        <f t="shared" si="0"/>
        <v>58</v>
      </c>
      <c r="E14" s="38">
        <v>40</v>
      </c>
      <c r="F14" s="38">
        <v>18</v>
      </c>
      <c r="G14" s="38">
        <v>11</v>
      </c>
      <c r="H14" s="39"/>
      <c r="I14" s="57">
        <f t="shared" si="1"/>
        <v>84.05797101449275</v>
      </c>
      <c r="J14" s="58">
        <f t="shared" si="2"/>
        <v>57.971014492753625</v>
      </c>
      <c r="K14" s="58">
        <f t="shared" si="3"/>
        <v>26.086956521739129</v>
      </c>
      <c r="L14" s="57">
        <f t="shared" si="4"/>
        <v>15.942028985507244</v>
      </c>
      <c r="M14" s="30"/>
    </row>
    <row r="15" spans="1:13" x14ac:dyDescent="0.2">
      <c r="A15" s="5" t="s">
        <v>12</v>
      </c>
      <c r="B15" s="38">
        <v>717</v>
      </c>
      <c r="C15" s="39"/>
      <c r="D15" s="39">
        <f t="shared" si="0"/>
        <v>255</v>
      </c>
      <c r="E15" s="38">
        <v>186</v>
      </c>
      <c r="F15" s="38">
        <v>69</v>
      </c>
      <c r="G15" s="38">
        <v>462</v>
      </c>
      <c r="H15" s="39"/>
      <c r="I15" s="57">
        <f t="shared" si="1"/>
        <v>35.564853556485353</v>
      </c>
      <c r="J15" s="58">
        <f t="shared" si="2"/>
        <v>25.94142259414226</v>
      </c>
      <c r="K15" s="58">
        <f t="shared" si="3"/>
        <v>9.6234309623430967</v>
      </c>
      <c r="L15" s="57">
        <f t="shared" si="4"/>
        <v>64.43514644351464</v>
      </c>
      <c r="M15" s="30"/>
    </row>
    <row r="16" spans="1:13" x14ac:dyDescent="0.2">
      <c r="A16" s="5" t="s">
        <v>32</v>
      </c>
      <c r="B16" s="38">
        <v>356</v>
      </c>
      <c r="C16" s="39"/>
      <c r="D16" s="39">
        <f t="shared" si="0"/>
        <v>187</v>
      </c>
      <c r="E16" s="38">
        <v>132</v>
      </c>
      <c r="F16" s="38">
        <v>55</v>
      </c>
      <c r="G16" s="38">
        <v>169</v>
      </c>
      <c r="H16" s="39"/>
      <c r="I16" s="57">
        <f t="shared" si="1"/>
        <v>52.528089887640448</v>
      </c>
      <c r="J16" s="58">
        <f t="shared" si="2"/>
        <v>37.078651685393261</v>
      </c>
      <c r="K16" s="58">
        <f t="shared" si="3"/>
        <v>15.44943820224719</v>
      </c>
      <c r="L16" s="57">
        <f t="shared" si="4"/>
        <v>47.471910112359552</v>
      </c>
      <c r="M16" s="30"/>
    </row>
    <row r="17" spans="1:16" x14ac:dyDescent="0.2">
      <c r="A17" s="5" t="s">
        <v>13</v>
      </c>
      <c r="B17" s="38">
        <v>524</v>
      </c>
      <c r="C17" s="39"/>
      <c r="D17" s="39">
        <f t="shared" si="0"/>
        <v>245</v>
      </c>
      <c r="E17" s="38">
        <v>174</v>
      </c>
      <c r="F17" s="38">
        <v>71</v>
      </c>
      <c r="G17" s="38">
        <v>279</v>
      </c>
      <c r="H17" s="39"/>
      <c r="I17" s="57">
        <f t="shared" si="1"/>
        <v>46.755725190839691</v>
      </c>
      <c r="J17" s="58">
        <f t="shared" si="2"/>
        <v>33.206106870229007</v>
      </c>
      <c r="K17" s="58">
        <f t="shared" si="3"/>
        <v>13.549618320610687</v>
      </c>
      <c r="L17" s="57">
        <f t="shared" si="4"/>
        <v>53.244274809160309</v>
      </c>
      <c r="M17" s="30"/>
    </row>
    <row r="18" spans="1:16" x14ac:dyDescent="0.2">
      <c r="A18" s="49" t="s">
        <v>33</v>
      </c>
      <c r="B18" s="50">
        <v>6393</v>
      </c>
      <c r="C18" s="52"/>
      <c r="D18" s="52">
        <f t="shared" si="0"/>
        <v>2265</v>
      </c>
      <c r="E18" s="50">
        <v>1490</v>
      </c>
      <c r="F18" s="50">
        <v>775</v>
      </c>
      <c r="G18" s="50">
        <v>4128</v>
      </c>
      <c r="H18" s="52"/>
      <c r="I18" s="62">
        <f t="shared" si="1"/>
        <v>35.429375879868608</v>
      </c>
      <c r="J18" s="63">
        <f t="shared" si="2"/>
        <v>23.306741748787736</v>
      </c>
      <c r="K18" s="63">
        <f t="shared" si="3"/>
        <v>12.12263413108087</v>
      </c>
      <c r="L18" s="62">
        <f t="shared" si="4"/>
        <v>64.570624120131399</v>
      </c>
      <c r="M18" s="30"/>
    </row>
    <row r="19" spans="1:16" ht="13.5" customHeight="1" x14ac:dyDescent="0.25">
      <c r="A19" s="174" t="s">
        <v>108</v>
      </c>
      <c r="B19" s="175"/>
      <c r="C19" s="175"/>
      <c r="D19" s="175"/>
      <c r="E19" s="175"/>
      <c r="F19" s="176"/>
      <c r="G19" s="175"/>
      <c r="H19" s="175"/>
      <c r="I19" s="175"/>
      <c r="J19" s="175"/>
      <c r="K19" s="175"/>
      <c r="L19" s="175"/>
      <c r="M19" s="175"/>
      <c r="N19" s="175"/>
      <c r="O19" s="175"/>
      <c r="P19" s="176"/>
    </row>
    <row r="20" spans="1:16" ht="30.75" customHeight="1" x14ac:dyDescent="0.25">
      <c r="A20" s="177" t="s">
        <v>109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32"/>
      <c r="N20" s="32"/>
      <c r="O20" s="32"/>
      <c r="P20" s="32"/>
    </row>
    <row r="21" spans="1:16" x14ac:dyDescent="0.2">
      <c r="A21" s="4"/>
      <c r="C21" s="25"/>
      <c r="H21" s="25"/>
    </row>
    <row r="22" spans="1:16" x14ac:dyDescent="0.2">
      <c r="A22" s="4"/>
      <c r="C22" s="25"/>
      <c r="H22" s="25"/>
    </row>
    <row r="23" spans="1:16" x14ac:dyDescent="0.2">
      <c r="A23" s="4"/>
      <c r="C23" s="25"/>
      <c r="H23" s="25"/>
    </row>
    <row r="24" spans="1:16" x14ac:dyDescent="0.2">
      <c r="A24" s="4"/>
      <c r="C24" s="25"/>
      <c r="H24" s="25"/>
    </row>
    <row r="25" spans="1:16" x14ac:dyDescent="0.2">
      <c r="A25" s="4"/>
      <c r="C25" s="25"/>
      <c r="H25" s="25"/>
    </row>
    <row r="26" spans="1:16" x14ac:dyDescent="0.2">
      <c r="A26" s="4"/>
      <c r="C26" s="25"/>
      <c r="H26" s="25"/>
    </row>
    <row r="27" spans="1:16" x14ac:dyDescent="0.2">
      <c r="A27" s="4"/>
      <c r="C27" s="25"/>
      <c r="H27" s="25"/>
    </row>
    <row r="28" spans="1:16" x14ac:dyDescent="0.2">
      <c r="A28" s="4"/>
      <c r="C28" s="25"/>
      <c r="H28" s="25"/>
    </row>
    <row r="29" spans="1:16" x14ac:dyDescent="0.2">
      <c r="A29" s="4"/>
      <c r="C29" s="25"/>
      <c r="H29" s="25"/>
    </row>
    <row r="30" spans="1:16" x14ac:dyDescent="0.2">
      <c r="A30" s="4"/>
      <c r="C30" s="25"/>
      <c r="H30" s="25"/>
    </row>
    <row r="31" spans="1:16" x14ac:dyDescent="0.2">
      <c r="A31" s="4"/>
      <c r="C31" s="25"/>
      <c r="H31" s="25"/>
    </row>
    <row r="32" spans="1:16" x14ac:dyDescent="0.2">
      <c r="A32" s="4"/>
      <c r="C32" s="25"/>
      <c r="H32" s="25"/>
    </row>
    <row r="33" spans="1:8" x14ac:dyDescent="0.2">
      <c r="A33" s="4"/>
      <c r="C33" s="25"/>
      <c r="H33" s="25"/>
    </row>
    <row r="34" spans="1:8" x14ac:dyDescent="0.2">
      <c r="A34" s="6"/>
      <c r="C34" s="25"/>
      <c r="H34" s="25"/>
    </row>
    <row r="35" spans="1:8" x14ac:dyDescent="0.2">
      <c r="A35" s="27"/>
      <c r="C35" s="25"/>
      <c r="H35" s="25"/>
    </row>
  </sheetData>
  <mergeCells count="4">
    <mergeCell ref="I3:L3"/>
    <mergeCell ref="A2:A3"/>
    <mergeCell ref="A20:L20"/>
    <mergeCell ref="D3:G3"/>
  </mergeCells>
  <pageMargins left="0.25" right="0.25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zoomScaleNormal="100" workbookViewId="0"/>
  </sheetViews>
  <sheetFormatPr defaultRowHeight="11.25" x14ac:dyDescent="0.2"/>
  <cols>
    <col min="1" max="1" width="35.28515625" style="25" customWidth="1"/>
    <col min="2" max="2" width="13.85546875" style="25" customWidth="1"/>
    <col min="3" max="3" width="0.7109375" style="25" customWidth="1"/>
    <col min="4" max="4" width="12.5703125" style="25" customWidth="1"/>
    <col min="5" max="5" width="11.7109375" style="25" customWidth="1"/>
    <col min="6" max="6" width="12" style="25" customWidth="1"/>
    <col min="7" max="7" width="12.140625" style="25" customWidth="1"/>
    <col min="8" max="8" width="0.5703125" style="25" customWidth="1"/>
    <col min="9" max="9" width="12.5703125" style="25" customWidth="1"/>
    <col min="10" max="10" width="11.85546875" style="25" customWidth="1"/>
    <col min="11" max="11" width="11.5703125" style="25" customWidth="1"/>
    <col min="12" max="12" width="10.5703125" style="25" customWidth="1"/>
    <col min="13" max="16384" width="9.140625" style="25"/>
  </cols>
  <sheetData>
    <row r="1" spans="1:12" ht="16.5" customHeight="1" x14ac:dyDescent="0.2">
      <c r="A1" s="1" t="s">
        <v>101</v>
      </c>
      <c r="B1" s="12"/>
      <c r="C1" s="24"/>
      <c r="D1" s="12"/>
      <c r="E1" s="12"/>
      <c r="F1" s="12"/>
      <c r="G1" s="12"/>
      <c r="H1" s="8"/>
      <c r="I1" s="12"/>
      <c r="J1" s="12"/>
      <c r="K1" s="12"/>
      <c r="L1" s="12"/>
    </row>
    <row r="2" spans="1:12" ht="54" x14ac:dyDescent="0.2">
      <c r="A2" s="133" t="s">
        <v>68</v>
      </c>
      <c r="B2" s="54" t="s">
        <v>24</v>
      </c>
      <c r="C2" s="91"/>
      <c r="D2" s="54" t="s">
        <v>25</v>
      </c>
      <c r="E2" s="53" t="s">
        <v>26</v>
      </c>
      <c r="F2" s="53" t="s">
        <v>27</v>
      </c>
      <c r="G2" s="54" t="s">
        <v>35</v>
      </c>
      <c r="H2" s="91"/>
      <c r="I2" s="54" t="s">
        <v>25</v>
      </c>
      <c r="J2" s="53" t="s">
        <v>26</v>
      </c>
      <c r="K2" s="53" t="s">
        <v>27</v>
      </c>
      <c r="L2" s="54" t="s">
        <v>28</v>
      </c>
    </row>
    <row r="3" spans="1:12" ht="8.25" customHeight="1" x14ac:dyDescent="0.2">
      <c r="A3" s="148"/>
      <c r="B3" s="206" t="s">
        <v>2</v>
      </c>
      <c r="C3" s="202"/>
      <c r="D3" s="155" t="s">
        <v>112</v>
      </c>
      <c r="E3" s="203"/>
      <c r="F3" s="203"/>
      <c r="G3" s="203"/>
      <c r="H3" s="95"/>
      <c r="I3" s="155" t="s">
        <v>23</v>
      </c>
      <c r="J3" s="156"/>
      <c r="K3" s="156"/>
      <c r="L3" s="156"/>
    </row>
    <row r="4" spans="1:12" x14ac:dyDescent="0.2">
      <c r="A4" s="13" t="s">
        <v>69</v>
      </c>
      <c r="B4" s="55">
        <v>712</v>
      </c>
      <c r="C4" s="55"/>
      <c r="D4" s="55">
        <f>E4+F4</f>
        <v>212</v>
      </c>
      <c r="E4" s="56">
        <v>140</v>
      </c>
      <c r="F4" s="56">
        <v>72</v>
      </c>
      <c r="G4" s="55">
        <f>B4-D4</f>
        <v>500</v>
      </c>
      <c r="H4" s="21"/>
      <c r="I4" s="57">
        <f t="shared" ref="I4:L4" si="0">D4/$B4*100</f>
        <v>29.775280898876407</v>
      </c>
      <c r="J4" s="58">
        <f t="shared" si="0"/>
        <v>19.662921348314608</v>
      </c>
      <c r="K4" s="58">
        <f t="shared" si="0"/>
        <v>10.112359550561797</v>
      </c>
      <c r="L4" s="57">
        <f t="shared" si="0"/>
        <v>70.224719101123597</v>
      </c>
    </row>
    <row r="5" spans="1:12" x14ac:dyDescent="0.2">
      <c r="A5" s="5" t="s">
        <v>70</v>
      </c>
      <c r="B5" s="55">
        <v>75</v>
      </c>
      <c r="C5" s="55"/>
      <c r="D5" s="55">
        <f t="shared" ref="D5:D32" si="1">E5+F5</f>
        <v>52</v>
      </c>
      <c r="E5" s="56">
        <v>47</v>
      </c>
      <c r="F5" s="56">
        <v>5</v>
      </c>
      <c r="G5" s="55">
        <f t="shared" ref="G5:G32" si="2">B5-D5</f>
        <v>23</v>
      </c>
      <c r="H5" s="21"/>
      <c r="I5" s="57">
        <f t="shared" ref="I5:I32" si="3">D5/$B5*100</f>
        <v>69.333333333333343</v>
      </c>
      <c r="J5" s="58">
        <f t="shared" ref="J5:J32" si="4">E5/$B5*100</f>
        <v>62.666666666666671</v>
      </c>
      <c r="K5" s="58">
        <f t="shared" ref="K5:K32" si="5">F5/$B5*100</f>
        <v>6.666666666666667</v>
      </c>
      <c r="L5" s="57">
        <f t="shared" ref="L5:L32" si="6">G5/$B5*100</f>
        <v>30.666666666666664</v>
      </c>
    </row>
    <row r="6" spans="1:12" x14ac:dyDescent="0.2">
      <c r="A6" s="14" t="s">
        <v>71</v>
      </c>
      <c r="B6" s="55">
        <v>178</v>
      </c>
      <c r="C6" s="55"/>
      <c r="D6" s="55">
        <f t="shared" si="1"/>
        <v>52</v>
      </c>
      <c r="E6" s="56">
        <v>31</v>
      </c>
      <c r="F6" s="56">
        <v>21</v>
      </c>
      <c r="G6" s="55">
        <f t="shared" si="2"/>
        <v>126</v>
      </c>
      <c r="H6" s="21"/>
      <c r="I6" s="57">
        <f t="shared" si="3"/>
        <v>29.213483146067414</v>
      </c>
      <c r="J6" s="58">
        <f t="shared" si="4"/>
        <v>17.415730337078653</v>
      </c>
      <c r="K6" s="58">
        <f t="shared" si="5"/>
        <v>11.797752808988763</v>
      </c>
      <c r="L6" s="57">
        <f t="shared" si="6"/>
        <v>70.786516853932582</v>
      </c>
    </row>
    <row r="7" spans="1:12" x14ac:dyDescent="0.2">
      <c r="A7" s="14" t="s">
        <v>72</v>
      </c>
      <c r="B7" s="55">
        <v>1241</v>
      </c>
      <c r="C7" s="55"/>
      <c r="D7" s="55">
        <f t="shared" si="1"/>
        <v>367</v>
      </c>
      <c r="E7" s="56">
        <v>233</v>
      </c>
      <c r="F7" s="56">
        <v>134</v>
      </c>
      <c r="G7" s="55">
        <f t="shared" si="2"/>
        <v>874</v>
      </c>
      <c r="H7" s="21"/>
      <c r="I7" s="57">
        <f t="shared" si="3"/>
        <v>29.572925060435136</v>
      </c>
      <c r="J7" s="58">
        <f t="shared" si="4"/>
        <v>18.775181305398871</v>
      </c>
      <c r="K7" s="58">
        <f t="shared" si="5"/>
        <v>10.797743755036262</v>
      </c>
      <c r="L7" s="57">
        <f t="shared" si="6"/>
        <v>70.427074939564875</v>
      </c>
    </row>
    <row r="8" spans="1:12" x14ac:dyDescent="0.2">
      <c r="A8" s="14" t="s">
        <v>73</v>
      </c>
      <c r="B8" s="55">
        <v>405</v>
      </c>
      <c r="C8" s="55"/>
      <c r="D8" s="55">
        <f t="shared" si="1"/>
        <v>194</v>
      </c>
      <c r="E8" s="56">
        <f t="shared" ref="E8:F8" si="7">E10+E9</f>
        <v>136</v>
      </c>
      <c r="F8" s="56">
        <f t="shared" si="7"/>
        <v>58</v>
      </c>
      <c r="G8" s="55">
        <f t="shared" si="2"/>
        <v>211</v>
      </c>
      <c r="H8" s="21"/>
      <c r="I8" s="57">
        <f t="shared" si="3"/>
        <v>47.901234567901234</v>
      </c>
      <c r="J8" s="58">
        <f t="shared" si="4"/>
        <v>33.580246913580247</v>
      </c>
      <c r="K8" s="58">
        <f t="shared" si="5"/>
        <v>14.320987654320987</v>
      </c>
      <c r="L8" s="57">
        <f t="shared" si="6"/>
        <v>52.098765432098773</v>
      </c>
    </row>
    <row r="9" spans="1:12" x14ac:dyDescent="0.2">
      <c r="A9" s="15" t="s">
        <v>74</v>
      </c>
      <c r="B9" s="55">
        <v>164</v>
      </c>
      <c r="C9" s="55"/>
      <c r="D9" s="55">
        <f t="shared" si="1"/>
        <v>66</v>
      </c>
      <c r="E9" s="56">
        <v>34</v>
      </c>
      <c r="F9" s="56">
        <v>32</v>
      </c>
      <c r="G9" s="55">
        <f t="shared" si="2"/>
        <v>98</v>
      </c>
      <c r="H9" s="21"/>
      <c r="I9" s="57">
        <f t="shared" si="3"/>
        <v>40.243902439024396</v>
      </c>
      <c r="J9" s="58">
        <f t="shared" si="4"/>
        <v>20.73170731707317</v>
      </c>
      <c r="K9" s="58">
        <f t="shared" si="5"/>
        <v>19.512195121951219</v>
      </c>
      <c r="L9" s="57">
        <f t="shared" si="6"/>
        <v>59.756097560975604</v>
      </c>
    </row>
    <row r="10" spans="1:12" s="31" customFormat="1" x14ac:dyDescent="0.2">
      <c r="A10" s="15" t="s">
        <v>75</v>
      </c>
      <c r="B10" s="56">
        <v>241</v>
      </c>
      <c r="C10" s="56"/>
      <c r="D10" s="56">
        <f t="shared" si="1"/>
        <v>128</v>
      </c>
      <c r="E10" s="56">
        <v>102</v>
      </c>
      <c r="F10" s="56">
        <v>26</v>
      </c>
      <c r="G10" s="56">
        <f t="shared" si="2"/>
        <v>113</v>
      </c>
      <c r="H10" s="59"/>
      <c r="I10" s="58">
        <f t="shared" si="3"/>
        <v>53.11203319502075</v>
      </c>
      <c r="J10" s="58">
        <f t="shared" si="4"/>
        <v>42.323651452282157</v>
      </c>
      <c r="K10" s="58">
        <f t="shared" si="5"/>
        <v>10.78838174273859</v>
      </c>
      <c r="L10" s="58">
        <f t="shared" si="6"/>
        <v>46.88796680497925</v>
      </c>
    </row>
    <row r="11" spans="1:12" s="31" customFormat="1" x14ac:dyDescent="0.2">
      <c r="A11" s="15" t="s">
        <v>76</v>
      </c>
      <c r="B11" s="56">
        <v>703</v>
      </c>
      <c r="C11" s="56"/>
      <c r="D11" s="56">
        <f t="shared" si="1"/>
        <v>300</v>
      </c>
      <c r="E11" s="56">
        <v>178</v>
      </c>
      <c r="F11" s="56">
        <v>122</v>
      </c>
      <c r="G11" s="56">
        <f t="shared" si="2"/>
        <v>403</v>
      </c>
      <c r="H11" s="59"/>
      <c r="I11" s="58">
        <f t="shared" si="3"/>
        <v>42.674253200568991</v>
      </c>
      <c r="J11" s="58">
        <f t="shared" si="4"/>
        <v>25.320056899004268</v>
      </c>
      <c r="K11" s="58">
        <f t="shared" si="5"/>
        <v>17.354196301564723</v>
      </c>
      <c r="L11" s="58">
        <f t="shared" si="6"/>
        <v>57.325746799431009</v>
      </c>
    </row>
    <row r="12" spans="1:12" x14ac:dyDescent="0.2">
      <c r="A12" s="14" t="s">
        <v>77</v>
      </c>
      <c r="B12" s="55">
        <v>249</v>
      </c>
      <c r="C12" s="55"/>
      <c r="D12" s="55">
        <f t="shared" si="1"/>
        <v>95</v>
      </c>
      <c r="E12" s="56">
        <v>61</v>
      </c>
      <c r="F12" s="56">
        <v>34</v>
      </c>
      <c r="G12" s="55">
        <f t="shared" si="2"/>
        <v>154</v>
      </c>
      <c r="H12" s="21"/>
      <c r="I12" s="57">
        <f t="shared" si="3"/>
        <v>38.152610441767074</v>
      </c>
      <c r="J12" s="58">
        <f t="shared" si="4"/>
        <v>24.497991967871485</v>
      </c>
      <c r="K12" s="58">
        <f t="shared" si="5"/>
        <v>13.654618473895583</v>
      </c>
      <c r="L12" s="57">
        <f t="shared" si="6"/>
        <v>61.847389558232933</v>
      </c>
    </row>
    <row r="13" spans="1:12" x14ac:dyDescent="0.2">
      <c r="A13" s="14" t="s">
        <v>78</v>
      </c>
      <c r="B13" s="55">
        <v>442</v>
      </c>
      <c r="C13" s="55"/>
      <c r="D13" s="55">
        <f t="shared" si="1"/>
        <v>195</v>
      </c>
      <c r="E13" s="56">
        <v>103</v>
      </c>
      <c r="F13" s="56">
        <v>92</v>
      </c>
      <c r="G13" s="55">
        <f t="shared" si="2"/>
        <v>247</v>
      </c>
      <c r="H13" s="21"/>
      <c r="I13" s="57">
        <f t="shared" si="3"/>
        <v>44.117647058823529</v>
      </c>
      <c r="J13" s="58">
        <f t="shared" si="4"/>
        <v>23.303167420814479</v>
      </c>
      <c r="K13" s="58">
        <f t="shared" si="5"/>
        <v>20.81447963800905</v>
      </c>
      <c r="L13" s="57">
        <f t="shared" si="6"/>
        <v>55.882352941176471</v>
      </c>
    </row>
    <row r="14" spans="1:12" x14ac:dyDescent="0.2">
      <c r="A14" s="14" t="s">
        <v>79</v>
      </c>
      <c r="B14" s="55">
        <v>368</v>
      </c>
      <c r="C14" s="55"/>
      <c r="D14" s="55">
        <f t="shared" si="1"/>
        <v>130</v>
      </c>
      <c r="E14" s="56">
        <v>87</v>
      </c>
      <c r="F14" s="56">
        <v>43</v>
      </c>
      <c r="G14" s="55">
        <f t="shared" si="2"/>
        <v>238</v>
      </c>
      <c r="H14" s="21"/>
      <c r="I14" s="57">
        <f t="shared" si="3"/>
        <v>35.326086956521742</v>
      </c>
      <c r="J14" s="58">
        <f t="shared" si="4"/>
        <v>23.641304347826086</v>
      </c>
      <c r="K14" s="58">
        <f t="shared" si="5"/>
        <v>11.684782608695652</v>
      </c>
      <c r="L14" s="57">
        <f t="shared" si="6"/>
        <v>64.673913043478265</v>
      </c>
    </row>
    <row r="15" spans="1:12" x14ac:dyDescent="0.2">
      <c r="A15" s="14" t="s">
        <v>80</v>
      </c>
      <c r="B15" s="55">
        <v>105</v>
      </c>
      <c r="C15" s="55"/>
      <c r="D15" s="55">
        <f t="shared" si="1"/>
        <v>40</v>
      </c>
      <c r="E15" s="56">
        <v>30</v>
      </c>
      <c r="F15" s="56">
        <v>10</v>
      </c>
      <c r="G15" s="55">
        <f t="shared" si="2"/>
        <v>65</v>
      </c>
      <c r="H15" s="21"/>
      <c r="I15" s="57">
        <f t="shared" si="3"/>
        <v>38.095238095238095</v>
      </c>
      <c r="J15" s="58">
        <f t="shared" si="4"/>
        <v>28.571428571428569</v>
      </c>
      <c r="K15" s="58">
        <f t="shared" si="5"/>
        <v>9.5238095238095237</v>
      </c>
      <c r="L15" s="57">
        <f t="shared" si="6"/>
        <v>61.904761904761905</v>
      </c>
    </row>
    <row r="16" spans="1:12" x14ac:dyDescent="0.2">
      <c r="A16" s="14" t="s">
        <v>81</v>
      </c>
      <c r="B16" s="55">
        <v>192</v>
      </c>
      <c r="C16" s="55"/>
      <c r="D16" s="55">
        <f t="shared" si="1"/>
        <v>63</v>
      </c>
      <c r="E16" s="56">
        <v>38</v>
      </c>
      <c r="F16" s="56">
        <v>25</v>
      </c>
      <c r="G16" s="55">
        <f t="shared" si="2"/>
        <v>129</v>
      </c>
      <c r="H16" s="21"/>
      <c r="I16" s="57">
        <f t="shared" si="3"/>
        <v>32.8125</v>
      </c>
      <c r="J16" s="58">
        <f t="shared" si="4"/>
        <v>19.791666666666664</v>
      </c>
      <c r="K16" s="58">
        <f t="shared" si="5"/>
        <v>13.020833333333334</v>
      </c>
      <c r="L16" s="57">
        <f t="shared" si="6"/>
        <v>67.1875</v>
      </c>
    </row>
    <row r="17" spans="1:12" x14ac:dyDescent="0.2">
      <c r="A17" s="14" t="s">
        <v>82</v>
      </c>
      <c r="B17" s="55">
        <v>365</v>
      </c>
      <c r="C17" s="55"/>
      <c r="D17" s="55">
        <f t="shared" si="1"/>
        <v>147</v>
      </c>
      <c r="E17" s="56">
        <v>111</v>
      </c>
      <c r="F17" s="56">
        <v>36</v>
      </c>
      <c r="G17" s="55">
        <f t="shared" si="2"/>
        <v>218</v>
      </c>
      <c r="H17" s="21"/>
      <c r="I17" s="57">
        <f t="shared" si="3"/>
        <v>40.273972602739725</v>
      </c>
      <c r="J17" s="58">
        <f t="shared" si="4"/>
        <v>30.410958904109592</v>
      </c>
      <c r="K17" s="58">
        <f t="shared" si="5"/>
        <v>9.8630136986301373</v>
      </c>
      <c r="L17" s="57">
        <f t="shared" si="6"/>
        <v>59.726027397260275</v>
      </c>
    </row>
    <row r="18" spans="1:12" x14ac:dyDescent="0.2">
      <c r="A18" s="14" t="s">
        <v>83</v>
      </c>
      <c r="B18" s="55">
        <v>146</v>
      </c>
      <c r="C18" s="55"/>
      <c r="D18" s="55">
        <f t="shared" si="1"/>
        <v>42</v>
      </c>
      <c r="E18" s="56">
        <v>22</v>
      </c>
      <c r="F18" s="56">
        <v>20</v>
      </c>
      <c r="G18" s="55">
        <f t="shared" si="2"/>
        <v>104</v>
      </c>
      <c r="H18" s="21"/>
      <c r="I18" s="57">
        <f t="shared" si="3"/>
        <v>28.767123287671232</v>
      </c>
      <c r="J18" s="58">
        <f t="shared" si="4"/>
        <v>15.068493150684931</v>
      </c>
      <c r="K18" s="58">
        <f t="shared" si="5"/>
        <v>13.698630136986301</v>
      </c>
      <c r="L18" s="57">
        <f t="shared" si="6"/>
        <v>71.232876712328761</v>
      </c>
    </row>
    <row r="19" spans="1:12" x14ac:dyDescent="0.2">
      <c r="A19" s="14" t="s">
        <v>84</v>
      </c>
      <c r="B19" s="55">
        <v>45</v>
      </c>
      <c r="C19" s="55"/>
      <c r="D19" s="55">
        <f t="shared" si="1"/>
        <v>12</v>
      </c>
      <c r="E19" s="56">
        <v>8</v>
      </c>
      <c r="F19" s="56">
        <v>4</v>
      </c>
      <c r="G19" s="55">
        <f t="shared" si="2"/>
        <v>33</v>
      </c>
      <c r="H19" s="21"/>
      <c r="I19" s="57">
        <f t="shared" si="3"/>
        <v>26.666666666666668</v>
      </c>
      <c r="J19" s="58">
        <f t="shared" si="4"/>
        <v>17.777777777777779</v>
      </c>
      <c r="K19" s="58">
        <f t="shared" si="5"/>
        <v>8.8888888888888893</v>
      </c>
      <c r="L19" s="57">
        <f t="shared" si="6"/>
        <v>73.333333333333329</v>
      </c>
    </row>
    <row r="20" spans="1:12" x14ac:dyDescent="0.2">
      <c r="A20" s="14" t="s">
        <v>85</v>
      </c>
      <c r="B20" s="55">
        <v>257</v>
      </c>
      <c r="C20" s="55"/>
      <c r="D20" s="55">
        <f t="shared" si="1"/>
        <v>89</v>
      </c>
      <c r="E20" s="56">
        <v>69</v>
      </c>
      <c r="F20" s="56">
        <v>20</v>
      </c>
      <c r="G20" s="55">
        <f t="shared" si="2"/>
        <v>168</v>
      </c>
      <c r="H20" s="21"/>
      <c r="I20" s="57">
        <f t="shared" si="3"/>
        <v>34.630350194552527</v>
      </c>
      <c r="J20" s="58">
        <f t="shared" si="4"/>
        <v>26.848249027237355</v>
      </c>
      <c r="K20" s="58">
        <f t="shared" si="5"/>
        <v>7.782101167315175</v>
      </c>
      <c r="L20" s="57">
        <f t="shared" si="6"/>
        <v>65.369649805447466</v>
      </c>
    </row>
    <row r="21" spans="1:12" x14ac:dyDescent="0.2">
      <c r="A21" s="14" t="s">
        <v>86</v>
      </c>
      <c r="B21" s="55">
        <v>210</v>
      </c>
      <c r="C21" s="55"/>
      <c r="D21" s="55">
        <f t="shared" si="1"/>
        <v>71</v>
      </c>
      <c r="E21" s="56">
        <v>50</v>
      </c>
      <c r="F21" s="56">
        <v>21</v>
      </c>
      <c r="G21" s="55">
        <f t="shared" si="2"/>
        <v>139</v>
      </c>
      <c r="H21" s="21"/>
      <c r="I21" s="57">
        <f t="shared" si="3"/>
        <v>33.80952380952381</v>
      </c>
      <c r="J21" s="58">
        <f t="shared" si="4"/>
        <v>23.809523809523807</v>
      </c>
      <c r="K21" s="58">
        <f t="shared" si="5"/>
        <v>10</v>
      </c>
      <c r="L21" s="57">
        <f t="shared" si="6"/>
        <v>66.19047619047619</v>
      </c>
    </row>
    <row r="22" spans="1:12" x14ac:dyDescent="0.2">
      <c r="A22" s="14" t="s">
        <v>87</v>
      </c>
      <c r="B22" s="55">
        <v>59</v>
      </c>
      <c r="C22" s="55"/>
      <c r="D22" s="55">
        <f t="shared" si="1"/>
        <v>21</v>
      </c>
      <c r="E22" s="56">
        <v>15</v>
      </c>
      <c r="F22" s="56">
        <v>6</v>
      </c>
      <c r="G22" s="55">
        <f t="shared" si="2"/>
        <v>38</v>
      </c>
      <c r="H22" s="21"/>
      <c r="I22" s="57">
        <f t="shared" si="3"/>
        <v>35.593220338983052</v>
      </c>
      <c r="J22" s="58">
        <f t="shared" si="4"/>
        <v>25.423728813559322</v>
      </c>
      <c r="K22" s="58">
        <f t="shared" si="5"/>
        <v>10.16949152542373</v>
      </c>
      <c r="L22" s="57">
        <f t="shared" si="6"/>
        <v>64.406779661016941</v>
      </c>
    </row>
    <row r="23" spans="1:12" x14ac:dyDescent="0.2">
      <c r="A23" s="14" t="s">
        <v>88</v>
      </c>
      <c r="B23" s="55">
        <v>105</v>
      </c>
      <c r="C23" s="55"/>
      <c r="D23" s="55">
        <f t="shared" si="1"/>
        <v>28</v>
      </c>
      <c r="E23" s="56">
        <v>20</v>
      </c>
      <c r="F23" s="56">
        <v>8</v>
      </c>
      <c r="G23" s="55">
        <f t="shared" si="2"/>
        <v>77</v>
      </c>
      <c r="H23" s="21"/>
      <c r="I23" s="57">
        <f t="shared" si="3"/>
        <v>26.666666666666668</v>
      </c>
      <c r="J23" s="58">
        <f t="shared" si="4"/>
        <v>19.047619047619047</v>
      </c>
      <c r="K23" s="58">
        <f t="shared" si="5"/>
        <v>7.6190476190476195</v>
      </c>
      <c r="L23" s="57">
        <f t="shared" si="6"/>
        <v>73.333333333333329</v>
      </c>
    </row>
    <row r="24" spans="1:12" x14ac:dyDescent="0.2">
      <c r="A24" s="14" t="s">
        <v>89</v>
      </c>
      <c r="B24" s="55">
        <v>214</v>
      </c>
      <c r="C24" s="55"/>
      <c r="D24" s="55">
        <f t="shared" si="1"/>
        <v>70</v>
      </c>
      <c r="E24" s="56">
        <v>55</v>
      </c>
      <c r="F24" s="56">
        <v>15</v>
      </c>
      <c r="G24" s="55">
        <f t="shared" si="2"/>
        <v>144</v>
      </c>
      <c r="H24" s="21"/>
      <c r="I24" s="57">
        <f t="shared" si="3"/>
        <v>32.710280373831772</v>
      </c>
      <c r="J24" s="58">
        <f t="shared" si="4"/>
        <v>25.700934579439249</v>
      </c>
      <c r="K24" s="58">
        <f t="shared" si="5"/>
        <v>7.009345794392523</v>
      </c>
      <c r="L24" s="57">
        <f t="shared" si="6"/>
        <v>67.289719626168221</v>
      </c>
    </row>
    <row r="25" spans="1:12" x14ac:dyDescent="0.2">
      <c r="A25" s="14" t="s">
        <v>90</v>
      </c>
      <c r="B25" s="55">
        <v>322</v>
      </c>
      <c r="C25" s="55"/>
      <c r="D25" s="55">
        <f t="shared" si="1"/>
        <v>85</v>
      </c>
      <c r="E25" s="56">
        <v>56</v>
      </c>
      <c r="F25" s="56">
        <v>29</v>
      </c>
      <c r="G25" s="55">
        <f t="shared" si="2"/>
        <v>237</v>
      </c>
      <c r="H25" s="21"/>
      <c r="I25" s="57">
        <f t="shared" si="3"/>
        <v>26.397515527950311</v>
      </c>
      <c r="J25" s="58">
        <f t="shared" si="4"/>
        <v>17.391304347826086</v>
      </c>
      <c r="K25" s="58">
        <f t="shared" si="5"/>
        <v>9.0062111801242235</v>
      </c>
      <c r="L25" s="57">
        <f t="shared" si="6"/>
        <v>73.602484472049696</v>
      </c>
    </row>
    <row r="26" spans="1:12" ht="5.25" customHeight="1" x14ac:dyDescent="0.2">
      <c r="A26" s="14"/>
      <c r="B26" s="55"/>
      <c r="C26" s="55"/>
      <c r="D26" s="55"/>
      <c r="E26" s="56"/>
      <c r="F26" s="56"/>
      <c r="G26" s="55">
        <f t="shared" si="2"/>
        <v>0</v>
      </c>
      <c r="H26" s="21"/>
      <c r="I26" s="57"/>
      <c r="J26" s="58"/>
      <c r="K26" s="58"/>
      <c r="L26" s="57"/>
    </row>
    <row r="27" spans="1:12" x14ac:dyDescent="0.2">
      <c r="A27" s="14" t="s">
        <v>91</v>
      </c>
      <c r="B27" s="55">
        <v>2206</v>
      </c>
      <c r="C27" s="55"/>
      <c r="D27" s="55">
        <f t="shared" si="1"/>
        <v>683</v>
      </c>
      <c r="E27" s="56">
        <v>451</v>
      </c>
      <c r="F27" s="56">
        <v>232</v>
      </c>
      <c r="G27" s="55">
        <f t="shared" si="2"/>
        <v>1523</v>
      </c>
      <c r="H27" s="21"/>
      <c r="I27" s="57">
        <f t="shared" si="3"/>
        <v>30.961015412511333</v>
      </c>
      <c r="J27" s="58">
        <f t="shared" si="4"/>
        <v>20.444242973708068</v>
      </c>
      <c r="K27" s="58">
        <f t="shared" si="5"/>
        <v>10.516772438803264</v>
      </c>
      <c r="L27" s="57">
        <f t="shared" si="6"/>
        <v>69.03898458748867</v>
      </c>
    </row>
    <row r="28" spans="1:12" x14ac:dyDescent="0.2">
      <c r="A28" s="14" t="s">
        <v>92</v>
      </c>
      <c r="B28" s="55">
        <v>1799</v>
      </c>
      <c r="C28" s="55"/>
      <c r="D28" s="55">
        <f t="shared" si="1"/>
        <v>784</v>
      </c>
      <c r="E28" s="56">
        <v>478</v>
      </c>
      <c r="F28" s="56">
        <v>306</v>
      </c>
      <c r="G28" s="55">
        <f t="shared" si="2"/>
        <v>1015</v>
      </c>
      <c r="H28" s="21"/>
      <c r="I28" s="57">
        <f t="shared" si="3"/>
        <v>43.579766536964982</v>
      </c>
      <c r="J28" s="58">
        <f t="shared" si="4"/>
        <v>26.570316842690385</v>
      </c>
      <c r="K28" s="58">
        <f t="shared" si="5"/>
        <v>17.009449694274597</v>
      </c>
      <c r="L28" s="57">
        <f t="shared" si="6"/>
        <v>56.420233463035018</v>
      </c>
    </row>
    <row r="29" spans="1:12" x14ac:dyDescent="0.2">
      <c r="A29" s="14" t="s">
        <v>93</v>
      </c>
      <c r="B29" s="55">
        <v>1030</v>
      </c>
      <c r="C29" s="55"/>
      <c r="D29" s="55">
        <f t="shared" si="1"/>
        <v>380</v>
      </c>
      <c r="E29" s="56">
        <v>266</v>
      </c>
      <c r="F29" s="56">
        <v>114</v>
      </c>
      <c r="G29" s="55">
        <f t="shared" si="2"/>
        <v>650</v>
      </c>
      <c r="H29" s="21"/>
      <c r="I29" s="57">
        <f t="shared" si="3"/>
        <v>36.893203883495147</v>
      </c>
      <c r="J29" s="58">
        <f t="shared" si="4"/>
        <v>25.825242718446599</v>
      </c>
      <c r="K29" s="58">
        <f t="shared" si="5"/>
        <v>11.067961165048544</v>
      </c>
      <c r="L29" s="57">
        <f t="shared" si="6"/>
        <v>63.10679611650486</v>
      </c>
    </row>
    <row r="30" spans="1:12" x14ac:dyDescent="0.2">
      <c r="A30" s="14" t="s">
        <v>94</v>
      </c>
      <c r="B30" s="55">
        <v>822</v>
      </c>
      <c r="C30" s="55"/>
      <c r="D30" s="55">
        <f t="shared" si="1"/>
        <v>263</v>
      </c>
      <c r="E30" s="56">
        <v>184</v>
      </c>
      <c r="F30" s="56">
        <v>79</v>
      </c>
      <c r="G30" s="55">
        <f t="shared" si="2"/>
        <v>559</v>
      </c>
      <c r="H30" s="21"/>
      <c r="I30" s="57">
        <f t="shared" si="3"/>
        <v>31.995133819951338</v>
      </c>
      <c r="J30" s="58">
        <f t="shared" si="4"/>
        <v>22.384428223844282</v>
      </c>
      <c r="K30" s="58">
        <f t="shared" si="5"/>
        <v>9.6107055961070547</v>
      </c>
      <c r="L30" s="57">
        <f t="shared" si="6"/>
        <v>68.004866180048666</v>
      </c>
    </row>
    <row r="31" spans="1:12" x14ac:dyDescent="0.2">
      <c r="A31" s="14" t="s">
        <v>95</v>
      </c>
      <c r="B31" s="55">
        <v>536</v>
      </c>
      <c r="C31" s="55"/>
      <c r="D31" s="55">
        <f t="shared" si="1"/>
        <v>155</v>
      </c>
      <c r="E31" s="56">
        <v>111</v>
      </c>
      <c r="F31" s="56">
        <v>44</v>
      </c>
      <c r="G31" s="55">
        <f t="shared" si="2"/>
        <v>381</v>
      </c>
      <c r="H31" s="21"/>
      <c r="I31" s="57">
        <f t="shared" si="3"/>
        <v>28.917910447761191</v>
      </c>
      <c r="J31" s="58">
        <f t="shared" si="4"/>
        <v>20.708955223880597</v>
      </c>
      <c r="K31" s="58">
        <f t="shared" si="5"/>
        <v>8.2089552238805972</v>
      </c>
      <c r="L31" s="57">
        <f t="shared" si="6"/>
        <v>71.082089552238799</v>
      </c>
    </row>
    <row r="32" spans="1:12" x14ac:dyDescent="0.2">
      <c r="A32" s="16" t="s">
        <v>96</v>
      </c>
      <c r="B32" s="9">
        <v>6393</v>
      </c>
      <c r="C32" s="9"/>
      <c r="D32" s="9">
        <f t="shared" si="1"/>
        <v>2265</v>
      </c>
      <c r="E32" s="60">
        <v>1490</v>
      </c>
      <c r="F32" s="60">
        <v>775</v>
      </c>
      <c r="G32" s="9">
        <f t="shared" si="2"/>
        <v>4128</v>
      </c>
      <c r="H32" s="61"/>
      <c r="I32" s="62">
        <f t="shared" si="3"/>
        <v>35.429375879868608</v>
      </c>
      <c r="J32" s="63">
        <f t="shared" si="4"/>
        <v>23.306741748787736</v>
      </c>
      <c r="K32" s="63">
        <f t="shared" si="5"/>
        <v>12.12263413108087</v>
      </c>
      <c r="L32" s="62">
        <f t="shared" si="6"/>
        <v>64.570624120131399</v>
      </c>
    </row>
    <row r="33" spans="1:1" x14ac:dyDescent="0.2">
      <c r="A33" s="174" t="s">
        <v>108</v>
      </c>
    </row>
  </sheetData>
  <mergeCells count="3">
    <mergeCell ref="A2:A3"/>
    <mergeCell ref="I3:L3"/>
    <mergeCell ref="D3:G3"/>
  </mergeCells>
  <pageMargins left="0.7" right="0.7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zoomScaleNormal="100" workbookViewId="0">
      <selection sqref="A1:P1"/>
    </sheetView>
  </sheetViews>
  <sheetFormatPr defaultRowHeight="11.25" x14ac:dyDescent="0.2"/>
  <cols>
    <col min="1" max="1" width="34.42578125" style="25" customWidth="1"/>
    <col min="2" max="2" width="9.7109375" style="25" customWidth="1"/>
    <col min="3" max="3" width="0.85546875" style="27" customWidth="1"/>
    <col min="4" max="4" width="13.5703125" style="25" customWidth="1"/>
    <col min="5" max="5" width="12.5703125" style="25" customWidth="1"/>
    <col min="6" max="6" width="14.28515625" style="25" customWidth="1"/>
    <col min="7" max="7" width="9.42578125" style="25" customWidth="1"/>
    <col min="8" max="8" width="8.5703125" style="25" customWidth="1"/>
    <col min="9" max="9" width="9.7109375" style="25" customWidth="1"/>
    <col min="10" max="10" width="1" style="26" customWidth="1"/>
    <col min="11" max="11" width="13.5703125" style="25" customWidth="1"/>
    <col min="12" max="12" width="12.5703125" style="25" customWidth="1"/>
    <col min="13" max="13" width="14.42578125" style="25" customWidth="1"/>
    <col min="14" max="14" width="9.42578125" style="25" customWidth="1"/>
    <col min="15" max="15" width="8.5703125" style="25" customWidth="1"/>
    <col min="16" max="16" width="9.7109375" style="25" customWidth="1"/>
    <col min="17" max="16384" width="9.140625" style="25"/>
  </cols>
  <sheetData>
    <row r="1" spans="1:16" ht="28.5" customHeight="1" x14ac:dyDescent="0.2">
      <c r="A1" s="162" t="s">
        <v>106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6" ht="19.5" customHeight="1" x14ac:dyDescent="0.2">
      <c r="A2" s="157" t="s">
        <v>43</v>
      </c>
      <c r="B2" s="159" t="s">
        <v>1</v>
      </c>
      <c r="C2" s="209"/>
      <c r="D2" s="159" t="s">
        <v>44</v>
      </c>
      <c r="E2" s="166" t="s">
        <v>36</v>
      </c>
      <c r="F2" s="166"/>
      <c r="G2" s="166"/>
      <c r="H2" s="166"/>
      <c r="I2" s="159" t="s">
        <v>37</v>
      </c>
      <c r="J2" s="34"/>
      <c r="K2" s="159" t="s">
        <v>44</v>
      </c>
      <c r="L2" s="166" t="s">
        <v>36</v>
      </c>
      <c r="M2" s="166"/>
      <c r="N2" s="166"/>
      <c r="O2" s="166"/>
      <c r="P2" s="159" t="s">
        <v>37</v>
      </c>
    </row>
    <row r="3" spans="1:16" ht="42.75" customHeight="1" x14ac:dyDescent="0.2">
      <c r="A3" s="161"/>
      <c r="B3" s="160"/>
      <c r="C3" s="2"/>
      <c r="D3" s="160"/>
      <c r="E3" s="210" t="s">
        <v>45</v>
      </c>
      <c r="F3" s="210" t="s">
        <v>38</v>
      </c>
      <c r="G3" s="211" t="s">
        <v>39</v>
      </c>
      <c r="H3" s="212" t="s">
        <v>17</v>
      </c>
      <c r="I3" s="160"/>
      <c r="J3" s="35"/>
      <c r="K3" s="160"/>
      <c r="L3" s="210" t="s">
        <v>45</v>
      </c>
      <c r="M3" s="210" t="s">
        <v>38</v>
      </c>
      <c r="N3" s="211" t="s">
        <v>39</v>
      </c>
      <c r="O3" s="212" t="s">
        <v>17</v>
      </c>
      <c r="P3" s="160"/>
    </row>
    <row r="4" spans="1:16" ht="12" customHeight="1" x14ac:dyDescent="0.2">
      <c r="A4" s="148"/>
      <c r="B4" s="208" t="s">
        <v>2</v>
      </c>
      <c r="C4" s="36"/>
      <c r="D4" s="207" t="s">
        <v>22</v>
      </c>
      <c r="E4" s="190"/>
      <c r="F4" s="190"/>
      <c r="G4" s="190"/>
      <c r="H4" s="190"/>
      <c r="I4" s="190"/>
      <c r="J4" s="36"/>
      <c r="K4" s="207" t="s">
        <v>23</v>
      </c>
      <c r="L4" s="153"/>
      <c r="M4" s="153"/>
      <c r="N4" s="153"/>
      <c r="O4" s="153"/>
      <c r="P4" s="153"/>
    </row>
    <row r="5" spans="1:16" ht="18" x14ac:dyDescent="0.2">
      <c r="A5" s="37" t="s">
        <v>29</v>
      </c>
      <c r="B5" s="38">
        <v>38</v>
      </c>
      <c r="C5" s="2"/>
      <c r="D5" s="38">
        <v>31</v>
      </c>
      <c r="E5" s="38">
        <v>29</v>
      </c>
      <c r="F5" s="38">
        <v>2</v>
      </c>
      <c r="G5" s="38">
        <v>4</v>
      </c>
      <c r="H5" s="38">
        <v>10</v>
      </c>
      <c r="I5" s="39">
        <v>7</v>
      </c>
      <c r="J5" s="39"/>
      <c r="K5" s="20">
        <f t="shared" ref="K5:P22" si="0">D5/$B5*100</f>
        <v>81.578947368421055</v>
      </c>
      <c r="L5" s="20">
        <f t="shared" si="0"/>
        <v>76.31578947368422</v>
      </c>
      <c r="M5" s="20">
        <f t="shared" si="0"/>
        <v>5.2631578947368416</v>
      </c>
      <c r="N5" s="20">
        <f t="shared" si="0"/>
        <v>10.526315789473683</v>
      </c>
      <c r="O5" s="20">
        <f t="shared" si="0"/>
        <v>26.315789473684209</v>
      </c>
      <c r="P5" s="20">
        <f t="shared" si="0"/>
        <v>18.421052631578945</v>
      </c>
    </row>
    <row r="6" spans="1:16" s="31" customFormat="1" x14ac:dyDescent="0.2">
      <c r="A6" s="40" t="s">
        <v>40</v>
      </c>
      <c r="B6" s="41">
        <v>9</v>
      </c>
      <c r="C6" s="42"/>
      <c r="D6" s="41">
        <v>6</v>
      </c>
      <c r="E6" s="41">
        <v>5</v>
      </c>
      <c r="F6" s="41">
        <v>0</v>
      </c>
      <c r="G6" s="41">
        <v>1</v>
      </c>
      <c r="H6" s="41">
        <v>1</v>
      </c>
      <c r="I6" s="43">
        <v>3</v>
      </c>
      <c r="J6" s="43"/>
      <c r="K6" s="44">
        <f t="shared" si="0"/>
        <v>66.666666666666657</v>
      </c>
      <c r="L6" s="44">
        <f t="shared" si="0"/>
        <v>55.555555555555557</v>
      </c>
      <c r="M6" s="44">
        <f t="shared" si="0"/>
        <v>0</v>
      </c>
      <c r="N6" s="44">
        <f t="shared" si="0"/>
        <v>11.111111111111111</v>
      </c>
      <c r="O6" s="44">
        <f t="shared" si="0"/>
        <v>11.111111111111111</v>
      </c>
      <c r="P6" s="44">
        <f t="shared" si="0"/>
        <v>33.333333333333329</v>
      </c>
    </row>
    <row r="7" spans="1:16" s="31" customFormat="1" x14ac:dyDescent="0.2">
      <c r="A7" s="40" t="s">
        <v>41</v>
      </c>
      <c r="B7" s="41">
        <v>16</v>
      </c>
      <c r="C7" s="42"/>
      <c r="D7" s="41">
        <v>14</v>
      </c>
      <c r="E7" s="41">
        <v>13</v>
      </c>
      <c r="F7" s="41">
        <v>2</v>
      </c>
      <c r="G7" s="41">
        <v>3</v>
      </c>
      <c r="H7" s="41">
        <v>8</v>
      </c>
      <c r="I7" s="43">
        <v>2</v>
      </c>
      <c r="J7" s="43"/>
      <c r="K7" s="44">
        <f t="shared" si="0"/>
        <v>87.5</v>
      </c>
      <c r="L7" s="44">
        <f t="shared" si="0"/>
        <v>81.25</v>
      </c>
      <c r="M7" s="44">
        <f t="shared" si="0"/>
        <v>12.5</v>
      </c>
      <c r="N7" s="44">
        <f t="shared" si="0"/>
        <v>18.75</v>
      </c>
      <c r="O7" s="44">
        <f t="shared" si="0"/>
        <v>50</v>
      </c>
      <c r="P7" s="44">
        <f t="shared" si="0"/>
        <v>12.5</v>
      </c>
    </row>
    <row r="8" spans="1:16" s="31" customFormat="1" x14ac:dyDescent="0.2">
      <c r="A8" s="40" t="s">
        <v>42</v>
      </c>
      <c r="B8" s="41">
        <v>13</v>
      </c>
      <c r="C8" s="42"/>
      <c r="D8" s="41">
        <v>11</v>
      </c>
      <c r="E8" s="41">
        <v>11</v>
      </c>
      <c r="F8" s="41">
        <v>0</v>
      </c>
      <c r="G8" s="41">
        <v>0</v>
      </c>
      <c r="H8" s="41">
        <v>1</v>
      </c>
      <c r="I8" s="43">
        <v>2</v>
      </c>
      <c r="J8" s="43"/>
      <c r="K8" s="44">
        <f t="shared" si="0"/>
        <v>84.615384615384613</v>
      </c>
      <c r="L8" s="44">
        <f t="shared" si="0"/>
        <v>84.615384615384613</v>
      </c>
      <c r="M8" s="44">
        <f t="shared" si="0"/>
        <v>0</v>
      </c>
      <c r="N8" s="44">
        <f t="shared" si="0"/>
        <v>0</v>
      </c>
      <c r="O8" s="44">
        <f t="shared" si="0"/>
        <v>7.6923076923076925</v>
      </c>
      <c r="P8" s="44">
        <f t="shared" si="0"/>
        <v>15.384615384615385</v>
      </c>
    </row>
    <row r="9" spans="1:16" x14ac:dyDescent="0.2">
      <c r="A9" s="5" t="s">
        <v>30</v>
      </c>
      <c r="B9" s="38">
        <v>39</v>
      </c>
      <c r="C9" s="2"/>
      <c r="D9" s="38">
        <v>35</v>
      </c>
      <c r="E9" s="38">
        <v>32</v>
      </c>
      <c r="F9" s="38">
        <v>0</v>
      </c>
      <c r="G9" s="38">
        <v>7</v>
      </c>
      <c r="H9" s="38">
        <v>6</v>
      </c>
      <c r="I9" s="39">
        <v>4</v>
      </c>
      <c r="J9" s="39"/>
      <c r="K9" s="20">
        <f t="shared" si="0"/>
        <v>89.743589743589752</v>
      </c>
      <c r="L9" s="20">
        <f t="shared" si="0"/>
        <v>82.051282051282044</v>
      </c>
      <c r="M9" s="20">
        <f t="shared" si="0"/>
        <v>0</v>
      </c>
      <c r="N9" s="20">
        <f t="shared" si="0"/>
        <v>17.948717948717949</v>
      </c>
      <c r="O9" s="20">
        <f t="shared" si="0"/>
        <v>15.384615384615385</v>
      </c>
      <c r="P9" s="20">
        <f t="shared" si="0"/>
        <v>10.256410256410255</v>
      </c>
    </row>
    <row r="10" spans="1:16" x14ac:dyDescent="0.2">
      <c r="A10" s="5" t="s">
        <v>34</v>
      </c>
      <c r="B10" s="38">
        <v>90</v>
      </c>
      <c r="C10" s="2"/>
      <c r="D10" s="38">
        <v>70</v>
      </c>
      <c r="E10" s="38">
        <v>67</v>
      </c>
      <c r="F10" s="38">
        <v>3</v>
      </c>
      <c r="G10" s="38">
        <v>14</v>
      </c>
      <c r="H10" s="38">
        <v>4</v>
      </c>
      <c r="I10" s="39">
        <v>20</v>
      </c>
      <c r="J10" s="39"/>
      <c r="K10" s="20">
        <f t="shared" si="0"/>
        <v>77.777777777777786</v>
      </c>
      <c r="L10" s="20">
        <f t="shared" si="0"/>
        <v>74.444444444444443</v>
      </c>
      <c r="M10" s="20">
        <f t="shared" si="0"/>
        <v>3.3333333333333335</v>
      </c>
      <c r="N10" s="20">
        <f t="shared" si="0"/>
        <v>15.555555555555555</v>
      </c>
      <c r="O10" s="20">
        <f t="shared" si="0"/>
        <v>4.4444444444444446</v>
      </c>
      <c r="P10" s="20">
        <f t="shared" si="0"/>
        <v>22.222222222222221</v>
      </c>
    </row>
    <row r="11" spans="1:16" x14ac:dyDescent="0.2">
      <c r="A11" s="5" t="s">
        <v>5</v>
      </c>
      <c r="B11" s="38">
        <v>7408</v>
      </c>
      <c r="C11" s="2"/>
      <c r="D11" s="38">
        <v>2028</v>
      </c>
      <c r="E11" s="38">
        <v>1815</v>
      </c>
      <c r="F11" s="38">
        <v>55</v>
      </c>
      <c r="G11" s="38">
        <v>193</v>
      </c>
      <c r="H11" s="38">
        <v>186</v>
      </c>
      <c r="I11" s="39">
        <v>5380</v>
      </c>
      <c r="J11" s="39"/>
      <c r="K11" s="20">
        <f t="shared" si="0"/>
        <v>27.375809935205179</v>
      </c>
      <c r="L11" s="20">
        <f t="shared" si="0"/>
        <v>24.500539956803454</v>
      </c>
      <c r="M11" s="20">
        <f t="shared" si="0"/>
        <v>0.74244060475161988</v>
      </c>
      <c r="N11" s="20">
        <f t="shared" si="0"/>
        <v>2.6052915766738662</v>
      </c>
      <c r="O11" s="20">
        <f t="shared" si="0"/>
        <v>2.5107991360691142</v>
      </c>
      <c r="P11" s="20">
        <f t="shared" si="0"/>
        <v>72.624190064794817</v>
      </c>
    </row>
    <row r="12" spans="1:16" x14ac:dyDescent="0.2">
      <c r="A12" s="40" t="s">
        <v>6</v>
      </c>
      <c r="B12" s="38">
        <v>5173</v>
      </c>
      <c r="C12" s="2"/>
      <c r="D12" s="38">
        <v>810</v>
      </c>
      <c r="E12" s="38">
        <v>665</v>
      </c>
      <c r="F12" s="38">
        <v>24</v>
      </c>
      <c r="G12" s="38">
        <v>71</v>
      </c>
      <c r="H12" s="38">
        <v>102</v>
      </c>
      <c r="I12" s="39">
        <v>4363</v>
      </c>
      <c r="J12" s="39"/>
      <c r="K12" s="20">
        <f t="shared" si="0"/>
        <v>15.658225401121207</v>
      </c>
      <c r="L12" s="20">
        <f t="shared" si="0"/>
        <v>12.855209742895804</v>
      </c>
      <c r="M12" s="20">
        <f t="shared" si="0"/>
        <v>0.46394741929248023</v>
      </c>
      <c r="N12" s="20">
        <f t="shared" si="0"/>
        <v>1.3725111154069205</v>
      </c>
      <c r="O12" s="20">
        <f t="shared" si="0"/>
        <v>1.9717765319930407</v>
      </c>
      <c r="P12" s="20">
        <f t="shared" si="0"/>
        <v>84.3417745988788</v>
      </c>
    </row>
    <row r="13" spans="1:16" x14ac:dyDescent="0.2">
      <c r="A13" s="40" t="s">
        <v>7</v>
      </c>
      <c r="B13" s="38">
        <v>1754</v>
      </c>
      <c r="C13" s="2"/>
      <c r="D13" s="38">
        <v>839</v>
      </c>
      <c r="E13" s="38">
        <v>780</v>
      </c>
      <c r="F13" s="38">
        <v>18</v>
      </c>
      <c r="G13" s="38">
        <v>80</v>
      </c>
      <c r="H13" s="38">
        <v>59</v>
      </c>
      <c r="I13" s="39">
        <v>915</v>
      </c>
      <c r="J13" s="39"/>
      <c r="K13" s="20">
        <f t="shared" si="0"/>
        <v>47.833523375142533</v>
      </c>
      <c r="L13" s="20">
        <f t="shared" si="0"/>
        <v>44.469783352337515</v>
      </c>
      <c r="M13" s="20">
        <f t="shared" si="0"/>
        <v>1.0262257696693273</v>
      </c>
      <c r="N13" s="20">
        <f t="shared" si="0"/>
        <v>4.5610034207525656</v>
      </c>
      <c r="O13" s="20">
        <f t="shared" si="0"/>
        <v>3.3637400228050174</v>
      </c>
      <c r="P13" s="20">
        <f t="shared" si="0"/>
        <v>52.166476624857474</v>
      </c>
    </row>
    <row r="14" spans="1:16" x14ac:dyDescent="0.2">
      <c r="A14" s="40" t="s">
        <v>8</v>
      </c>
      <c r="B14" s="38">
        <v>481</v>
      </c>
      <c r="C14" s="2"/>
      <c r="D14" s="38">
        <v>379</v>
      </c>
      <c r="E14" s="38">
        <v>370</v>
      </c>
      <c r="F14" s="38">
        <v>13</v>
      </c>
      <c r="G14" s="38">
        <v>42</v>
      </c>
      <c r="H14" s="38">
        <v>25</v>
      </c>
      <c r="I14" s="39">
        <v>102</v>
      </c>
      <c r="J14" s="39"/>
      <c r="K14" s="20">
        <f t="shared" si="0"/>
        <v>78.794178794178791</v>
      </c>
      <c r="L14" s="20">
        <f t="shared" si="0"/>
        <v>76.923076923076934</v>
      </c>
      <c r="M14" s="20">
        <f t="shared" si="0"/>
        <v>2.7027027027027026</v>
      </c>
      <c r="N14" s="20">
        <f t="shared" si="0"/>
        <v>8.7318087318087318</v>
      </c>
      <c r="O14" s="20">
        <f t="shared" si="0"/>
        <v>5.1975051975051976</v>
      </c>
      <c r="P14" s="20">
        <f t="shared" si="0"/>
        <v>21.205821205821206</v>
      </c>
    </row>
    <row r="15" spans="1:16" x14ac:dyDescent="0.2">
      <c r="A15" s="5" t="s">
        <v>9</v>
      </c>
      <c r="B15" s="38">
        <v>466</v>
      </c>
      <c r="C15" s="2"/>
      <c r="D15" s="38">
        <v>112</v>
      </c>
      <c r="E15" s="38">
        <v>99</v>
      </c>
      <c r="F15" s="38">
        <v>2</v>
      </c>
      <c r="G15" s="38">
        <v>14</v>
      </c>
      <c r="H15" s="38">
        <v>8</v>
      </c>
      <c r="I15" s="39">
        <v>354</v>
      </c>
      <c r="J15" s="39"/>
      <c r="K15" s="20">
        <f t="shared" si="0"/>
        <v>24.034334763948497</v>
      </c>
      <c r="L15" s="20">
        <f t="shared" si="0"/>
        <v>21.244635193133046</v>
      </c>
      <c r="M15" s="20">
        <f t="shared" si="0"/>
        <v>0.42918454935622319</v>
      </c>
      <c r="N15" s="20">
        <f t="shared" si="0"/>
        <v>3.0042918454935621</v>
      </c>
      <c r="O15" s="20">
        <f t="shared" si="0"/>
        <v>1.7167381974248928</v>
      </c>
      <c r="P15" s="20">
        <f t="shared" si="0"/>
        <v>75.965665236051507</v>
      </c>
    </row>
    <row r="16" spans="1:16" x14ac:dyDescent="0.2">
      <c r="A16" s="45" t="s">
        <v>31</v>
      </c>
      <c r="B16" s="46">
        <v>14</v>
      </c>
      <c r="C16" s="2"/>
      <c r="D16" s="46">
        <v>12</v>
      </c>
      <c r="E16" s="46">
        <v>12</v>
      </c>
      <c r="F16" s="46">
        <v>0</v>
      </c>
      <c r="G16" s="46">
        <v>1</v>
      </c>
      <c r="H16" s="46">
        <v>3</v>
      </c>
      <c r="I16" s="39">
        <v>2</v>
      </c>
      <c r="J16" s="39"/>
      <c r="K16" s="20">
        <f t="shared" si="0"/>
        <v>85.714285714285708</v>
      </c>
      <c r="L16" s="20">
        <f t="shared" si="0"/>
        <v>85.714285714285708</v>
      </c>
      <c r="M16" s="20">
        <f t="shared" si="0"/>
        <v>0</v>
      </c>
      <c r="N16" s="20">
        <f t="shared" si="0"/>
        <v>7.1428571428571423</v>
      </c>
      <c r="O16" s="20">
        <f t="shared" si="0"/>
        <v>21.428571428571427</v>
      </c>
      <c r="P16" s="20">
        <f t="shared" si="0"/>
        <v>14.285714285714285</v>
      </c>
    </row>
    <row r="17" spans="1:16" x14ac:dyDescent="0.2">
      <c r="A17" s="47" t="s">
        <v>10</v>
      </c>
      <c r="B17" s="39">
        <v>195</v>
      </c>
      <c r="C17" s="2"/>
      <c r="D17" s="39">
        <v>181</v>
      </c>
      <c r="E17" s="39">
        <v>175</v>
      </c>
      <c r="F17" s="39">
        <v>15</v>
      </c>
      <c r="G17" s="39">
        <v>5</v>
      </c>
      <c r="H17" s="39">
        <v>24</v>
      </c>
      <c r="I17" s="39">
        <v>14</v>
      </c>
      <c r="J17" s="39"/>
      <c r="K17" s="20">
        <f t="shared" si="0"/>
        <v>92.820512820512818</v>
      </c>
      <c r="L17" s="20">
        <f t="shared" si="0"/>
        <v>89.743589743589752</v>
      </c>
      <c r="M17" s="20">
        <f t="shared" si="0"/>
        <v>7.6923076923076925</v>
      </c>
      <c r="N17" s="20">
        <f t="shared" si="0"/>
        <v>2.5641025641025639</v>
      </c>
      <c r="O17" s="20">
        <f t="shared" si="0"/>
        <v>12.307692307692308</v>
      </c>
      <c r="P17" s="20">
        <f t="shared" si="0"/>
        <v>7.1794871794871788</v>
      </c>
    </row>
    <row r="18" spans="1:16" x14ac:dyDescent="0.2">
      <c r="A18" s="47" t="s">
        <v>11</v>
      </c>
      <c r="B18" s="39">
        <v>71</v>
      </c>
      <c r="C18" s="2"/>
      <c r="D18" s="39">
        <v>65</v>
      </c>
      <c r="E18" s="39">
        <v>61</v>
      </c>
      <c r="F18" s="39">
        <v>4</v>
      </c>
      <c r="G18" s="39">
        <v>14</v>
      </c>
      <c r="H18" s="39">
        <v>27</v>
      </c>
      <c r="I18" s="39">
        <v>6</v>
      </c>
      <c r="J18" s="39"/>
      <c r="K18" s="20">
        <f t="shared" si="0"/>
        <v>91.549295774647888</v>
      </c>
      <c r="L18" s="20">
        <f t="shared" si="0"/>
        <v>85.91549295774648</v>
      </c>
      <c r="M18" s="20">
        <f t="shared" si="0"/>
        <v>5.6338028169014089</v>
      </c>
      <c r="N18" s="20">
        <f t="shared" si="0"/>
        <v>19.718309859154928</v>
      </c>
      <c r="O18" s="20">
        <f t="shared" si="0"/>
        <v>38.028169014084504</v>
      </c>
      <c r="P18" s="20">
        <f t="shared" si="0"/>
        <v>8.4507042253521121</v>
      </c>
    </row>
    <row r="19" spans="1:16" x14ac:dyDescent="0.2">
      <c r="A19" s="47" t="s">
        <v>12</v>
      </c>
      <c r="B19" s="39">
        <v>2281</v>
      </c>
      <c r="C19" s="2"/>
      <c r="D19" s="39">
        <v>321</v>
      </c>
      <c r="E19" s="39">
        <v>232</v>
      </c>
      <c r="F19" s="39">
        <v>8</v>
      </c>
      <c r="G19" s="39">
        <v>37</v>
      </c>
      <c r="H19" s="39">
        <v>80</v>
      </c>
      <c r="I19" s="39">
        <v>1960</v>
      </c>
      <c r="J19" s="39"/>
      <c r="K19" s="20">
        <f t="shared" si="0"/>
        <v>14.072775098640946</v>
      </c>
      <c r="L19" s="20">
        <f t="shared" si="0"/>
        <v>10.170977641385358</v>
      </c>
      <c r="M19" s="20">
        <f t="shared" si="0"/>
        <v>0.35072336694432266</v>
      </c>
      <c r="N19" s="20">
        <f t="shared" si="0"/>
        <v>1.6220955721174923</v>
      </c>
      <c r="O19" s="20">
        <f t="shared" si="0"/>
        <v>3.5072336694432265</v>
      </c>
      <c r="P19" s="20">
        <f t="shared" si="0"/>
        <v>85.927224901359054</v>
      </c>
    </row>
    <row r="20" spans="1:16" x14ac:dyDescent="0.2">
      <c r="A20" s="5" t="s">
        <v>32</v>
      </c>
      <c r="B20" s="38">
        <v>557</v>
      </c>
      <c r="C20" s="2"/>
      <c r="D20" s="38">
        <v>233</v>
      </c>
      <c r="E20" s="38">
        <v>212</v>
      </c>
      <c r="F20" s="38">
        <v>11</v>
      </c>
      <c r="G20" s="38">
        <v>22</v>
      </c>
      <c r="H20" s="38">
        <v>26</v>
      </c>
      <c r="I20" s="39">
        <v>324</v>
      </c>
      <c r="J20" s="39"/>
      <c r="K20" s="20">
        <f t="shared" si="0"/>
        <v>41.831238779174143</v>
      </c>
      <c r="L20" s="20">
        <f t="shared" si="0"/>
        <v>38.061041292639139</v>
      </c>
      <c r="M20" s="20">
        <f t="shared" si="0"/>
        <v>1.9748653500897666</v>
      </c>
      <c r="N20" s="20">
        <f t="shared" si="0"/>
        <v>3.9497307001795332</v>
      </c>
      <c r="O20" s="20">
        <f t="shared" si="0"/>
        <v>4.6678635547576297</v>
      </c>
      <c r="P20" s="20">
        <f t="shared" si="0"/>
        <v>58.16876122082585</v>
      </c>
    </row>
    <row r="21" spans="1:16" x14ac:dyDescent="0.2">
      <c r="A21" s="13" t="s">
        <v>13</v>
      </c>
      <c r="B21" s="48">
        <v>797</v>
      </c>
      <c r="C21" s="2"/>
      <c r="D21" s="48">
        <v>332</v>
      </c>
      <c r="E21" s="48">
        <v>296</v>
      </c>
      <c r="F21" s="48">
        <v>25</v>
      </c>
      <c r="G21" s="48">
        <v>48</v>
      </c>
      <c r="H21" s="48">
        <v>35</v>
      </c>
      <c r="I21" s="39">
        <v>465</v>
      </c>
      <c r="J21" s="39"/>
      <c r="K21" s="20">
        <f t="shared" si="0"/>
        <v>41.656210790464243</v>
      </c>
      <c r="L21" s="20">
        <f t="shared" si="0"/>
        <v>37.13927227101631</v>
      </c>
      <c r="M21" s="20">
        <f t="shared" si="0"/>
        <v>3.1367628607277291</v>
      </c>
      <c r="N21" s="20">
        <f t="shared" si="0"/>
        <v>6.0225846925972393</v>
      </c>
      <c r="O21" s="20">
        <f t="shared" si="0"/>
        <v>4.3914680050188206</v>
      </c>
      <c r="P21" s="20">
        <f t="shared" si="0"/>
        <v>58.343789209535757</v>
      </c>
    </row>
    <row r="22" spans="1:16" x14ac:dyDescent="0.2">
      <c r="A22" s="49" t="s">
        <v>33</v>
      </c>
      <c r="B22" s="50">
        <v>11956</v>
      </c>
      <c r="C22" s="51"/>
      <c r="D22" s="50">
        <v>3420</v>
      </c>
      <c r="E22" s="50">
        <v>3030</v>
      </c>
      <c r="F22" s="50">
        <v>125</v>
      </c>
      <c r="G22" s="50">
        <v>359</v>
      </c>
      <c r="H22" s="50">
        <v>409</v>
      </c>
      <c r="I22" s="52">
        <v>8536</v>
      </c>
      <c r="J22" s="52"/>
      <c r="K22" s="19">
        <f t="shared" si="0"/>
        <v>28.604884576781529</v>
      </c>
      <c r="L22" s="19">
        <f t="shared" si="0"/>
        <v>25.342924054867851</v>
      </c>
      <c r="M22" s="19">
        <f t="shared" si="0"/>
        <v>1.0455001672800268</v>
      </c>
      <c r="N22" s="19">
        <f t="shared" si="0"/>
        <v>3.0026764804282369</v>
      </c>
      <c r="O22" s="19">
        <f t="shared" si="0"/>
        <v>3.420876547340248</v>
      </c>
      <c r="P22" s="19">
        <f t="shared" si="0"/>
        <v>71.395115423218471</v>
      </c>
    </row>
    <row r="23" spans="1:16" ht="14.25" customHeight="1" x14ac:dyDescent="0.25">
      <c r="A23" s="174" t="s">
        <v>108</v>
      </c>
      <c r="B23" s="175"/>
      <c r="C23" s="175"/>
      <c r="D23" s="175"/>
      <c r="E23" s="175"/>
      <c r="F23" s="176"/>
      <c r="G23" s="175"/>
      <c r="H23" s="175"/>
      <c r="I23" s="175"/>
      <c r="J23" s="175"/>
      <c r="K23" s="175"/>
      <c r="L23" s="175"/>
    </row>
    <row r="24" spans="1:16" ht="28.5" customHeight="1" x14ac:dyDescent="0.2">
      <c r="A24" s="213" t="s">
        <v>109</v>
      </c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5"/>
      <c r="N24" s="215"/>
      <c r="O24" s="215"/>
      <c r="P24" s="215"/>
    </row>
  </sheetData>
  <mergeCells count="12">
    <mergeCell ref="A24:P24"/>
    <mergeCell ref="P2:P3"/>
    <mergeCell ref="K4:P4"/>
    <mergeCell ref="A2:A4"/>
    <mergeCell ref="A1:P1"/>
    <mergeCell ref="D2:D3"/>
    <mergeCell ref="K2:K3"/>
    <mergeCell ref="L2:O2"/>
    <mergeCell ref="B2:B3"/>
    <mergeCell ref="E2:H2"/>
    <mergeCell ref="I2:I3"/>
    <mergeCell ref="D4:I4"/>
  </mergeCells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="98" zoomScaleNormal="98" workbookViewId="0">
      <selection sqref="A1:P1"/>
    </sheetView>
  </sheetViews>
  <sheetFormatPr defaultRowHeight="11.25" x14ac:dyDescent="0.2"/>
  <cols>
    <col min="1" max="1" width="34.42578125" style="25" customWidth="1"/>
    <col min="2" max="2" width="9.7109375" style="25" customWidth="1"/>
    <col min="3" max="3" width="0.85546875" style="25" customWidth="1"/>
    <col min="4" max="4" width="13.5703125" style="25" customWidth="1"/>
    <col min="5" max="5" width="12.5703125" style="25" customWidth="1"/>
    <col min="6" max="6" width="15.140625" style="25" customWidth="1"/>
    <col min="7" max="7" width="9.42578125" style="25" customWidth="1"/>
    <col min="8" max="8" width="8.5703125" style="25" customWidth="1"/>
    <col min="9" max="9" width="9.7109375" style="25" customWidth="1"/>
    <col min="10" max="10" width="0.5703125" style="25" customWidth="1"/>
    <col min="11" max="11" width="13.5703125" style="25" customWidth="1"/>
    <col min="12" max="12" width="12.5703125" style="25" customWidth="1"/>
    <col min="13" max="13" width="15.5703125" style="25" customWidth="1"/>
    <col min="14" max="14" width="9.42578125" style="25" customWidth="1"/>
    <col min="15" max="15" width="8.5703125" style="25" customWidth="1"/>
    <col min="16" max="16" width="9.7109375" style="25" customWidth="1"/>
    <col min="17" max="16384" width="9.140625" style="25"/>
  </cols>
  <sheetData>
    <row r="1" spans="1:17" ht="28.5" customHeight="1" x14ac:dyDescent="0.2">
      <c r="A1" s="162" t="s">
        <v>102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7" ht="18.75" customHeight="1" x14ac:dyDescent="0.2">
      <c r="A2" s="135" t="s">
        <v>68</v>
      </c>
      <c r="B2" s="159" t="s">
        <v>1</v>
      </c>
      <c r="C2" s="182"/>
      <c r="D2" s="159" t="s">
        <v>44</v>
      </c>
      <c r="E2" s="166" t="s">
        <v>36</v>
      </c>
      <c r="F2" s="166"/>
      <c r="G2" s="166"/>
      <c r="H2" s="166"/>
      <c r="I2" s="159" t="s">
        <v>37</v>
      </c>
      <c r="J2" s="34"/>
      <c r="K2" s="159" t="s">
        <v>44</v>
      </c>
      <c r="L2" s="166" t="s">
        <v>36</v>
      </c>
      <c r="M2" s="166"/>
      <c r="N2" s="166"/>
      <c r="O2" s="166"/>
      <c r="P2" s="159" t="s">
        <v>37</v>
      </c>
    </row>
    <row r="3" spans="1:17" ht="45.75" customHeight="1" x14ac:dyDescent="0.2">
      <c r="A3" s="167"/>
      <c r="B3" s="160"/>
      <c r="C3" s="216"/>
      <c r="D3" s="160"/>
      <c r="E3" s="210" t="s">
        <v>45</v>
      </c>
      <c r="F3" s="210" t="s">
        <v>38</v>
      </c>
      <c r="G3" s="211" t="s">
        <v>39</v>
      </c>
      <c r="H3" s="212" t="s">
        <v>17</v>
      </c>
      <c r="I3" s="160"/>
      <c r="J3" s="35"/>
      <c r="K3" s="160"/>
      <c r="L3" s="210" t="s">
        <v>45</v>
      </c>
      <c r="M3" s="210" t="s">
        <v>38</v>
      </c>
      <c r="N3" s="211" t="s">
        <v>39</v>
      </c>
      <c r="O3" s="212" t="s">
        <v>17</v>
      </c>
      <c r="P3" s="160"/>
    </row>
    <row r="4" spans="1:17" ht="9" customHeight="1" x14ac:dyDescent="0.2">
      <c r="A4" s="168"/>
      <c r="B4" s="217" t="s">
        <v>2</v>
      </c>
      <c r="C4" s="218"/>
      <c r="D4" s="219" t="s">
        <v>22</v>
      </c>
      <c r="E4" s="220"/>
      <c r="F4" s="220"/>
      <c r="G4" s="220"/>
      <c r="H4" s="220"/>
      <c r="I4" s="220"/>
      <c r="J4" s="218"/>
      <c r="K4" s="219" t="s">
        <v>23</v>
      </c>
      <c r="L4" s="221"/>
      <c r="M4" s="221"/>
      <c r="N4" s="221"/>
      <c r="O4" s="221"/>
      <c r="P4" s="221"/>
    </row>
    <row r="5" spans="1:17" x14ac:dyDescent="0.2">
      <c r="A5" s="13" t="s">
        <v>69</v>
      </c>
      <c r="B5" s="55">
        <v>1574</v>
      </c>
      <c r="C5" s="21"/>
      <c r="D5" s="55">
        <v>281</v>
      </c>
      <c r="E5" s="55">
        <v>247</v>
      </c>
      <c r="F5" s="55">
        <v>6</v>
      </c>
      <c r="G5" s="55">
        <v>23</v>
      </c>
      <c r="H5" s="55">
        <v>30</v>
      </c>
      <c r="I5" s="55">
        <f>B5-D5</f>
        <v>1293</v>
      </c>
      <c r="J5" s="21"/>
      <c r="K5" s="20">
        <f t="shared" ref="K5:P5" si="0">D5/$B5*100</f>
        <v>17.852604828462514</v>
      </c>
      <c r="L5" s="20">
        <f t="shared" si="0"/>
        <v>15.692503176620075</v>
      </c>
      <c r="M5" s="20">
        <f t="shared" si="0"/>
        <v>0.38119440914866581</v>
      </c>
      <c r="N5" s="20">
        <f t="shared" si="0"/>
        <v>1.4612452350698857</v>
      </c>
      <c r="O5" s="20">
        <f t="shared" si="0"/>
        <v>1.9059720457433291</v>
      </c>
      <c r="P5" s="20">
        <f t="shared" si="0"/>
        <v>82.147395171537482</v>
      </c>
      <c r="Q5" s="126"/>
    </row>
    <row r="6" spans="1:17" x14ac:dyDescent="0.2">
      <c r="A6" s="5" t="s">
        <v>70</v>
      </c>
      <c r="B6" s="55">
        <v>120</v>
      </c>
      <c r="C6" s="21"/>
      <c r="D6" s="55">
        <v>26</v>
      </c>
      <c r="E6" s="55">
        <v>19</v>
      </c>
      <c r="F6" s="55">
        <v>1</v>
      </c>
      <c r="G6" s="55">
        <v>2</v>
      </c>
      <c r="H6" s="55">
        <v>6</v>
      </c>
      <c r="I6" s="55">
        <f t="shared" ref="I6:I33" si="1">B6-D6</f>
        <v>94</v>
      </c>
      <c r="J6" s="21"/>
      <c r="K6" s="20">
        <f t="shared" ref="K6:K33" si="2">D6/$B6*100</f>
        <v>21.666666666666668</v>
      </c>
      <c r="L6" s="20">
        <f t="shared" ref="L6:L33" si="3">E6/$B6*100</f>
        <v>15.833333333333332</v>
      </c>
      <c r="M6" s="20">
        <f t="shared" ref="M6:M33" si="4">F6/$B6*100</f>
        <v>0.83333333333333337</v>
      </c>
      <c r="N6" s="20">
        <f t="shared" ref="N6:N33" si="5">G6/$B6*100</f>
        <v>1.6666666666666667</v>
      </c>
      <c r="O6" s="20">
        <f t="shared" ref="O6:O33" si="6">H6/$B6*100</f>
        <v>5</v>
      </c>
      <c r="P6" s="20">
        <f t="shared" ref="P6:P33" si="7">I6/$B6*100</f>
        <v>78.333333333333329</v>
      </c>
      <c r="Q6" s="126"/>
    </row>
    <row r="7" spans="1:17" x14ac:dyDescent="0.2">
      <c r="A7" s="14" t="s">
        <v>71</v>
      </c>
      <c r="B7" s="55">
        <v>351</v>
      </c>
      <c r="C7" s="21"/>
      <c r="D7" s="55">
        <v>100</v>
      </c>
      <c r="E7" s="55">
        <v>86</v>
      </c>
      <c r="F7" s="55">
        <v>1</v>
      </c>
      <c r="G7" s="55">
        <v>8</v>
      </c>
      <c r="H7" s="55">
        <v>14</v>
      </c>
      <c r="I7" s="55">
        <f t="shared" si="1"/>
        <v>251</v>
      </c>
      <c r="J7" s="21"/>
      <c r="K7" s="20">
        <f t="shared" si="2"/>
        <v>28.490028490028489</v>
      </c>
      <c r="L7" s="20">
        <f t="shared" si="3"/>
        <v>24.501424501424502</v>
      </c>
      <c r="M7" s="20">
        <f t="shared" si="4"/>
        <v>0.28490028490028491</v>
      </c>
      <c r="N7" s="20">
        <f t="shared" si="5"/>
        <v>2.2792022792022792</v>
      </c>
      <c r="O7" s="20">
        <f t="shared" si="6"/>
        <v>3.9886039886039883</v>
      </c>
      <c r="P7" s="20">
        <f t="shared" si="7"/>
        <v>71.509971509971521</v>
      </c>
      <c r="Q7" s="126"/>
    </row>
    <row r="8" spans="1:17" x14ac:dyDescent="0.2">
      <c r="A8" s="14" t="s">
        <v>72</v>
      </c>
      <c r="B8" s="55">
        <v>1978</v>
      </c>
      <c r="C8" s="21"/>
      <c r="D8" s="55">
        <v>572</v>
      </c>
      <c r="E8" s="55">
        <v>505</v>
      </c>
      <c r="F8" s="55">
        <v>14</v>
      </c>
      <c r="G8" s="55">
        <v>95</v>
      </c>
      <c r="H8" s="55">
        <v>50</v>
      </c>
      <c r="I8" s="55">
        <f t="shared" si="1"/>
        <v>1406</v>
      </c>
      <c r="J8" s="21"/>
      <c r="K8" s="20">
        <f t="shared" si="2"/>
        <v>28.918099089989891</v>
      </c>
      <c r="L8" s="20">
        <f t="shared" si="3"/>
        <v>25.530839231547013</v>
      </c>
      <c r="M8" s="20">
        <f t="shared" si="4"/>
        <v>0.70778564206268957</v>
      </c>
      <c r="N8" s="20">
        <f t="shared" si="5"/>
        <v>4.8028311425682508</v>
      </c>
      <c r="O8" s="20">
        <f t="shared" si="6"/>
        <v>2.5278058645096055</v>
      </c>
      <c r="P8" s="20">
        <f t="shared" si="7"/>
        <v>71.081900910010106</v>
      </c>
      <c r="Q8" s="126"/>
    </row>
    <row r="9" spans="1:17" x14ac:dyDescent="0.2">
      <c r="A9" s="14" t="s">
        <v>73</v>
      </c>
      <c r="B9" s="55">
        <v>498</v>
      </c>
      <c r="C9" s="21"/>
      <c r="D9" s="55">
        <f>D11+D10</f>
        <v>178</v>
      </c>
      <c r="E9" s="55">
        <f t="shared" ref="E9:H9" si="8">E11+E10</f>
        <v>149</v>
      </c>
      <c r="F9" s="55">
        <f t="shared" si="8"/>
        <v>16</v>
      </c>
      <c r="G9" s="55">
        <f t="shared" si="8"/>
        <v>25</v>
      </c>
      <c r="H9" s="55">
        <f t="shared" si="8"/>
        <v>26</v>
      </c>
      <c r="I9" s="55">
        <f t="shared" si="1"/>
        <v>320</v>
      </c>
      <c r="J9" s="21"/>
      <c r="K9" s="20">
        <f t="shared" si="2"/>
        <v>35.742971887550198</v>
      </c>
      <c r="L9" s="20">
        <f t="shared" si="3"/>
        <v>29.919678714859437</v>
      </c>
      <c r="M9" s="20">
        <f t="shared" si="4"/>
        <v>3.2128514056224895</v>
      </c>
      <c r="N9" s="20">
        <f t="shared" si="5"/>
        <v>5.0200803212851408</v>
      </c>
      <c r="O9" s="20">
        <f t="shared" si="6"/>
        <v>5.2208835341365463</v>
      </c>
      <c r="P9" s="20">
        <f t="shared" si="7"/>
        <v>64.257028112449802</v>
      </c>
      <c r="Q9" s="126"/>
    </row>
    <row r="10" spans="1:17" x14ac:dyDescent="0.2">
      <c r="A10" s="15" t="s">
        <v>74</v>
      </c>
      <c r="B10" s="55">
        <v>211</v>
      </c>
      <c r="C10" s="21"/>
      <c r="D10" s="55">
        <v>85</v>
      </c>
      <c r="E10" s="55">
        <v>71</v>
      </c>
      <c r="F10" s="55">
        <v>15</v>
      </c>
      <c r="G10" s="55">
        <v>10</v>
      </c>
      <c r="H10" s="55">
        <v>11</v>
      </c>
      <c r="I10" s="55">
        <f t="shared" si="1"/>
        <v>126</v>
      </c>
      <c r="J10" s="21"/>
      <c r="K10" s="20">
        <f t="shared" si="2"/>
        <v>40.284360189573462</v>
      </c>
      <c r="L10" s="20">
        <f t="shared" si="3"/>
        <v>33.649289099526065</v>
      </c>
      <c r="M10" s="20">
        <f t="shared" si="4"/>
        <v>7.109004739336493</v>
      </c>
      <c r="N10" s="20">
        <f t="shared" si="5"/>
        <v>4.7393364928909953</v>
      </c>
      <c r="O10" s="20">
        <f t="shared" si="6"/>
        <v>5.2132701421800949</v>
      </c>
      <c r="P10" s="20">
        <f t="shared" si="7"/>
        <v>59.715639810426538</v>
      </c>
      <c r="Q10" s="126"/>
    </row>
    <row r="11" spans="1:17" x14ac:dyDescent="0.2">
      <c r="A11" s="15" t="s">
        <v>75</v>
      </c>
      <c r="B11" s="55">
        <v>287</v>
      </c>
      <c r="C11" s="21"/>
      <c r="D11" s="55">
        <v>93</v>
      </c>
      <c r="E11" s="55">
        <v>78</v>
      </c>
      <c r="F11" s="55">
        <v>1</v>
      </c>
      <c r="G11" s="55">
        <v>15</v>
      </c>
      <c r="H11" s="55">
        <v>15</v>
      </c>
      <c r="I11" s="55">
        <f t="shared" si="1"/>
        <v>194</v>
      </c>
      <c r="J11" s="21"/>
      <c r="K11" s="20">
        <f t="shared" si="2"/>
        <v>32.404181184668992</v>
      </c>
      <c r="L11" s="20">
        <f t="shared" si="3"/>
        <v>27.177700348432055</v>
      </c>
      <c r="M11" s="20">
        <f t="shared" si="4"/>
        <v>0.34843205574912894</v>
      </c>
      <c r="N11" s="20">
        <f t="shared" si="5"/>
        <v>5.2264808362369335</v>
      </c>
      <c r="O11" s="20">
        <f t="shared" si="6"/>
        <v>5.2264808362369335</v>
      </c>
      <c r="P11" s="20">
        <f t="shared" si="7"/>
        <v>67.595818815331015</v>
      </c>
      <c r="Q11" s="126"/>
    </row>
    <row r="12" spans="1:17" x14ac:dyDescent="0.2">
      <c r="A12" s="14" t="s">
        <v>76</v>
      </c>
      <c r="B12" s="55">
        <v>933</v>
      </c>
      <c r="C12" s="21"/>
      <c r="D12" s="55">
        <v>322</v>
      </c>
      <c r="E12" s="55">
        <v>290</v>
      </c>
      <c r="F12" s="55">
        <v>9</v>
      </c>
      <c r="G12" s="55">
        <v>41</v>
      </c>
      <c r="H12" s="55">
        <v>42</v>
      </c>
      <c r="I12" s="55">
        <f t="shared" si="1"/>
        <v>611</v>
      </c>
      <c r="J12" s="21"/>
      <c r="K12" s="20">
        <f t="shared" si="2"/>
        <v>34.512325830653808</v>
      </c>
      <c r="L12" s="20">
        <f t="shared" si="3"/>
        <v>31.082529474812432</v>
      </c>
      <c r="M12" s="20">
        <f t="shared" si="4"/>
        <v>0.96463022508038598</v>
      </c>
      <c r="N12" s="20">
        <f t="shared" si="5"/>
        <v>4.394426580921758</v>
      </c>
      <c r="O12" s="20">
        <f t="shared" si="6"/>
        <v>4.501607717041801</v>
      </c>
      <c r="P12" s="20">
        <f t="shared" si="7"/>
        <v>65.487674169346207</v>
      </c>
      <c r="Q12" s="126"/>
    </row>
    <row r="13" spans="1:17" x14ac:dyDescent="0.2">
      <c r="A13" s="14" t="s">
        <v>77</v>
      </c>
      <c r="B13" s="55">
        <v>368</v>
      </c>
      <c r="C13" s="21"/>
      <c r="D13" s="55">
        <v>107</v>
      </c>
      <c r="E13" s="55">
        <v>97</v>
      </c>
      <c r="F13" s="55">
        <v>2</v>
      </c>
      <c r="G13" s="55">
        <v>11</v>
      </c>
      <c r="H13" s="55">
        <v>12</v>
      </c>
      <c r="I13" s="55">
        <f t="shared" si="1"/>
        <v>261</v>
      </c>
      <c r="J13" s="21"/>
      <c r="K13" s="20">
        <f t="shared" si="2"/>
        <v>29.076086956521742</v>
      </c>
      <c r="L13" s="20">
        <f t="shared" si="3"/>
        <v>26.358695652173914</v>
      </c>
      <c r="M13" s="20">
        <f t="shared" si="4"/>
        <v>0.54347826086956519</v>
      </c>
      <c r="N13" s="20">
        <f t="shared" si="5"/>
        <v>2.9891304347826089</v>
      </c>
      <c r="O13" s="20">
        <f t="shared" si="6"/>
        <v>3.2608695652173911</v>
      </c>
      <c r="P13" s="20">
        <f t="shared" si="7"/>
        <v>70.923913043478265</v>
      </c>
      <c r="Q13" s="126"/>
    </row>
    <row r="14" spans="1:17" x14ac:dyDescent="0.2">
      <c r="A14" s="14" t="s">
        <v>78</v>
      </c>
      <c r="B14" s="55">
        <v>666</v>
      </c>
      <c r="C14" s="21"/>
      <c r="D14" s="55">
        <v>288</v>
      </c>
      <c r="E14" s="55">
        <v>256</v>
      </c>
      <c r="F14" s="55">
        <v>6</v>
      </c>
      <c r="G14" s="55">
        <v>56</v>
      </c>
      <c r="H14" s="55">
        <v>46</v>
      </c>
      <c r="I14" s="55">
        <f t="shared" si="1"/>
        <v>378</v>
      </c>
      <c r="J14" s="21"/>
      <c r="K14" s="20">
        <f t="shared" si="2"/>
        <v>43.243243243243242</v>
      </c>
      <c r="L14" s="20">
        <f t="shared" si="3"/>
        <v>38.438438438438439</v>
      </c>
      <c r="M14" s="20">
        <f t="shared" si="4"/>
        <v>0.90090090090090091</v>
      </c>
      <c r="N14" s="20">
        <f t="shared" si="5"/>
        <v>8.408408408408409</v>
      </c>
      <c r="O14" s="20">
        <f t="shared" si="6"/>
        <v>6.9069069069069062</v>
      </c>
      <c r="P14" s="20">
        <f t="shared" si="7"/>
        <v>56.756756756756758</v>
      </c>
      <c r="Q14" s="126"/>
    </row>
    <row r="15" spans="1:17" x14ac:dyDescent="0.2">
      <c r="A15" s="14" t="s">
        <v>79</v>
      </c>
      <c r="B15" s="55">
        <v>576</v>
      </c>
      <c r="C15" s="21"/>
      <c r="D15" s="55">
        <v>189</v>
      </c>
      <c r="E15" s="55">
        <v>164</v>
      </c>
      <c r="F15" s="55">
        <v>3</v>
      </c>
      <c r="G15" s="55">
        <v>19</v>
      </c>
      <c r="H15" s="55">
        <v>26</v>
      </c>
      <c r="I15" s="55">
        <f t="shared" si="1"/>
        <v>387</v>
      </c>
      <c r="J15" s="21"/>
      <c r="K15" s="20">
        <f t="shared" si="2"/>
        <v>32.8125</v>
      </c>
      <c r="L15" s="20">
        <f t="shared" si="3"/>
        <v>28.472222222222221</v>
      </c>
      <c r="M15" s="20">
        <f t="shared" si="4"/>
        <v>0.52083333333333326</v>
      </c>
      <c r="N15" s="20">
        <f t="shared" si="5"/>
        <v>3.2986111111111112</v>
      </c>
      <c r="O15" s="20">
        <f t="shared" si="6"/>
        <v>4.5138888888888884</v>
      </c>
      <c r="P15" s="20">
        <f t="shared" si="7"/>
        <v>67.1875</v>
      </c>
      <c r="Q15" s="126"/>
    </row>
    <row r="16" spans="1:17" x14ac:dyDescent="0.2">
      <c r="A16" s="14" t="s">
        <v>80</v>
      </c>
      <c r="B16" s="55">
        <v>166</v>
      </c>
      <c r="C16" s="21"/>
      <c r="D16" s="55">
        <v>48</v>
      </c>
      <c r="E16" s="55">
        <v>45</v>
      </c>
      <c r="F16" s="55">
        <v>1</v>
      </c>
      <c r="G16" s="55">
        <v>2</v>
      </c>
      <c r="H16" s="55">
        <v>7</v>
      </c>
      <c r="I16" s="55">
        <f t="shared" si="1"/>
        <v>118</v>
      </c>
      <c r="J16" s="21"/>
      <c r="K16" s="20">
        <f t="shared" si="2"/>
        <v>28.915662650602407</v>
      </c>
      <c r="L16" s="20">
        <f t="shared" si="3"/>
        <v>27.108433734939759</v>
      </c>
      <c r="M16" s="20">
        <f t="shared" si="4"/>
        <v>0.60240963855421692</v>
      </c>
      <c r="N16" s="20">
        <f t="shared" si="5"/>
        <v>1.2048192771084338</v>
      </c>
      <c r="O16" s="20">
        <f t="shared" si="6"/>
        <v>4.2168674698795181</v>
      </c>
      <c r="P16" s="20">
        <f t="shared" si="7"/>
        <v>71.084337349397586</v>
      </c>
      <c r="Q16" s="126"/>
    </row>
    <row r="17" spans="1:17" x14ac:dyDescent="0.2">
      <c r="A17" s="14" t="s">
        <v>81</v>
      </c>
      <c r="B17" s="55">
        <v>383</v>
      </c>
      <c r="C17" s="21"/>
      <c r="D17" s="55">
        <v>125</v>
      </c>
      <c r="E17" s="55">
        <v>105</v>
      </c>
      <c r="F17" s="55">
        <v>5</v>
      </c>
      <c r="G17" s="55">
        <v>11</v>
      </c>
      <c r="H17" s="55">
        <v>17</v>
      </c>
      <c r="I17" s="55">
        <f t="shared" si="1"/>
        <v>258</v>
      </c>
      <c r="J17" s="21"/>
      <c r="K17" s="20">
        <f t="shared" si="2"/>
        <v>32.637075718015666</v>
      </c>
      <c r="L17" s="20">
        <f t="shared" si="3"/>
        <v>27.415143603133156</v>
      </c>
      <c r="M17" s="20">
        <f t="shared" si="4"/>
        <v>1.3054830287206265</v>
      </c>
      <c r="N17" s="20">
        <f t="shared" si="5"/>
        <v>2.8720626631853787</v>
      </c>
      <c r="O17" s="20">
        <f t="shared" si="6"/>
        <v>4.4386422976501301</v>
      </c>
      <c r="P17" s="20">
        <f t="shared" si="7"/>
        <v>67.362924281984334</v>
      </c>
      <c r="Q17" s="126"/>
    </row>
    <row r="18" spans="1:17" x14ac:dyDescent="0.2">
      <c r="A18" s="14" t="s">
        <v>82</v>
      </c>
      <c r="B18" s="55">
        <v>732</v>
      </c>
      <c r="C18" s="21"/>
      <c r="D18" s="55">
        <v>281</v>
      </c>
      <c r="E18" s="55">
        <v>262</v>
      </c>
      <c r="F18" s="55">
        <v>21</v>
      </c>
      <c r="G18" s="55">
        <v>23</v>
      </c>
      <c r="H18" s="55">
        <v>36</v>
      </c>
      <c r="I18" s="55">
        <f t="shared" si="1"/>
        <v>451</v>
      </c>
      <c r="J18" s="21"/>
      <c r="K18" s="20">
        <f t="shared" si="2"/>
        <v>38.387978142076499</v>
      </c>
      <c r="L18" s="20">
        <f t="shared" si="3"/>
        <v>35.79234972677596</v>
      </c>
      <c r="M18" s="20">
        <f t="shared" si="4"/>
        <v>2.8688524590163933</v>
      </c>
      <c r="N18" s="20">
        <f t="shared" si="5"/>
        <v>3.1420765027322406</v>
      </c>
      <c r="O18" s="20">
        <f t="shared" si="6"/>
        <v>4.918032786885246</v>
      </c>
      <c r="P18" s="20">
        <f t="shared" si="7"/>
        <v>61.612021857923494</v>
      </c>
      <c r="Q18" s="126"/>
    </row>
    <row r="19" spans="1:17" x14ac:dyDescent="0.2">
      <c r="A19" s="14" t="s">
        <v>83</v>
      </c>
      <c r="B19" s="55">
        <v>399</v>
      </c>
      <c r="C19" s="21"/>
      <c r="D19" s="55">
        <v>88</v>
      </c>
      <c r="E19" s="55">
        <v>76</v>
      </c>
      <c r="F19" s="55">
        <v>4</v>
      </c>
      <c r="G19" s="55">
        <v>3</v>
      </c>
      <c r="H19" s="55">
        <v>11</v>
      </c>
      <c r="I19" s="55">
        <f t="shared" si="1"/>
        <v>311</v>
      </c>
      <c r="J19" s="21"/>
      <c r="K19" s="20">
        <f t="shared" si="2"/>
        <v>22.055137844611529</v>
      </c>
      <c r="L19" s="20">
        <f t="shared" si="3"/>
        <v>19.047619047619047</v>
      </c>
      <c r="M19" s="20">
        <f t="shared" si="4"/>
        <v>1.0025062656641603</v>
      </c>
      <c r="N19" s="20">
        <f t="shared" si="5"/>
        <v>0.75187969924812026</v>
      </c>
      <c r="O19" s="20">
        <f t="shared" si="6"/>
        <v>2.7568922305764412</v>
      </c>
      <c r="P19" s="20">
        <f t="shared" si="7"/>
        <v>77.944862155388478</v>
      </c>
      <c r="Q19" s="126"/>
    </row>
    <row r="20" spans="1:17" x14ac:dyDescent="0.2">
      <c r="A20" s="14" t="s">
        <v>84</v>
      </c>
      <c r="B20" s="55">
        <v>184</v>
      </c>
      <c r="C20" s="21"/>
      <c r="D20" s="55">
        <v>21</v>
      </c>
      <c r="E20" s="55">
        <v>18</v>
      </c>
      <c r="F20" s="55">
        <v>0</v>
      </c>
      <c r="G20" s="55">
        <v>1</v>
      </c>
      <c r="H20" s="55">
        <v>3</v>
      </c>
      <c r="I20" s="55">
        <f t="shared" si="1"/>
        <v>163</v>
      </c>
      <c r="J20" s="21"/>
      <c r="K20" s="20">
        <f t="shared" si="2"/>
        <v>11.413043478260869</v>
      </c>
      <c r="L20" s="20">
        <f t="shared" si="3"/>
        <v>9.7826086956521738</v>
      </c>
      <c r="M20" s="20">
        <f t="shared" si="4"/>
        <v>0</v>
      </c>
      <c r="N20" s="20">
        <f t="shared" si="5"/>
        <v>0.54347826086956519</v>
      </c>
      <c r="O20" s="20">
        <f t="shared" si="6"/>
        <v>1.6304347826086956</v>
      </c>
      <c r="P20" s="20">
        <f t="shared" si="7"/>
        <v>88.58695652173914</v>
      </c>
      <c r="Q20" s="126"/>
    </row>
    <row r="21" spans="1:17" x14ac:dyDescent="0.2">
      <c r="A21" s="14" t="s">
        <v>85</v>
      </c>
      <c r="B21" s="55">
        <v>694</v>
      </c>
      <c r="C21" s="21"/>
      <c r="D21" s="55">
        <v>184</v>
      </c>
      <c r="E21" s="55">
        <v>169</v>
      </c>
      <c r="F21" s="55">
        <v>10</v>
      </c>
      <c r="G21" s="55">
        <v>5</v>
      </c>
      <c r="H21" s="55">
        <v>17</v>
      </c>
      <c r="I21" s="55">
        <f t="shared" si="1"/>
        <v>510</v>
      </c>
      <c r="J21" s="21"/>
      <c r="K21" s="20">
        <f t="shared" si="2"/>
        <v>26.512968299711815</v>
      </c>
      <c r="L21" s="20">
        <f t="shared" si="3"/>
        <v>24.351585014409221</v>
      </c>
      <c r="M21" s="20">
        <f t="shared" si="4"/>
        <v>1.4409221902017291</v>
      </c>
      <c r="N21" s="20">
        <f t="shared" si="5"/>
        <v>0.72046109510086453</v>
      </c>
      <c r="O21" s="20">
        <f t="shared" si="6"/>
        <v>2.4495677233429394</v>
      </c>
      <c r="P21" s="20">
        <f t="shared" si="7"/>
        <v>73.487031700288185</v>
      </c>
      <c r="Q21" s="126"/>
    </row>
    <row r="22" spans="1:17" x14ac:dyDescent="0.2">
      <c r="A22" s="14" t="s">
        <v>86</v>
      </c>
      <c r="B22" s="55">
        <v>434</v>
      </c>
      <c r="C22" s="21"/>
      <c r="D22" s="55">
        <v>154</v>
      </c>
      <c r="E22" s="55">
        <v>141</v>
      </c>
      <c r="F22" s="55">
        <v>5</v>
      </c>
      <c r="G22" s="55">
        <v>13</v>
      </c>
      <c r="H22" s="55">
        <v>18</v>
      </c>
      <c r="I22" s="55">
        <f t="shared" si="1"/>
        <v>280</v>
      </c>
      <c r="J22" s="21"/>
      <c r="K22" s="20">
        <f t="shared" si="2"/>
        <v>35.483870967741936</v>
      </c>
      <c r="L22" s="20">
        <f t="shared" si="3"/>
        <v>32.488479262672811</v>
      </c>
      <c r="M22" s="20">
        <f t="shared" si="4"/>
        <v>1.1520737327188941</v>
      </c>
      <c r="N22" s="20">
        <f t="shared" si="5"/>
        <v>2.9953917050691241</v>
      </c>
      <c r="O22" s="20">
        <f t="shared" si="6"/>
        <v>4.1474654377880187</v>
      </c>
      <c r="P22" s="20">
        <f t="shared" si="7"/>
        <v>64.516129032258064</v>
      </c>
      <c r="Q22" s="126"/>
    </row>
    <row r="23" spans="1:17" x14ac:dyDescent="0.2">
      <c r="A23" s="14" t="s">
        <v>87</v>
      </c>
      <c r="B23" s="55">
        <v>194</v>
      </c>
      <c r="C23" s="21"/>
      <c r="D23" s="55">
        <v>44</v>
      </c>
      <c r="E23" s="55">
        <v>38</v>
      </c>
      <c r="F23" s="55">
        <v>1</v>
      </c>
      <c r="G23" s="55">
        <v>2</v>
      </c>
      <c r="H23" s="55">
        <v>4</v>
      </c>
      <c r="I23" s="55">
        <f t="shared" si="1"/>
        <v>150</v>
      </c>
      <c r="J23" s="21"/>
      <c r="K23" s="20">
        <f t="shared" si="2"/>
        <v>22.680412371134022</v>
      </c>
      <c r="L23" s="20">
        <f t="shared" si="3"/>
        <v>19.587628865979383</v>
      </c>
      <c r="M23" s="20">
        <f t="shared" si="4"/>
        <v>0.51546391752577314</v>
      </c>
      <c r="N23" s="20">
        <f t="shared" si="5"/>
        <v>1.0309278350515463</v>
      </c>
      <c r="O23" s="20">
        <f t="shared" si="6"/>
        <v>2.0618556701030926</v>
      </c>
      <c r="P23" s="20">
        <f t="shared" si="7"/>
        <v>77.319587628865989</v>
      </c>
      <c r="Q23" s="126"/>
    </row>
    <row r="24" spans="1:17" x14ac:dyDescent="0.2">
      <c r="A24" s="14" t="s">
        <v>88</v>
      </c>
      <c r="B24" s="55">
        <v>449</v>
      </c>
      <c r="C24" s="21"/>
      <c r="D24" s="55">
        <v>93</v>
      </c>
      <c r="E24" s="55">
        <v>76</v>
      </c>
      <c r="F24" s="55">
        <v>9</v>
      </c>
      <c r="G24" s="55">
        <v>3</v>
      </c>
      <c r="H24" s="55">
        <v>17</v>
      </c>
      <c r="I24" s="55">
        <f t="shared" si="1"/>
        <v>356</v>
      </c>
      <c r="J24" s="21"/>
      <c r="K24" s="20">
        <f t="shared" si="2"/>
        <v>20.712694877505569</v>
      </c>
      <c r="L24" s="20">
        <f t="shared" si="3"/>
        <v>16.926503340757236</v>
      </c>
      <c r="M24" s="20">
        <f t="shared" si="4"/>
        <v>2.0044543429844097</v>
      </c>
      <c r="N24" s="20">
        <f t="shared" si="5"/>
        <v>0.66815144766146994</v>
      </c>
      <c r="O24" s="20">
        <f t="shared" si="6"/>
        <v>3.7861915367483299</v>
      </c>
      <c r="P24" s="20">
        <f t="shared" si="7"/>
        <v>79.287305122494431</v>
      </c>
      <c r="Q24" s="126"/>
    </row>
    <row r="25" spans="1:17" x14ac:dyDescent="0.2">
      <c r="A25" s="14" t="s">
        <v>89</v>
      </c>
      <c r="B25" s="55">
        <v>697</v>
      </c>
      <c r="C25" s="21"/>
      <c r="D25" s="55">
        <v>168</v>
      </c>
      <c r="E25" s="55">
        <v>152</v>
      </c>
      <c r="F25" s="55">
        <v>6</v>
      </c>
      <c r="G25" s="55">
        <v>3</v>
      </c>
      <c r="H25" s="55">
        <v>18</v>
      </c>
      <c r="I25" s="55">
        <f t="shared" si="1"/>
        <v>529</v>
      </c>
      <c r="J25" s="21"/>
      <c r="K25" s="20">
        <f t="shared" si="2"/>
        <v>24.103299856527975</v>
      </c>
      <c r="L25" s="20">
        <f t="shared" si="3"/>
        <v>21.807747489239599</v>
      </c>
      <c r="M25" s="20">
        <f t="shared" si="4"/>
        <v>0.86083213773314204</v>
      </c>
      <c r="N25" s="20">
        <f t="shared" si="5"/>
        <v>0.43041606886657102</v>
      </c>
      <c r="O25" s="20">
        <f t="shared" si="6"/>
        <v>2.5824964131994261</v>
      </c>
      <c r="P25" s="20">
        <f t="shared" si="7"/>
        <v>75.896700143472017</v>
      </c>
      <c r="Q25" s="126"/>
    </row>
    <row r="26" spans="1:17" x14ac:dyDescent="0.2">
      <c r="A26" s="14" t="s">
        <v>90</v>
      </c>
      <c r="B26" s="55">
        <v>560</v>
      </c>
      <c r="C26" s="21"/>
      <c r="D26" s="55">
        <v>151</v>
      </c>
      <c r="E26" s="55">
        <v>135</v>
      </c>
      <c r="F26" s="55">
        <v>5</v>
      </c>
      <c r="G26" s="55">
        <v>13</v>
      </c>
      <c r="H26" s="55">
        <v>9</v>
      </c>
      <c r="I26" s="55">
        <f t="shared" si="1"/>
        <v>409</v>
      </c>
      <c r="J26" s="21"/>
      <c r="K26" s="20">
        <f t="shared" si="2"/>
        <v>26.964285714285712</v>
      </c>
      <c r="L26" s="20">
        <f t="shared" si="3"/>
        <v>24.107142857142858</v>
      </c>
      <c r="M26" s="20">
        <f t="shared" si="4"/>
        <v>0.89285714285714279</v>
      </c>
      <c r="N26" s="20">
        <f t="shared" si="5"/>
        <v>2.3214285714285716</v>
      </c>
      <c r="O26" s="20">
        <f t="shared" si="6"/>
        <v>1.607142857142857</v>
      </c>
      <c r="P26" s="20">
        <f t="shared" si="7"/>
        <v>73.035714285714278</v>
      </c>
      <c r="Q26" s="126"/>
    </row>
    <row r="27" spans="1:17" x14ac:dyDescent="0.2">
      <c r="A27" s="14"/>
      <c r="B27" s="55"/>
      <c r="C27" s="21"/>
      <c r="D27" s="55"/>
      <c r="E27" s="55"/>
      <c r="F27" s="55"/>
      <c r="G27" s="55"/>
      <c r="H27" s="55"/>
      <c r="I27" s="55"/>
      <c r="J27" s="21"/>
      <c r="K27" s="20"/>
      <c r="L27" s="20"/>
      <c r="M27" s="20"/>
      <c r="N27" s="20"/>
      <c r="O27" s="20"/>
      <c r="P27" s="20"/>
      <c r="Q27" s="126"/>
    </row>
    <row r="28" spans="1:17" x14ac:dyDescent="0.2">
      <c r="A28" s="14" t="s">
        <v>91</v>
      </c>
      <c r="B28" s="55">
        <v>4023</v>
      </c>
      <c r="C28" s="21"/>
      <c r="D28" s="55">
        <v>979</v>
      </c>
      <c r="E28" s="55">
        <v>857</v>
      </c>
      <c r="F28" s="55">
        <v>22</v>
      </c>
      <c r="G28" s="55">
        <v>128</v>
      </c>
      <c r="H28" s="55">
        <v>100</v>
      </c>
      <c r="I28" s="55">
        <f t="shared" si="1"/>
        <v>3044</v>
      </c>
      <c r="J28" s="21"/>
      <c r="K28" s="20">
        <f t="shared" si="2"/>
        <v>24.335073328361918</v>
      </c>
      <c r="L28" s="20">
        <f t="shared" si="3"/>
        <v>21.302510564255531</v>
      </c>
      <c r="M28" s="20">
        <f t="shared" si="4"/>
        <v>0.54685558041262738</v>
      </c>
      <c r="N28" s="20">
        <f t="shared" si="5"/>
        <v>3.1817051951280138</v>
      </c>
      <c r="O28" s="20">
        <f t="shared" si="6"/>
        <v>2.4857071836937608</v>
      </c>
      <c r="P28" s="20">
        <f t="shared" si="7"/>
        <v>75.664926671638071</v>
      </c>
      <c r="Q28" s="126"/>
    </row>
    <row r="29" spans="1:17" x14ac:dyDescent="0.2">
      <c r="A29" s="14" t="s">
        <v>92</v>
      </c>
      <c r="B29" s="55">
        <v>2465</v>
      </c>
      <c r="C29" s="21"/>
      <c r="D29" s="55">
        <v>895</v>
      </c>
      <c r="E29" s="55">
        <v>792</v>
      </c>
      <c r="F29" s="55">
        <v>33</v>
      </c>
      <c r="G29" s="55">
        <v>133</v>
      </c>
      <c r="H29" s="55">
        <v>126</v>
      </c>
      <c r="I29" s="55">
        <f t="shared" si="1"/>
        <v>1570</v>
      </c>
      <c r="J29" s="21"/>
      <c r="K29" s="20">
        <f t="shared" si="2"/>
        <v>36.308316430020284</v>
      </c>
      <c r="L29" s="20">
        <f t="shared" si="3"/>
        <v>32.129817444219064</v>
      </c>
      <c r="M29" s="20">
        <f t="shared" si="4"/>
        <v>1.3387423935091278</v>
      </c>
      <c r="N29" s="20">
        <f t="shared" si="5"/>
        <v>5.3955375253549693</v>
      </c>
      <c r="O29" s="20">
        <f t="shared" si="6"/>
        <v>5.1115618661257605</v>
      </c>
      <c r="P29" s="20">
        <f t="shared" si="7"/>
        <v>63.691683569979716</v>
      </c>
      <c r="Q29" s="126"/>
    </row>
    <row r="30" spans="1:17" x14ac:dyDescent="0.2">
      <c r="A30" s="14" t="s">
        <v>93</v>
      </c>
      <c r="B30" s="55">
        <v>1857</v>
      </c>
      <c r="C30" s="21"/>
      <c r="D30" s="55">
        <v>643</v>
      </c>
      <c r="E30" s="55">
        <v>576</v>
      </c>
      <c r="F30" s="55">
        <v>30</v>
      </c>
      <c r="G30" s="55">
        <v>55</v>
      </c>
      <c r="H30" s="55">
        <v>86</v>
      </c>
      <c r="I30" s="55">
        <f t="shared" si="1"/>
        <v>1214</v>
      </c>
      <c r="J30" s="21"/>
      <c r="K30" s="20">
        <f t="shared" si="2"/>
        <v>34.625740441572425</v>
      </c>
      <c r="L30" s="20">
        <f t="shared" si="3"/>
        <v>31.017770597738288</v>
      </c>
      <c r="M30" s="20">
        <f t="shared" si="4"/>
        <v>1.615508885298869</v>
      </c>
      <c r="N30" s="20">
        <f t="shared" si="5"/>
        <v>2.9617662897145935</v>
      </c>
      <c r="O30" s="20">
        <f t="shared" si="6"/>
        <v>4.6311254711900913</v>
      </c>
      <c r="P30" s="20">
        <f t="shared" si="7"/>
        <v>65.374259558427568</v>
      </c>
      <c r="Q30" s="126"/>
    </row>
    <row r="31" spans="1:17" x14ac:dyDescent="0.2">
      <c r="A31" s="14" t="s">
        <v>94</v>
      </c>
      <c r="B31" s="55">
        <v>2354</v>
      </c>
      <c r="C31" s="21"/>
      <c r="D31" s="55">
        <v>584</v>
      </c>
      <c r="E31" s="55">
        <v>518</v>
      </c>
      <c r="F31" s="55">
        <v>29</v>
      </c>
      <c r="G31" s="55">
        <v>27</v>
      </c>
      <c r="H31" s="55">
        <v>70</v>
      </c>
      <c r="I31" s="55">
        <f t="shared" si="1"/>
        <v>1770</v>
      </c>
      <c r="J31" s="21"/>
      <c r="K31" s="20">
        <f t="shared" si="2"/>
        <v>24.808836023789294</v>
      </c>
      <c r="L31" s="20">
        <f t="shared" si="3"/>
        <v>22.005097706032288</v>
      </c>
      <c r="M31" s="20">
        <f t="shared" si="4"/>
        <v>1.231945624468989</v>
      </c>
      <c r="N31" s="20">
        <f t="shared" si="5"/>
        <v>1.1469838572642312</v>
      </c>
      <c r="O31" s="20">
        <f t="shared" si="6"/>
        <v>2.9736618521665252</v>
      </c>
      <c r="P31" s="20">
        <f t="shared" si="7"/>
        <v>75.191163976210703</v>
      </c>
      <c r="Q31" s="126"/>
    </row>
    <row r="32" spans="1:17" x14ac:dyDescent="0.2">
      <c r="A32" s="14" t="s">
        <v>95</v>
      </c>
      <c r="B32" s="55">
        <v>1257</v>
      </c>
      <c r="C32" s="21"/>
      <c r="D32" s="55">
        <v>319</v>
      </c>
      <c r="E32" s="55">
        <v>287</v>
      </c>
      <c r="F32" s="55">
        <v>11</v>
      </c>
      <c r="G32" s="55">
        <v>16</v>
      </c>
      <c r="H32" s="55">
        <v>27</v>
      </c>
      <c r="I32" s="55">
        <f t="shared" si="1"/>
        <v>938</v>
      </c>
      <c r="J32" s="21"/>
      <c r="K32" s="20">
        <f t="shared" si="2"/>
        <v>25.377883850437549</v>
      </c>
      <c r="L32" s="20">
        <f t="shared" si="3"/>
        <v>22.832140015910898</v>
      </c>
      <c r="M32" s="20">
        <f t="shared" si="4"/>
        <v>0.87509944311853616</v>
      </c>
      <c r="N32" s="20">
        <f t="shared" si="5"/>
        <v>1.2728719172633254</v>
      </c>
      <c r="O32" s="20">
        <f t="shared" si="6"/>
        <v>2.1479713603818613</v>
      </c>
      <c r="P32" s="20">
        <f t="shared" si="7"/>
        <v>74.622116149562444</v>
      </c>
      <c r="Q32" s="126"/>
    </row>
    <row r="33" spans="1:17" x14ac:dyDescent="0.2">
      <c r="A33" s="125" t="s">
        <v>96</v>
      </c>
      <c r="B33" s="9">
        <v>11956</v>
      </c>
      <c r="C33" s="69"/>
      <c r="D33" s="9">
        <v>3420</v>
      </c>
      <c r="E33" s="9">
        <v>3030</v>
      </c>
      <c r="F33" s="9">
        <v>125</v>
      </c>
      <c r="G33" s="9">
        <v>359</v>
      </c>
      <c r="H33" s="9">
        <v>409</v>
      </c>
      <c r="I33" s="9">
        <f t="shared" si="1"/>
        <v>8536</v>
      </c>
      <c r="J33" s="69"/>
      <c r="K33" s="19">
        <f t="shared" si="2"/>
        <v>28.604884576781529</v>
      </c>
      <c r="L33" s="19">
        <f t="shared" si="3"/>
        <v>25.342924054867851</v>
      </c>
      <c r="M33" s="19">
        <f t="shared" si="4"/>
        <v>1.0455001672800268</v>
      </c>
      <c r="N33" s="19">
        <f t="shared" si="5"/>
        <v>3.0026764804282369</v>
      </c>
      <c r="O33" s="19">
        <f t="shared" si="6"/>
        <v>3.420876547340248</v>
      </c>
      <c r="P33" s="19">
        <f t="shared" si="7"/>
        <v>71.395115423218471</v>
      </c>
      <c r="Q33" s="126"/>
    </row>
    <row r="34" spans="1:17" x14ac:dyDescent="0.2">
      <c r="A34" s="174" t="s">
        <v>108</v>
      </c>
    </row>
  </sheetData>
  <mergeCells count="11">
    <mergeCell ref="K4:P4"/>
    <mergeCell ref="A1:P1"/>
    <mergeCell ref="A2:A4"/>
    <mergeCell ref="B2:B3"/>
    <mergeCell ref="D2:D3"/>
    <mergeCell ref="E2:H2"/>
    <mergeCell ref="I2:I3"/>
    <mergeCell ref="K2:K3"/>
    <mergeCell ref="L2:O2"/>
    <mergeCell ref="P2:P3"/>
    <mergeCell ref="D4:I4"/>
  </mergeCells>
  <pageMargins left="0.31496062992125984" right="0.11811023622047245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zoomScaleNormal="100" workbookViewId="0">
      <selection sqref="A1:AJ1"/>
    </sheetView>
  </sheetViews>
  <sheetFormatPr defaultRowHeight="15" x14ac:dyDescent="0.25"/>
  <cols>
    <col min="1" max="1" width="35.42578125" bestFit="1" customWidth="1"/>
    <col min="4" max="4" width="1" customWidth="1"/>
    <col min="7" max="7" width="1.85546875" customWidth="1"/>
    <col min="10" max="10" width="2.7109375" customWidth="1"/>
    <col min="13" max="13" width="1.28515625" customWidth="1"/>
    <col min="16" max="16" width="2" customWidth="1"/>
    <col min="19" max="19" width="1.5703125" customWidth="1"/>
    <col min="22" max="22" width="1.42578125" customWidth="1"/>
    <col min="25" max="25" width="2" customWidth="1"/>
  </cols>
  <sheetData>
    <row r="1" spans="1:36" ht="18.75" customHeight="1" x14ac:dyDescent="0.25">
      <c r="A1" s="169" t="s">
        <v>103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</row>
    <row r="2" spans="1:36" x14ac:dyDescent="0.25">
      <c r="A2" s="164" t="s">
        <v>0</v>
      </c>
      <c r="B2" s="149" t="s">
        <v>53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</row>
    <row r="3" spans="1:36" ht="18.75" customHeight="1" x14ac:dyDescent="0.25">
      <c r="A3" s="170"/>
      <c r="B3" s="225" t="s">
        <v>54</v>
      </c>
      <c r="C3" s="225"/>
      <c r="D3" s="226"/>
      <c r="E3" s="225" t="s">
        <v>55</v>
      </c>
      <c r="F3" s="225"/>
      <c r="G3" s="226"/>
      <c r="H3" s="225" t="s">
        <v>56</v>
      </c>
      <c r="I3" s="225"/>
      <c r="J3" s="226"/>
      <c r="K3" s="160" t="s">
        <v>57</v>
      </c>
      <c r="L3" s="160"/>
      <c r="M3" s="226"/>
      <c r="N3" s="225" t="s">
        <v>58</v>
      </c>
      <c r="O3" s="225"/>
      <c r="P3" s="226"/>
      <c r="Q3" s="225" t="s">
        <v>59</v>
      </c>
      <c r="R3" s="225"/>
      <c r="S3" s="226"/>
      <c r="T3" s="225" t="s">
        <v>60</v>
      </c>
      <c r="U3" s="225"/>
      <c r="V3" s="226"/>
      <c r="W3" s="225" t="s">
        <v>61</v>
      </c>
      <c r="X3" s="225"/>
      <c r="Y3" s="226"/>
      <c r="Z3" s="225" t="s">
        <v>33</v>
      </c>
      <c r="AA3" s="225"/>
    </row>
    <row r="4" spans="1:36" ht="19.5" x14ac:dyDescent="0.25">
      <c r="A4" s="165"/>
      <c r="B4" s="10" t="s">
        <v>62</v>
      </c>
      <c r="C4" s="223" t="s">
        <v>51</v>
      </c>
      <c r="D4" s="224"/>
      <c r="E4" s="210" t="s">
        <v>62</v>
      </c>
      <c r="F4" s="223" t="s">
        <v>51</v>
      </c>
      <c r="G4" s="224"/>
      <c r="H4" s="210" t="s">
        <v>62</v>
      </c>
      <c r="I4" s="223" t="s">
        <v>51</v>
      </c>
      <c r="J4" s="224"/>
      <c r="K4" s="210" t="s">
        <v>62</v>
      </c>
      <c r="L4" s="223" t="s">
        <v>51</v>
      </c>
      <c r="M4" s="224"/>
      <c r="N4" s="210" t="s">
        <v>62</v>
      </c>
      <c r="O4" s="223" t="s">
        <v>51</v>
      </c>
      <c r="P4" s="224"/>
      <c r="Q4" s="210" t="s">
        <v>62</v>
      </c>
      <c r="R4" s="223" t="s">
        <v>51</v>
      </c>
      <c r="S4" s="224"/>
      <c r="T4" s="210" t="s">
        <v>62</v>
      </c>
      <c r="U4" s="223" t="s">
        <v>51</v>
      </c>
      <c r="V4" s="224"/>
      <c r="W4" s="210" t="s">
        <v>62</v>
      </c>
      <c r="X4" s="223" t="s">
        <v>51</v>
      </c>
      <c r="Y4" s="224"/>
      <c r="Z4" s="210" t="s">
        <v>62</v>
      </c>
      <c r="AA4" s="223" t="s">
        <v>51</v>
      </c>
    </row>
    <row r="5" spans="1:36" ht="19.5" x14ac:dyDescent="0.25">
      <c r="A5" s="3" t="s">
        <v>29</v>
      </c>
      <c r="B5" s="20">
        <v>20.516885999682895</v>
      </c>
      <c r="C5" s="20">
        <v>19.977746520269559</v>
      </c>
      <c r="D5" s="20"/>
      <c r="E5" s="20">
        <v>39.844617092119869</v>
      </c>
      <c r="F5" s="20">
        <v>37.999706086116767</v>
      </c>
      <c r="G5" s="20"/>
      <c r="H5" s="20">
        <v>1.4586966862216584</v>
      </c>
      <c r="I5" s="20">
        <v>0.72134864484705985</v>
      </c>
      <c r="J5" s="20"/>
      <c r="K5" s="20">
        <v>29.253210718249562</v>
      </c>
      <c r="L5" s="20">
        <v>34.888417693615771</v>
      </c>
      <c r="M5" s="20"/>
      <c r="N5" s="20">
        <v>0</v>
      </c>
      <c r="O5" s="20">
        <v>0</v>
      </c>
      <c r="P5" s="20"/>
      <c r="Q5" s="20">
        <v>0.85619153321706032</v>
      </c>
      <c r="R5" s="20">
        <v>6.4661054311086846E-2</v>
      </c>
      <c r="S5" s="20"/>
      <c r="T5" s="20">
        <v>0.11098779134295228</v>
      </c>
      <c r="U5" s="20">
        <v>2.9391388323221296E-3</v>
      </c>
      <c r="V5" s="20"/>
      <c r="W5" s="20">
        <v>7.9594101791660057</v>
      </c>
      <c r="X5" s="20">
        <v>6.3451808620074326</v>
      </c>
      <c r="Y5" s="20"/>
      <c r="Z5" s="20">
        <v>100</v>
      </c>
      <c r="AA5" s="20">
        <v>100</v>
      </c>
    </row>
    <row r="6" spans="1:36" x14ac:dyDescent="0.25">
      <c r="A6" s="7" t="s">
        <v>30</v>
      </c>
      <c r="B6" s="20">
        <v>22.273482192286401</v>
      </c>
      <c r="C6" s="20">
        <v>14.167892122860076</v>
      </c>
      <c r="D6" s="20"/>
      <c r="E6" s="20">
        <v>44.639232330688316</v>
      </c>
      <c r="F6" s="20">
        <v>54.997086651313786</v>
      </c>
      <c r="G6" s="20"/>
      <c r="H6" s="20">
        <v>5.7575198376084149</v>
      </c>
      <c r="I6" s="20">
        <v>4.0773008518076637</v>
      </c>
      <c r="J6" s="20"/>
      <c r="K6" s="20">
        <v>20.686473519099465</v>
      </c>
      <c r="L6" s="20">
        <v>13.241863433312062</v>
      </c>
      <c r="M6" s="20"/>
      <c r="N6" s="20">
        <v>0</v>
      </c>
      <c r="O6" s="20">
        <v>0</v>
      </c>
      <c r="P6" s="20"/>
      <c r="Q6" s="20">
        <v>0.77505074737036361</v>
      </c>
      <c r="R6" s="20">
        <v>0.5035931300463361</v>
      </c>
      <c r="S6" s="20"/>
      <c r="T6" s="20">
        <v>2.9710278649197268</v>
      </c>
      <c r="U6" s="20">
        <v>11.400904525401625</v>
      </c>
      <c r="V6" s="20"/>
      <c r="W6" s="20">
        <v>2.8972135080273116</v>
      </c>
      <c r="X6" s="20">
        <v>1.6113592852584557</v>
      </c>
      <c r="Y6" s="20"/>
      <c r="Z6" s="20">
        <v>100</v>
      </c>
      <c r="AA6" s="20">
        <v>100</v>
      </c>
    </row>
    <row r="7" spans="1:36" x14ac:dyDescent="0.25">
      <c r="A7" s="7" t="s">
        <v>63</v>
      </c>
      <c r="B7" s="20">
        <v>25.266511456929297</v>
      </c>
      <c r="C7" s="20">
        <v>20.162623124214978</v>
      </c>
      <c r="D7" s="20"/>
      <c r="E7" s="20">
        <v>18.612915083935793</v>
      </c>
      <c r="F7" s="20">
        <v>39.855152303093071</v>
      </c>
      <c r="G7" s="20"/>
      <c r="H7" s="20">
        <v>1.1763264305844872</v>
      </c>
      <c r="I7" s="20">
        <v>0.58982099703987712</v>
      </c>
      <c r="J7" s="20"/>
      <c r="K7" s="20">
        <v>45.2395539762284</v>
      </c>
      <c r="L7" s="20">
        <v>33.820321279830765</v>
      </c>
      <c r="M7" s="20"/>
      <c r="N7" s="20">
        <v>0</v>
      </c>
      <c r="O7" s="20">
        <v>0</v>
      </c>
      <c r="P7" s="20"/>
      <c r="Q7" s="20">
        <v>1.2008332312216641</v>
      </c>
      <c r="R7" s="20">
        <v>0.28940158509802194</v>
      </c>
      <c r="S7" s="20"/>
      <c r="T7" s="20">
        <v>0.12253400318588407</v>
      </c>
      <c r="U7" s="20">
        <v>0.36872993837362184</v>
      </c>
      <c r="V7" s="20"/>
      <c r="W7" s="20">
        <v>8.3813258179144707</v>
      </c>
      <c r="X7" s="20">
        <v>4.9139507723496614</v>
      </c>
      <c r="Y7" s="20"/>
      <c r="Z7" s="20">
        <v>100</v>
      </c>
      <c r="AA7" s="20">
        <v>100</v>
      </c>
    </row>
    <row r="8" spans="1:36" x14ac:dyDescent="0.25">
      <c r="A8" s="7" t="s">
        <v>5</v>
      </c>
      <c r="B8" s="20">
        <v>17.28672517994351</v>
      </c>
      <c r="C8" s="20">
        <v>22.091874204550262</v>
      </c>
      <c r="D8" s="20"/>
      <c r="E8" s="20">
        <v>19.110962634514735</v>
      </c>
      <c r="F8" s="20">
        <v>45.741003487482359</v>
      </c>
      <c r="G8" s="20"/>
      <c r="H8" s="20">
        <v>2.8456889482795273</v>
      </c>
      <c r="I8" s="20">
        <v>1.6531896813586955</v>
      </c>
      <c r="J8" s="20"/>
      <c r="K8" s="20">
        <v>54.080238102469103</v>
      </c>
      <c r="L8" s="20">
        <v>26.810933853187375</v>
      </c>
      <c r="M8" s="20"/>
      <c r="N8" s="20">
        <v>0.43935574655044995</v>
      </c>
      <c r="O8" s="20">
        <v>0.1984058322086491</v>
      </c>
      <c r="P8" s="20"/>
      <c r="Q8" s="20">
        <v>1.913323412397121</v>
      </c>
      <c r="R8" s="20">
        <v>1.0762362875038931</v>
      </c>
      <c r="S8" s="20"/>
      <c r="T8" s="20">
        <v>2.005446391512538</v>
      </c>
      <c r="U8" s="20">
        <v>0.89148046894525768</v>
      </c>
      <c r="V8" s="20"/>
      <c r="W8" s="20">
        <v>2.3182595843330196</v>
      </c>
      <c r="X8" s="20">
        <v>1.5368761847635086</v>
      </c>
      <c r="Y8" s="20"/>
      <c r="Z8" s="20">
        <v>100</v>
      </c>
      <c r="AA8" s="20">
        <v>100</v>
      </c>
    </row>
    <row r="9" spans="1:36" x14ac:dyDescent="0.25">
      <c r="A9" s="7" t="s">
        <v>9</v>
      </c>
      <c r="B9" s="20">
        <v>28.56475716064757</v>
      </c>
      <c r="C9" s="20">
        <v>31.701483017062671</v>
      </c>
      <c r="D9" s="20"/>
      <c r="E9" s="20">
        <v>20.983810709838107</v>
      </c>
      <c r="F9" s="20">
        <v>24.642534417689895</v>
      </c>
      <c r="G9" s="20"/>
      <c r="H9" s="20">
        <v>1.354296388542964</v>
      </c>
      <c r="I9" s="20">
        <v>1.376707595811407</v>
      </c>
      <c r="J9" s="20"/>
      <c r="K9" s="20">
        <v>46.108343711083435</v>
      </c>
      <c r="L9" s="20">
        <v>37.591027480997177</v>
      </c>
      <c r="M9" s="20"/>
      <c r="N9" s="20">
        <v>1.5566625155666251E-2</v>
      </c>
      <c r="O9" s="20">
        <v>7.9732100143517781E-2</v>
      </c>
      <c r="P9" s="20"/>
      <c r="Q9" s="20">
        <v>1.0896637608966375</v>
      </c>
      <c r="R9" s="20">
        <v>0.61659490777653758</v>
      </c>
      <c r="S9" s="20"/>
      <c r="T9" s="20">
        <v>0.12453300124533001</v>
      </c>
      <c r="U9" s="20">
        <v>7.44166268006166E-2</v>
      </c>
      <c r="V9" s="20"/>
      <c r="W9" s="20">
        <v>1.7590286425902866</v>
      </c>
      <c r="X9" s="20">
        <v>3.9175038537181739</v>
      </c>
      <c r="Y9" s="20"/>
      <c r="Z9" s="20">
        <v>100</v>
      </c>
      <c r="AA9" s="20">
        <v>100</v>
      </c>
    </row>
    <row r="10" spans="1:36" x14ac:dyDescent="0.25">
      <c r="A10" s="7" t="s">
        <v>10</v>
      </c>
      <c r="B10" s="20">
        <v>53.866187923535961</v>
      </c>
      <c r="C10" s="20">
        <v>39.24681433065961</v>
      </c>
      <c r="D10" s="20"/>
      <c r="E10" s="20">
        <v>12.120714068979469</v>
      </c>
      <c r="F10" s="20">
        <v>39.32600064612938</v>
      </c>
      <c r="G10" s="20"/>
      <c r="H10" s="20">
        <v>16.854202488115707</v>
      </c>
      <c r="I10" s="20">
        <v>8.6574243941569797</v>
      </c>
      <c r="J10" s="20"/>
      <c r="K10" s="20">
        <v>7.085061191463538</v>
      </c>
      <c r="L10" s="20">
        <v>7.7774116521244565</v>
      </c>
      <c r="M10" s="20"/>
      <c r="N10" s="20">
        <v>0</v>
      </c>
      <c r="O10" s="20">
        <v>0</v>
      </c>
      <c r="P10" s="20"/>
      <c r="Q10" s="20">
        <v>6.6526752301001313</v>
      </c>
      <c r="R10" s="20">
        <v>1.9171084355995367</v>
      </c>
      <c r="S10" s="20"/>
      <c r="T10" s="20">
        <v>1.020279154445231</v>
      </c>
      <c r="U10" s="20">
        <v>1.0359349821024739</v>
      </c>
      <c r="V10" s="20"/>
      <c r="W10" s="20">
        <v>2.4008799433599677</v>
      </c>
      <c r="X10" s="20">
        <v>2.0393055592275595</v>
      </c>
      <c r="Y10" s="20"/>
      <c r="Z10" s="20">
        <v>100</v>
      </c>
      <c r="AA10" s="20">
        <v>100</v>
      </c>
    </row>
    <row r="11" spans="1:36" x14ac:dyDescent="0.25">
      <c r="A11" s="7" t="s">
        <v>11</v>
      </c>
      <c r="B11" s="20">
        <v>18.013832972024364</v>
      </c>
      <c r="C11" s="20">
        <v>15.868202518081972</v>
      </c>
      <c r="D11" s="20"/>
      <c r="E11" s="20">
        <v>36.636729637658718</v>
      </c>
      <c r="F11" s="20">
        <v>50.811143852129661</v>
      </c>
      <c r="G11" s="20"/>
      <c r="H11" s="20">
        <v>1.7549292866728607</v>
      </c>
      <c r="I11" s="20">
        <v>1.5033485132601125</v>
      </c>
      <c r="J11" s="20"/>
      <c r="K11" s="20">
        <v>36.853515020130075</v>
      </c>
      <c r="L11" s="20">
        <v>26.755960353602998</v>
      </c>
      <c r="M11" s="20"/>
      <c r="N11" s="20">
        <v>0</v>
      </c>
      <c r="O11" s="20">
        <v>0</v>
      </c>
      <c r="P11" s="20"/>
      <c r="Q11" s="20">
        <v>0.66067926086507689</v>
      </c>
      <c r="R11" s="20">
        <v>0.13019019555317438</v>
      </c>
      <c r="S11" s="20"/>
      <c r="T11" s="20">
        <v>1.4865283369464231</v>
      </c>
      <c r="U11" s="20">
        <v>1.6458612376105008</v>
      </c>
      <c r="V11" s="20"/>
      <c r="W11" s="20">
        <v>4.5937854857024885</v>
      </c>
      <c r="X11" s="20">
        <v>3.2852933297615858</v>
      </c>
      <c r="Y11" s="20"/>
      <c r="Z11" s="20">
        <v>100</v>
      </c>
      <c r="AA11" s="20">
        <v>100</v>
      </c>
    </row>
    <row r="12" spans="1:36" x14ac:dyDescent="0.25">
      <c r="A12" s="7" t="s">
        <v>12</v>
      </c>
      <c r="B12" s="20">
        <v>29.923826934795855</v>
      </c>
      <c r="C12" s="20">
        <v>22.375084612615712</v>
      </c>
      <c r="D12" s="20"/>
      <c r="E12" s="20">
        <v>18.957952468007313</v>
      </c>
      <c r="F12" s="20">
        <v>33.866553170680909</v>
      </c>
      <c r="G12" s="20"/>
      <c r="H12" s="20">
        <v>4.1224862888482638</v>
      </c>
      <c r="I12" s="20">
        <v>3.0646180037535173</v>
      </c>
      <c r="J12" s="20"/>
      <c r="K12" s="20">
        <v>38.068251066422917</v>
      </c>
      <c r="L12" s="20">
        <v>33.72755077322914</v>
      </c>
      <c r="M12" s="20"/>
      <c r="N12" s="20">
        <v>0.40828762949421082</v>
      </c>
      <c r="O12" s="20">
        <v>1.4941625784718339E-2</v>
      </c>
      <c r="P12" s="20"/>
      <c r="Q12" s="20">
        <v>1.9683120048750762</v>
      </c>
      <c r="R12" s="20">
        <v>1.0590443245592787</v>
      </c>
      <c r="S12" s="20"/>
      <c r="T12" s="20">
        <v>1.0938452163315051</v>
      </c>
      <c r="U12" s="20">
        <v>1.1185844394286866</v>
      </c>
      <c r="V12" s="20"/>
      <c r="W12" s="20">
        <v>5.457038391224863</v>
      </c>
      <c r="X12" s="20">
        <v>4.7736230499480437</v>
      </c>
      <c r="Y12" s="20"/>
      <c r="Z12" s="20">
        <v>100</v>
      </c>
      <c r="AA12" s="20">
        <v>100</v>
      </c>
    </row>
    <row r="13" spans="1:36" x14ac:dyDescent="0.25">
      <c r="A13" s="7" t="s">
        <v>13</v>
      </c>
      <c r="B13" s="20">
        <v>41.446283953271696</v>
      </c>
      <c r="C13" s="20">
        <v>44.87827332242226</v>
      </c>
      <c r="D13" s="20"/>
      <c r="E13" s="20">
        <v>22.633125492725579</v>
      </c>
      <c r="F13" s="20">
        <v>26.914893617021278</v>
      </c>
      <c r="G13" s="20"/>
      <c r="H13" s="20">
        <v>2.3292481903533289</v>
      </c>
      <c r="I13" s="20">
        <v>2.0120703764320784</v>
      </c>
      <c r="J13" s="20"/>
      <c r="K13" s="20">
        <v>27.105282018203969</v>
      </c>
      <c r="L13" s="20">
        <v>17.952127659574469</v>
      </c>
      <c r="M13" s="20"/>
      <c r="N13" s="20">
        <v>3.5834587543897366E-2</v>
      </c>
      <c r="O13" s="20">
        <v>5.1145662847790511E-3</v>
      </c>
      <c r="P13" s="20"/>
      <c r="Q13" s="20">
        <v>1.4620511717910127</v>
      </c>
      <c r="R13" s="20">
        <v>1.4566284779050735</v>
      </c>
      <c r="S13" s="20"/>
      <c r="T13" s="20">
        <v>0.25800903031606104</v>
      </c>
      <c r="U13" s="20">
        <v>0.23424713584288054</v>
      </c>
      <c r="V13" s="20"/>
      <c r="W13" s="20">
        <v>4.7301655557944526</v>
      </c>
      <c r="X13" s="20">
        <v>6.5466448445171856</v>
      </c>
      <c r="Y13" s="20"/>
      <c r="Z13" s="20">
        <v>100</v>
      </c>
      <c r="AA13" s="20">
        <v>100</v>
      </c>
    </row>
    <row r="14" spans="1:36" x14ac:dyDescent="0.25">
      <c r="A14" s="11" t="s">
        <v>33</v>
      </c>
      <c r="B14" s="19">
        <v>32.008302384825512</v>
      </c>
      <c r="C14" s="19">
        <v>29.909550125917239</v>
      </c>
      <c r="D14" s="19"/>
      <c r="E14" s="19">
        <v>18.873346428900277</v>
      </c>
      <c r="F14" s="19">
        <v>40.404092812565509</v>
      </c>
      <c r="G14" s="19"/>
      <c r="H14" s="19">
        <v>7.127236733065283</v>
      </c>
      <c r="I14" s="19">
        <v>5.0931925515537895</v>
      </c>
      <c r="J14" s="19"/>
      <c r="K14" s="19">
        <v>33.950385193824623</v>
      </c>
      <c r="L14" s="19">
        <v>18.949367084811264</v>
      </c>
      <c r="M14" s="19"/>
      <c r="N14" s="19">
        <v>0.22022037383751264</v>
      </c>
      <c r="O14" s="19">
        <v>3.3529944369683533E-2</v>
      </c>
      <c r="P14" s="19"/>
      <c r="Q14" s="19">
        <v>3.195881034959025</v>
      </c>
      <c r="R14" s="19">
        <v>1.2915026783467638</v>
      </c>
      <c r="S14" s="19"/>
      <c r="T14" s="19">
        <v>1.3477947269881219</v>
      </c>
      <c r="U14" s="19">
        <v>1.3766771345273552</v>
      </c>
      <c r="V14" s="19"/>
      <c r="W14" s="19">
        <v>3.2768331235996442</v>
      </c>
      <c r="X14" s="19">
        <v>2.9420876679083943</v>
      </c>
      <c r="Y14" s="19"/>
      <c r="Z14" s="19">
        <v>100</v>
      </c>
      <c r="AA14" s="19">
        <v>100</v>
      </c>
    </row>
    <row r="15" spans="1:36" x14ac:dyDescent="0.25">
      <c r="A15" s="174" t="s">
        <v>108</v>
      </c>
      <c r="B15" s="175"/>
      <c r="C15" s="175"/>
      <c r="D15" s="175"/>
      <c r="E15" s="175"/>
      <c r="F15" s="176"/>
      <c r="G15" s="175"/>
      <c r="H15" s="175"/>
      <c r="I15" s="175"/>
      <c r="J15" s="175"/>
      <c r="K15" s="175"/>
      <c r="L15" s="175"/>
      <c r="M15" s="175"/>
      <c r="N15" s="175"/>
      <c r="O15" s="175"/>
      <c r="P15" s="176"/>
    </row>
    <row r="16" spans="1:36" ht="18.75" customHeight="1" x14ac:dyDescent="0.25">
      <c r="A16" s="222" t="s">
        <v>109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</row>
    <row r="18" spans="2:27" x14ac:dyDescent="0.2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</row>
  </sheetData>
  <mergeCells count="13">
    <mergeCell ref="A16:AA16"/>
    <mergeCell ref="Z3:AA3"/>
    <mergeCell ref="A1:AJ1"/>
    <mergeCell ref="A2:A4"/>
    <mergeCell ref="B2:AA2"/>
    <mergeCell ref="B3:C3"/>
    <mergeCell ref="E3:F3"/>
    <mergeCell ref="H3:I3"/>
    <mergeCell ref="K3:L3"/>
    <mergeCell ref="N3:O3"/>
    <mergeCell ref="Q3:R3"/>
    <mergeCell ref="T3:U3"/>
    <mergeCell ref="W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Tavola1.1</vt:lpstr>
      <vt:lpstr>Tavola 1.2 </vt:lpstr>
      <vt:lpstr>Tavola 1.3</vt:lpstr>
      <vt:lpstr>Tavola 1.4</vt:lpstr>
      <vt:lpstr>Tavola 1.5</vt:lpstr>
      <vt:lpstr>Tavola 1.6</vt:lpstr>
      <vt:lpstr>Tavola 1.7</vt:lpstr>
      <vt:lpstr>Tavola 1.8</vt:lpstr>
      <vt:lpstr>Tavola 1.9</vt:lpstr>
      <vt:lpstr>Tavola 1.10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Priscilla Altili</cp:lastModifiedBy>
  <cp:lastPrinted>2024-05-08T15:46:36Z</cp:lastPrinted>
  <dcterms:created xsi:type="dcterms:W3CDTF">2024-05-01T09:04:51Z</dcterms:created>
  <dcterms:modified xsi:type="dcterms:W3CDTF">2024-05-13T12:44:09Z</dcterms:modified>
</cp:coreProperties>
</file>