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uglia\Downloads\"/>
    </mc:Choice>
  </mc:AlternateContent>
  <bookViews>
    <workbookView xWindow="0" yWindow="0" windowWidth="25200" windowHeight="11850" tabRatio="718" activeTab="3"/>
  </bookViews>
  <sheets>
    <sheet name="Tav1" sheetId="1" r:id="rId1"/>
    <sheet name="Tav 2" sheetId="2" r:id="rId2"/>
    <sheet name="Tav3" sheetId="3" r:id="rId3"/>
    <sheet name="tav 4" sheetId="4" r:id="rId4"/>
    <sheet name="tav 5" sheetId="5" r:id="rId5"/>
    <sheet name="tav 6" sheetId="6" r:id="rId6"/>
    <sheet name="tav 7" sheetId="7" r:id="rId7"/>
    <sheet name="tav 8" sheetId="8" r:id="rId8"/>
    <sheet name="tav9" sheetId="9" r:id="rId9"/>
    <sheet name="tav10" sheetId="10" r:id="rId10"/>
    <sheet name="TAV11" sheetId="11" r:id="rId11"/>
    <sheet name="Tav 12" sheetId="12" r:id="rId12"/>
    <sheet name="Mappa densità" sheetId="13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0" i="4" l="1"/>
  <c r="N29" i="4"/>
  <c r="M29" i="4"/>
  <c r="M30" i="4"/>
  <c r="M28" i="4"/>
  <c r="N28" i="4"/>
  <c r="M8" i="4"/>
  <c r="F29" i="3" l="1"/>
  <c r="Q26" i="2" l="1"/>
  <c r="Q25" i="2"/>
  <c r="Q24" i="2"/>
  <c r="Q22" i="2"/>
  <c r="Q21" i="2"/>
  <c r="Q20" i="2"/>
  <c r="Q19" i="2"/>
  <c r="Q18" i="2"/>
  <c r="Q16" i="2"/>
  <c r="Q14" i="2"/>
  <c r="Q12" i="2"/>
  <c r="Q11" i="2"/>
  <c r="R16" i="2" l="1"/>
  <c r="R19" i="2"/>
  <c r="R21" i="2"/>
  <c r="R24" i="2"/>
  <c r="R26" i="2"/>
  <c r="R18" i="2"/>
  <c r="R20" i="2"/>
  <c r="R22" i="2"/>
  <c r="R25" i="2"/>
  <c r="R12" i="2"/>
  <c r="R11" i="2"/>
  <c r="Q23" i="2"/>
  <c r="R14" i="2"/>
  <c r="Q9" i="2"/>
  <c r="Q8" i="2"/>
  <c r="R8" i="2" l="1"/>
  <c r="S8" i="2" s="1"/>
  <c r="R9" i="2"/>
  <c r="S9" i="2" s="1"/>
  <c r="S22" i="2"/>
  <c r="S18" i="2"/>
  <c r="S11" i="2"/>
  <c r="Q7" i="2"/>
  <c r="R7" i="2" l="1"/>
  <c r="S7" i="2" s="1"/>
  <c r="Q28" i="2"/>
  <c r="R28" i="2" s="1"/>
  <c r="S14" i="2"/>
  <c r="S19" i="2"/>
  <c r="S21" i="2"/>
  <c r="S24" i="2"/>
  <c r="S26" i="2"/>
  <c r="S12" i="2"/>
  <c r="S16" i="2"/>
  <c r="S20" i="2"/>
  <c r="S25" i="2"/>
  <c r="S28" i="2" l="1"/>
</calcChain>
</file>

<file path=xl/sharedStrings.xml><?xml version="1.0" encoding="utf-8"?>
<sst xmlns="http://schemas.openxmlformats.org/spreadsheetml/2006/main" count="652" uniqueCount="152">
  <si>
    <t>Totale</t>
  </si>
  <si>
    <t>Alloggio</t>
  </si>
  <si>
    <t>REGIONI</t>
  </si>
  <si>
    <t>Variazioni</t>
  </si>
  <si>
    <t>RIPARTIZIONI GEOGRAFICHE</t>
  </si>
  <si>
    <t>assolute</t>
  </si>
  <si>
    <t>%</t>
  </si>
  <si>
    <t>Piemonte</t>
  </si>
  <si>
    <t>Valle d'Aosta-Vallèe d’Aoste</t>
  </si>
  <si>
    <t>Lombardia</t>
  </si>
  <si>
    <t>Liguria</t>
  </si>
  <si>
    <t>Bolzano-Bozen</t>
  </si>
  <si>
    <t>Trento</t>
  </si>
  <si>
    <t>Trentino-Alto Adige/Sudtirol</t>
  </si>
  <si>
    <t>Veneto</t>
  </si>
  <si>
    <t>Friuli-Venezia Giulia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</si>
  <si>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</si>
  <si>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</si>
  <si>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</si>
  <si>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</si>
  <si>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</si>
  <si>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</si>
  <si>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</si>
  <si>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</si>
  <si>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</si>
  <si>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</si>
  <si>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</si>
  <si>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</si>
  <si>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</si>
  <si>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ITALIA</t>
  </si>
  <si>
    <t>Nord</t>
  </si>
  <si>
    <t>Nord-ovest</t>
  </si>
  <si>
    <t>Nord-est</t>
  </si>
  <si>
    <t>Centro</t>
  </si>
  <si>
    <t>Mezzogiorno</t>
  </si>
  <si>
    <t>Sud</t>
  </si>
  <si>
    <t>Isole</t>
  </si>
  <si>
    <t>Ristorazione</t>
  </si>
  <si>
    <t>Degustazione</t>
  </si>
  <si>
    <t>Altre attività</t>
  </si>
  <si>
    <t>-</t>
  </si>
  <si>
    <t>(*) – Un’azienda agricola può essere autorizzata all’esercizio di una o più tipologie di attività agrituristiche</t>
  </si>
  <si>
    <t>TIPOLOGIE</t>
  </si>
  <si>
    <t>AGRITURISTICHE</t>
  </si>
  <si>
    <t>Assolute</t>
  </si>
  <si>
    <t>ALLOGGIO</t>
  </si>
  <si>
    <t>- Aziende</t>
  </si>
  <si>
    <t>- Posti letto</t>
  </si>
  <si>
    <t>- Piazzole di sosta</t>
  </si>
  <si>
    <t xml:space="preserve">RISTORAZIONE </t>
  </si>
  <si>
    <t>- Posti a sedere</t>
  </si>
  <si>
    <t>DEGUSTAZIONE</t>
  </si>
  <si>
    <t xml:space="preserve">ALTRE ATTIVITA' </t>
  </si>
  <si>
    <t xml:space="preserve">- Aziende </t>
  </si>
  <si>
    <t xml:space="preserve">di cui con: </t>
  </si>
  <si>
    <t xml:space="preserve">  - Equitazione</t>
  </si>
  <si>
    <t xml:space="preserve">  - Escursionismo</t>
  </si>
  <si>
    <t xml:space="preserve">  - Osservazioni naturalistiche</t>
  </si>
  <si>
    <t xml:space="preserve">  - Trekking</t>
  </si>
  <si>
    <t xml:space="preserve">  - Mountain bike</t>
  </si>
  <si>
    <t xml:space="preserve">  - Fattorie didattiche</t>
  </si>
  <si>
    <t xml:space="preserve">  - Corsi</t>
  </si>
  <si>
    <t xml:space="preserve">  - Sport</t>
  </si>
  <si>
    <t xml:space="preserve">  - Varie </t>
  </si>
  <si>
    <t>AGRITURISMO</t>
  </si>
  <si>
    <t>- Aziende in complesso</t>
  </si>
  <si>
    <t>Zona altimetrica</t>
  </si>
  <si>
    <t>Montagna</t>
  </si>
  <si>
    <t>Collina</t>
  </si>
  <si>
    <t>Pianura</t>
  </si>
  <si>
    <t>Numero</t>
  </si>
  <si>
    <t>Composi-</t>
  </si>
  <si>
    <t>Inciden-</t>
  </si>
  <si>
    <t>zione %</t>
  </si>
  <si>
    <t>za %</t>
  </si>
  <si>
    <t>Valle d'Aosta-Vallèe Aoste</t>
  </si>
  <si>
    <t>Maschi</t>
  </si>
  <si>
    <t>Femmine</t>
  </si>
  <si>
    <t xml:space="preserve">REGIONI </t>
  </si>
  <si>
    <t xml:space="preserve">  Variazioni</t>
  </si>
  <si>
    <t xml:space="preserve">(*) – Nel caso di società o ente si considera il sesso del capo azienda </t>
  </si>
  <si>
    <t>Autorizzate</t>
  </si>
  <si>
    <t>Cessate</t>
  </si>
  <si>
    <t>Variazione assoluta</t>
  </si>
  <si>
    <t xml:space="preserve"> </t>
  </si>
  <si>
    <t>Solo alloggio</t>
  </si>
  <si>
    <t>Alloggio e ristorazione</t>
  </si>
  <si>
    <t>Alloggio e altre attività</t>
  </si>
  <si>
    <t>Aziende</t>
  </si>
  <si>
    <t>Posti</t>
  </si>
  <si>
    <t>Piaz-</t>
  </si>
  <si>
    <t>letto</t>
  </si>
  <si>
    <t>zole</t>
  </si>
  <si>
    <t xml:space="preserve">(*) - Una azienda agricola può essere autorizzata all'esercizio di una o più tipologie di alloggio. </t>
  </si>
  <si>
    <t>In  abitazioni  comuni  o  non indipendenti</t>
  </si>
  <si>
    <t xml:space="preserve">Aziende </t>
  </si>
  <si>
    <t>Posti letto</t>
  </si>
  <si>
    <t>In abitazioni indipendenti</t>
  </si>
  <si>
    <t>(*) - Una azienda agricola può essere autorizzata all'esercizio dell'alloggio in una o entrambe le tipologie di abitazione.</t>
  </si>
  <si>
    <t>Solo</t>
  </si>
  <si>
    <t>Pernottamento e            1° colazione</t>
  </si>
  <si>
    <t>Mezza</t>
  </si>
  <si>
    <t>Pensione</t>
  </si>
  <si>
    <t>pernottamento</t>
  </si>
  <si>
    <t>pensione</t>
  </si>
  <si>
    <t>completa</t>
  </si>
  <si>
    <r>
      <t>(*) –</t>
    </r>
    <r>
      <rPr>
        <i/>
        <sz val="8"/>
        <rFont val="Arial Narrow"/>
        <family val="2"/>
      </rPr>
      <t xml:space="preserve"> Un’azienda agricola autorizzata all’esercizio dell'alloggio può svolgere uno o più tipi di servizio.</t>
    </r>
    <r>
      <rPr>
        <sz val="8"/>
        <rFont val="Arial Narrow"/>
        <family val="2"/>
      </rPr>
      <t xml:space="preserve"> </t>
    </r>
  </si>
  <si>
    <t>Sola ristorazione</t>
  </si>
  <si>
    <t xml:space="preserve">Ristorazione e alloggio </t>
  </si>
  <si>
    <t>e altre attività</t>
  </si>
  <si>
    <t>Posti a</t>
  </si>
  <si>
    <t xml:space="preserve">sedere </t>
  </si>
  <si>
    <t>sedere</t>
  </si>
  <si>
    <r>
      <t>(*) –</t>
    </r>
    <r>
      <rPr>
        <i/>
        <sz val="8"/>
        <rFont val="Arial Narrow"/>
        <family val="2"/>
      </rPr>
      <t xml:space="preserve"> Un’azienda agricola autorizzata all’esercizio della ristorazione può svolgere uno o più tipi di servizio.</t>
    </r>
    <r>
      <rPr>
        <sz val="8"/>
        <rFont val="Arial Narrow"/>
        <family val="2"/>
      </rPr>
      <t xml:space="preserve"> </t>
    </r>
  </si>
  <si>
    <t xml:space="preserve">Totale </t>
  </si>
  <si>
    <t xml:space="preserve">Sola </t>
  </si>
  <si>
    <t xml:space="preserve">Degustazione </t>
  </si>
  <si>
    <t xml:space="preserve">degustazione </t>
  </si>
  <si>
    <t>e ristorazione</t>
  </si>
  <si>
    <t>e alloggio</t>
  </si>
  <si>
    <t xml:space="preserve">Bolzano-Bozen </t>
  </si>
  <si>
    <r>
      <t>(*) –</t>
    </r>
    <r>
      <rPr>
        <i/>
        <sz val="8"/>
        <rFont val="Arial Narrow"/>
        <family val="2"/>
      </rPr>
      <t xml:space="preserve"> Un’azienda agricola autorizzata all’esercizio della degustazione può svolgere uno o più tipi di servizio.</t>
    </r>
    <r>
      <rPr>
        <sz val="8"/>
        <rFont val="Arial Narrow"/>
        <family val="2"/>
      </rPr>
      <t xml:space="preserve"> </t>
    </r>
  </si>
  <si>
    <t>Equitazione</t>
  </si>
  <si>
    <t>Escursio-</t>
  </si>
  <si>
    <t>Osservazioni</t>
  </si>
  <si>
    <t>Trekking</t>
  </si>
  <si>
    <t>Mountain bike</t>
  </si>
  <si>
    <t>Fattorie didattiche</t>
  </si>
  <si>
    <t>Corsi</t>
  </si>
  <si>
    <t>Sport</t>
  </si>
  <si>
    <t>Varie</t>
  </si>
  <si>
    <t>nismo</t>
  </si>
  <si>
    <t>naturalistiche</t>
  </si>
  <si>
    <r>
      <t>(*) –</t>
    </r>
    <r>
      <rPr>
        <i/>
        <sz val="8"/>
        <rFont val="Arial Narrow"/>
        <family val="2"/>
      </rPr>
      <t xml:space="preserve"> Un’azienda agricola autorizzata all’esercizio di altre attività può svolgerne uno o più tipi.</t>
    </r>
    <r>
      <rPr>
        <sz val="8"/>
        <rFont val="Arial Narrow"/>
        <family val="2"/>
      </rPr>
      <t xml:space="preserve"> </t>
    </r>
  </si>
  <si>
    <t xml:space="preserve">Sole altre attività </t>
  </si>
  <si>
    <t>Altre attività e alloggio</t>
  </si>
  <si>
    <t xml:space="preserve">Altre attività e </t>
  </si>
  <si>
    <t>Altre attività e degustazione</t>
  </si>
  <si>
    <t>ristorazione</t>
  </si>
  <si>
    <t>Tavola 1 - Aziende agrituristiche per tipo di attività e regione (*) - Anni 2021 e 2022</t>
  </si>
  <si>
    <t>Tavola 2 - Aziende agrituristiche per tipologia (*) - Anni 2007-2022</t>
  </si>
  <si>
    <t>Tavola 3 - Aziende agrituristiche per zona altimetrica e regione  -  Anno 2022</t>
  </si>
  <si>
    <t>Tavola 4 - Aziende agrituristiche per genere del conduttore e regione  (*) – Anni 2021 e 2022</t>
  </si>
  <si>
    <t>Tavola 5 - Demografia delle aziende agrituristiche per regione – Anni 2021 e 2022</t>
  </si>
  <si>
    <t>Tavola 6 - Aziende agrituristiche per tipo di alloggio e regione (*) – Anno  2022</t>
  </si>
  <si>
    <t>Tavola 7 - Aziende agrituristiche con alloggio per tipo di abitazione e regione (*) - Anni 2021 e 2022</t>
  </si>
  <si>
    <t>Tavola 8 - Aziende agrituristiche con alloggio per tipo di servizio e regione  (*) - Anno 2022</t>
  </si>
  <si>
    <t>Tavola 9 - Aziende agrituristiche per tipo di ristorazione e regione (*) – Anno 2022</t>
  </si>
  <si>
    <t>Tavola 10 - Aziende agrituristiche per tipo di degustazione e regione (*) - Anno 2022</t>
  </si>
  <si>
    <t>Tavola 11 - Aziende agrituristiche per tipo di altre attività e regione (*) - Anno 2022</t>
  </si>
  <si>
    <t>Tavola 12 - Aziende agrituristiche per tipo di altre attività e regione (*) - Anno 2022</t>
  </si>
  <si>
    <t>Variazioni 2022/2007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</si>
</sst>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-* #,##0_-;\-* #,##0_-;_-* &quot;-&quot;??_-;_-@_-"/>
  </numFmts>
  <fonts count="36" x14ac:knownFonts="1">
    <font>
      <sz val="10"/>
      <name val="Arial"/>
    </font>
    <font>
      <b/>
      <sz val="10"/>
      <color indexed="8"/>
      <name val="Arial Narrow"/>
      <family val="2"/>
    </font>
    <font>
      <sz val="10"/>
      <name val="Arial Narrow"/>
      <family val="2"/>
    </font>
    <font>
      <b/>
      <sz val="9"/>
      <color indexed="8"/>
      <name val="Arial Narrow"/>
      <family val="2"/>
    </font>
    <font>
      <sz val="9"/>
      <name val="Arial Narrow"/>
      <family val="2"/>
    </font>
    <font>
      <b/>
      <sz val="11"/>
      <name val="Arial Narrow"/>
      <family val="2"/>
    </font>
    <font>
      <sz val="9"/>
      <color indexed="8"/>
      <name val="Arial Narrow"/>
      <family val="2"/>
    </font>
    <font>
      <b/>
      <sz val="10"/>
      <name val="Arial Narrow"/>
      <family val="2"/>
    </font>
    <font>
      <i/>
      <sz val="9"/>
      <color indexed="8"/>
      <name val="Arial Narrow"/>
      <family val="2"/>
    </font>
    <font>
      <i/>
      <sz val="9"/>
      <name val="Arial Narrow"/>
      <family val="2"/>
    </font>
    <font>
      <b/>
      <i/>
      <sz val="9"/>
      <color indexed="8"/>
      <name val="Arial Narrow"/>
      <family val="2"/>
    </font>
    <font>
      <b/>
      <sz val="9"/>
      <color indexed="9"/>
      <name val="Arial Narrow"/>
      <family val="2"/>
    </font>
    <font>
      <b/>
      <sz val="9"/>
      <name val="Arial Narrow"/>
      <family val="2"/>
    </font>
    <font>
      <b/>
      <i/>
      <sz val="9"/>
      <color indexed="9"/>
      <name val="Arial Narrow"/>
      <family val="2"/>
    </font>
    <font>
      <b/>
      <i/>
      <sz val="9"/>
      <name val="Arial Narrow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9"/>
      <color theme="1"/>
      <name val="Arial Narrow"/>
      <family val="2"/>
    </font>
    <font>
      <i/>
      <sz val="10"/>
      <name val="Arial"/>
      <family val="2"/>
    </font>
    <font>
      <b/>
      <sz val="10"/>
      <color indexed="9"/>
      <name val="Arial Narrow"/>
      <family val="2"/>
    </font>
    <font>
      <b/>
      <sz val="10"/>
      <color indexed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sz val="10"/>
      <color indexed="9"/>
      <name val="Arial"/>
      <family val="2"/>
    </font>
    <font>
      <i/>
      <sz val="8"/>
      <color indexed="8"/>
      <name val="Arial Narrow"/>
      <family val="2"/>
    </font>
    <font>
      <sz val="8"/>
      <name val="Arial Narrow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1.5"/>
      <name val="Times New Roman"/>
      <family val="1"/>
    </font>
    <font>
      <i/>
      <sz val="8"/>
      <name val="Arial Narrow"/>
      <family val="2"/>
    </font>
    <font>
      <sz val="9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3">
    <xf numFmtId="0" fontId="0" fillId="0" borderId="0"/>
    <xf numFmtId="9" fontId="16" fillId="0" borderId="0" applyFont="0" applyFill="0" applyBorder="0" applyAlignment="0" applyProtection="0"/>
    <xf numFmtId="43" fontId="35" fillId="0" borderId="0" applyFont="0" applyFill="0" applyBorder="0" applyAlignment="0" applyProtection="0"/>
  </cellStyleXfs>
  <cellXfs count="27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right" vertical="top" wrapText="1"/>
    </xf>
    <xf numFmtId="0" fontId="7" fillId="0" borderId="0" xfId="0" applyFont="1"/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right" vertical="top" wrapText="1"/>
    </xf>
    <xf numFmtId="0" fontId="4" fillId="0" borderId="2" xfId="0" applyFont="1" applyBorder="1"/>
    <xf numFmtId="0" fontId="6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vertical="top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3" fontId="6" fillId="0" borderId="0" xfId="0" applyNumberFormat="1" applyFont="1" applyAlignment="1">
      <alignment horizontal="right" vertical="center" wrapText="1"/>
    </xf>
    <xf numFmtId="3" fontId="4" fillId="0" borderId="0" xfId="0" applyNumberFormat="1" applyFont="1"/>
    <xf numFmtId="164" fontId="6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right" vertical="center" wrapText="1"/>
    </xf>
    <xf numFmtId="0" fontId="9" fillId="0" borderId="0" xfId="0" applyFont="1"/>
    <xf numFmtId="3" fontId="9" fillId="0" borderId="0" xfId="0" applyNumberFormat="1" applyFont="1"/>
    <xf numFmtId="0" fontId="9" fillId="0" borderId="0" xfId="0" applyFont="1" applyAlignment="1">
      <alignment horizontal="right"/>
    </xf>
    <xf numFmtId="0" fontId="6" fillId="0" borderId="0" xfId="0" applyFont="1" applyAlignment="1">
      <alignment vertical="top" wrapText="1"/>
    </xf>
    <xf numFmtId="0" fontId="3" fillId="0" borderId="0" xfId="0" applyFont="1" applyAlignment="1">
      <alignment horizontal="right" vertical="center" wrapText="1"/>
    </xf>
    <xf numFmtId="0" fontId="10" fillId="0" borderId="0" xfId="0" applyFont="1" applyAlignment="1">
      <alignment horizontal="right"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right" vertical="center" wrapText="1"/>
    </xf>
    <xf numFmtId="3" fontId="11" fillId="2" borderId="0" xfId="0" applyNumberFormat="1" applyFont="1" applyFill="1" applyAlignment="1">
      <alignment horizontal="right" vertical="center" wrapText="1"/>
    </xf>
    <xf numFmtId="3" fontId="11" fillId="2" borderId="0" xfId="0" applyNumberFormat="1" applyFont="1" applyFill="1" applyAlignment="1">
      <alignment vertical="center"/>
    </xf>
    <xf numFmtId="3" fontId="11" fillId="0" borderId="0" xfId="0" applyNumberFormat="1" applyFont="1" applyFill="1"/>
    <xf numFmtId="0" fontId="12" fillId="0" borderId="0" xfId="0" applyFont="1"/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right" vertical="center" wrapText="1"/>
    </xf>
    <xf numFmtId="3" fontId="13" fillId="2" borderId="0" xfId="0" applyNumberFormat="1" applyFont="1" applyFill="1" applyAlignment="1">
      <alignment vertical="center"/>
    </xf>
    <xf numFmtId="3" fontId="13" fillId="0" borderId="0" xfId="0" applyNumberFormat="1" applyFont="1" applyFill="1"/>
    <xf numFmtId="0" fontId="14" fillId="0" borderId="0" xfId="0" applyFont="1"/>
    <xf numFmtId="0" fontId="13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right" vertical="center" wrapText="1"/>
    </xf>
    <xf numFmtId="3" fontId="13" fillId="2" borderId="2" xfId="0" applyNumberFormat="1" applyFont="1" applyFill="1" applyBorder="1" applyAlignment="1">
      <alignment vertical="center"/>
    </xf>
    <xf numFmtId="3" fontId="13" fillId="0" borderId="0" xfId="0" applyNumberFormat="1" applyFont="1" applyFill="1" applyBorder="1"/>
    <xf numFmtId="0" fontId="4" fillId="0" borderId="0" xfId="0" applyFont="1" applyFill="1"/>
    <xf numFmtId="0" fontId="8" fillId="0" borderId="1" xfId="0" applyFont="1" applyBorder="1" applyAlignment="1">
      <alignment horizontal="right" vertical="top" wrapText="1"/>
    </xf>
    <xf numFmtId="0" fontId="4" fillId="0" borderId="0" xfId="0" applyFont="1" applyAlignment="1">
      <alignment horizontal="right"/>
    </xf>
    <xf numFmtId="0" fontId="15" fillId="0" borderId="0" xfId="0" applyFont="1"/>
    <xf numFmtId="0" fontId="16" fillId="0" borderId="0" xfId="0" applyFont="1"/>
    <xf numFmtId="9" fontId="12" fillId="0" borderId="0" xfId="1" applyFont="1"/>
    <xf numFmtId="0" fontId="13" fillId="2" borderId="4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vertical="center" wrapText="1"/>
    </xf>
    <xf numFmtId="3" fontId="13" fillId="0" borderId="0" xfId="0" applyNumberFormat="1" applyFont="1" applyFill="1" applyAlignment="1">
      <alignment horizontal="right" vertical="center" wrapText="1"/>
    </xf>
    <xf numFmtId="3" fontId="11" fillId="0" borderId="0" xfId="0" applyNumberFormat="1" applyFont="1" applyFill="1" applyAlignment="1">
      <alignment horizontal="right" vertical="center" wrapText="1"/>
    </xf>
    <xf numFmtId="164" fontId="11" fillId="0" borderId="0" xfId="0" applyNumberFormat="1" applyFont="1" applyFill="1" applyAlignment="1">
      <alignment horizontal="right"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8" fillId="0" borderId="0" xfId="0" applyFont="1"/>
    <xf numFmtId="3" fontId="16" fillId="0" borderId="0" xfId="0" applyNumberFormat="1" applyFont="1"/>
    <xf numFmtId="0" fontId="19" fillId="0" borderId="0" xfId="0" applyFont="1"/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right" vertical="top" wrapText="1"/>
    </xf>
    <xf numFmtId="0" fontId="6" fillId="0" borderId="7" xfId="0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right" vertical="top" wrapText="1"/>
    </xf>
    <xf numFmtId="0" fontId="6" fillId="0" borderId="7" xfId="0" applyFont="1" applyBorder="1" applyAlignment="1">
      <alignment horizontal="right" vertical="top" wrapText="1"/>
    </xf>
    <xf numFmtId="0" fontId="6" fillId="0" borderId="7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top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3" fontId="4" fillId="0" borderId="0" xfId="0" applyNumberFormat="1" applyFont="1" applyAlignment="1">
      <alignment horizontal="right" vertical="center" wrapText="1"/>
    </xf>
    <xf numFmtId="3" fontId="6" fillId="0" borderId="0" xfId="0" applyNumberFormat="1" applyFont="1" applyFill="1" applyAlignment="1">
      <alignment horizontal="right" vertical="center" wrapText="1"/>
    </xf>
    <xf numFmtId="3" fontId="20" fillId="0" borderId="0" xfId="0" applyNumberFormat="1" applyFont="1" applyFill="1" applyBorder="1" applyAlignment="1">
      <alignment horizontal="right" vertical="center" wrapText="1"/>
    </xf>
    <xf numFmtId="164" fontId="20" fillId="0" borderId="0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3" fontId="9" fillId="0" borderId="0" xfId="0" applyNumberFormat="1" applyFont="1" applyAlignment="1">
      <alignment horizontal="right" vertical="center" wrapText="1"/>
    </xf>
    <xf numFmtId="0" fontId="21" fillId="0" borderId="0" xfId="0" applyFont="1"/>
    <xf numFmtId="0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165" fontId="21" fillId="0" borderId="0" xfId="1" applyNumberFormat="1" applyFont="1"/>
    <xf numFmtId="3" fontId="21" fillId="0" borderId="0" xfId="0" applyNumberFormat="1" applyFont="1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horizontal="right" vertical="center" wrapText="1"/>
    </xf>
    <xf numFmtId="3" fontId="12" fillId="2" borderId="0" xfId="0" applyNumberFormat="1" applyFont="1" applyFill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22" fillId="2" borderId="2" xfId="0" applyFont="1" applyFill="1" applyBorder="1" applyAlignment="1">
      <alignment wrapText="1"/>
    </xf>
    <xf numFmtId="3" fontId="22" fillId="2" borderId="2" xfId="0" applyNumberFormat="1" applyFont="1" applyFill="1" applyBorder="1" applyAlignment="1">
      <alignment horizontal="right" vertical="center" wrapText="1"/>
    </xf>
    <xf numFmtId="3" fontId="22" fillId="2" borderId="0" xfId="0" applyNumberFormat="1" applyFont="1" applyFill="1" applyBorder="1" applyAlignment="1">
      <alignment horizontal="right" vertical="center" wrapText="1"/>
    </xf>
    <xf numFmtId="164" fontId="22" fillId="2" borderId="0" xfId="0" applyNumberFormat="1" applyFont="1" applyFill="1" applyBorder="1" applyAlignment="1">
      <alignment horizontal="right" vertical="center" wrapText="1"/>
    </xf>
    <xf numFmtId="0" fontId="23" fillId="0" borderId="0" xfId="0" applyFont="1"/>
    <xf numFmtId="0" fontId="16" fillId="0" borderId="1" xfId="0" applyFont="1" applyBorder="1"/>
    <xf numFmtId="0" fontId="16" fillId="0" borderId="0" xfId="0" applyFont="1" applyFill="1"/>
    <xf numFmtId="165" fontId="16" fillId="0" borderId="0" xfId="1" applyNumberFormat="1" applyFont="1"/>
    <xf numFmtId="9" fontId="16" fillId="0" borderId="0" xfId="1" applyFont="1"/>
    <xf numFmtId="0" fontId="6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right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Fill="1" applyBorder="1" applyAlignment="1">
      <alignment horizontal="right" vertical="top" wrapText="1"/>
    </xf>
    <xf numFmtId="0" fontId="6" fillId="0" borderId="0" xfId="0" applyFont="1" applyFill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164" fontId="4" fillId="0" borderId="0" xfId="0" applyNumberFormat="1" applyFont="1" applyFill="1" applyAlignment="1">
      <alignment horizontal="right" vertical="center" wrapText="1"/>
    </xf>
    <xf numFmtId="3" fontId="4" fillId="0" borderId="0" xfId="0" applyNumberFormat="1" applyFont="1" applyAlignment="1">
      <alignment vertical="center"/>
    </xf>
    <xf numFmtId="0" fontId="8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top" wrapText="1"/>
    </xf>
    <xf numFmtId="0" fontId="20" fillId="0" borderId="0" xfId="0" applyFont="1" applyFill="1" applyAlignment="1">
      <alignment vertical="center" wrapText="1"/>
    </xf>
    <xf numFmtId="3" fontId="20" fillId="0" borderId="0" xfId="0" applyNumberFormat="1" applyFont="1" applyFill="1" applyAlignment="1">
      <alignment horizontal="right" vertical="center" wrapText="1"/>
    </xf>
    <xf numFmtId="3" fontId="25" fillId="0" borderId="0" xfId="0" applyNumberFormat="1" applyFont="1"/>
    <xf numFmtId="3" fontId="11" fillId="2" borderId="0" xfId="0" applyNumberFormat="1" applyFont="1" applyFill="1" applyAlignment="1">
      <alignment vertical="center" wrapText="1"/>
    </xf>
    <xf numFmtId="164" fontId="11" fillId="2" borderId="0" xfId="0" applyNumberFormat="1" applyFont="1" applyFill="1" applyAlignment="1">
      <alignment vertical="center" wrapText="1"/>
    </xf>
    <xf numFmtId="165" fontId="25" fillId="0" borderId="0" xfId="1" applyNumberFormat="1" applyFont="1"/>
    <xf numFmtId="0" fontId="25" fillId="0" borderId="0" xfId="0" applyFont="1"/>
    <xf numFmtId="9" fontId="25" fillId="0" borderId="0" xfId="1" applyFont="1"/>
    <xf numFmtId="3" fontId="13" fillId="2" borderId="0" xfId="0" applyNumberFormat="1" applyFont="1" applyFill="1" applyAlignment="1">
      <alignment vertical="center" wrapText="1"/>
    </xf>
    <xf numFmtId="0" fontId="26" fillId="0" borderId="0" xfId="0" applyFont="1"/>
    <xf numFmtId="0" fontId="27" fillId="0" borderId="0" xfId="0" applyFont="1"/>
    <xf numFmtId="3" fontId="13" fillId="2" borderId="0" xfId="0" applyNumberFormat="1" applyFont="1" applyFill="1" applyBorder="1" applyAlignment="1">
      <alignment vertical="center" wrapText="1"/>
    </xf>
    <xf numFmtId="164" fontId="11" fillId="2" borderId="0" xfId="0" applyNumberFormat="1" applyFont="1" applyFill="1" applyBorder="1" applyAlignment="1">
      <alignment vertical="center" wrapText="1"/>
    </xf>
    <xf numFmtId="0" fontId="16" fillId="0" borderId="2" xfId="0" applyFont="1" applyBorder="1"/>
    <xf numFmtId="0" fontId="16" fillId="0" borderId="2" xfId="0" applyFont="1" applyFill="1" applyBorder="1"/>
    <xf numFmtId="164" fontId="16" fillId="0" borderId="0" xfId="0" applyNumberFormat="1" applyFont="1" applyFill="1"/>
    <xf numFmtId="164" fontId="16" fillId="0" borderId="0" xfId="0" applyNumberFormat="1" applyFont="1"/>
    <xf numFmtId="0" fontId="6" fillId="0" borderId="3" xfId="0" applyFont="1" applyBorder="1" applyAlignment="1">
      <alignment horizontal="right" vertical="top" wrapText="1"/>
    </xf>
    <xf numFmtId="0" fontId="11" fillId="0" borderId="0" xfId="0" applyFont="1" applyFill="1"/>
    <xf numFmtId="0" fontId="13" fillId="0" borderId="0" xfId="0" applyFont="1" applyFill="1"/>
    <xf numFmtId="0" fontId="29" fillId="0" borderId="0" xfId="0" applyFont="1" applyBorder="1" applyAlignment="1">
      <alignment wrapText="1"/>
    </xf>
    <xf numFmtId="0" fontId="29" fillId="0" borderId="0" xfId="0" applyFont="1"/>
    <xf numFmtId="0" fontId="6" fillId="0" borderId="5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top" wrapText="1"/>
    </xf>
    <xf numFmtId="3" fontId="6" fillId="0" borderId="0" xfId="0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right"/>
    </xf>
    <xf numFmtId="3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Border="1" applyAlignment="1">
      <alignment horizontal="right" vertical="center" wrapText="1"/>
    </xf>
    <xf numFmtId="0" fontId="31" fillId="0" borderId="2" xfId="0" applyFont="1" applyBorder="1" applyAlignment="1">
      <alignment vertical="top" wrapText="1"/>
    </xf>
    <xf numFmtId="0" fontId="31" fillId="0" borderId="2" xfId="0" applyFont="1" applyBorder="1" applyAlignment="1">
      <alignment horizontal="right" vertical="top" wrapText="1"/>
    </xf>
    <xf numFmtId="0" fontId="31" fillId="0" borderId="2" xfId="0" applyFont="1" applyBorder="1" applyAlignment="1">
      <alignment horizontal="right" wrapText="1"/>
    </xf>
    <xf numFmtId="0" fontId="26" fillId="0" borderId="2" xfId="0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top" wrapText="1"/>
    </xf>
    <xf numFmtId="3" fontId="4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6" fillId="0" borderId="0" xfId="0" applyNumberFormat="1" applyFont="1" applyBorder="1" applyAlignment="1">
      <alignment horizontal="right"/>
    </xf>
    <xf numFmtId="3" fontId="13" fillId="2" borderId="0" xfId="0" applyNumberFormat="1" applyFont="1" applyFill="1" applyBorder="1" applyAlignment="1">
      <alignment horizontal="right" vertical="center" wrapText="1"/>
    </xf>
    <xf numFmtId="0" fontId="24" fillId="0" borderId="0" xfId="0" applyFont="1"/>
    <xf numFmtId="0" fontId="19" fillId="0" borderId="0" xfId="0" applyFont="1" applyBorder="1" applyAlignment="1">
      <alignment horizontal="left"/>
    </xf>
    <xf numFmtId="166" fontId="6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right"/>
    </xf>
    <xf numFmtId="166" fontId="11" fillId="2" borderId="0" xfId="0" applyNumberFormat="1" applyFont="1" applyFill="1" applyAlignment="1">
      <alignment horizontal="right" vertical="center" wrapText="1"/>
    </xf>
    <xf numFmtId="166" fontId="13" fillId="2" borderId="0" xfId="0" applyNumberFormat="1" applyFont="1" applyFill="1" applyAlignment="1">
      <alignment horizontal="right" vertical="center" wrapText="1"/>
    </xf>
    <xf numFmtId="0" fontId="31" fillId="0" borderId="7" xfId="0" applyFont="1" applyBorder="1" applyAlignment="1">
      <alignment vertical="top" wrapText="1"/>
    </xf>
    <xf numFmtId="3" fontId="26" fillId="0" borderId="7" xfId="0" applyNumberFormat="1" applyFont="1" applyBorder="1" applyAlignment="1">
      <alignment horizontal="right" wrapText="1"/>
    </xf>
    <xf numFmtId="3" fontId="26" fillId="0" borderId="7" xfId="0" applyNumberFormat="1" applyFont="1" applyBorder="1"/>
    <xf numFmtId="3" fontId="31" fillId="0" borderId="7" xfId="0" applyNumberFormat="1" applyFont="1" applyBorder="1" applyAlignment="1">
      <alignment horizontal="right" vertical="top" wrapText="1"/>
    </xf>
    <xf numFmtId="164" fontId="31" fillId="0" borderId="7" xfId="0" applyNumberFormat="1" applyFont="1" applyBorder="1" applyAlignment="1">
      <alignment horizontal="right" vertical="top" wrapText="1"/>
    </xf>
    <xf numFmtId="0" fontId="31" fillId="0" borderId="7" xfId="0" applyFont="1" applyBorder="1" applyAlignment="1">
      <alignment horizontal="right" vertical="top" wrapText="1"/>
    </xf>
    <xf numFmtId="0" fontId="30" fillId="0" borderId="0" xfId="0" applyFont="1" applyAlignment="1">
      <alignment horizontal="right" vertical="top" wrapText="1"/>
    </xf>
    <xf numFmtId="3" fontId="8" fillId="0" borderId="0" xfId="0" applyNumberFormat="1" applyFont="1" applyAlignment="1">
      <alignment horizontal="right" vertical="center" wrapText="1"/>
    </xf>
    <xf numFmtId="166" fontId="8" fillId="0" borderId="0" xfId="0" applyNumberFormat="1" applyFont="1" applyAlignment="1">
      <alignment horizontal="right" vertical="center" wrapText="1"/>
    </xf>
    <xf numFmtId="3" fontId="4" fillId="0" borderId="0" xfId="0" applyNumberFormat="1" applyFont="1" applyFill="1" applyAlignment="1">
      <alignment horizontal="right"/>
    </xf>
    <xf numFmtId="166" fontId="11" fillId="2" borderId="0" xfId="0" applyNumberFormat="1" applyFont="1" applyFill="1" applyAlignment="1">
      <alignment vertical="center" wrapText="1"/>
    </xf>
    <xf numFmtId="166" fontId="13" fillId="2" borderId="0" xfId="0" applyNumberFormat="1" applyFont="1" applyFill="1" applyAlignment="1">
      <alignment vertical="center" wrapText="1"/>
    </xf>
    <xf numFmtId="3" fontId="16" fillId="0" borderId="2" xfId="0" applyNumberFormat="1" applyFont="1" applyBorder="1"/>
    <xf numFmtId="0" fontId="32" fillId="0" borderId="0" xfId="0" applyFont="1" applyAlignment="1">
      <alignment horizontal="justify"/>
    </xf>
    <xf numFmtId="3" fontId="4" fillId="0" borderId="0" xfId="0" applyNumberFormat="1" applyFont="1" applyAlignment="1">
      <alignment horizontal="right" wrapText="1"/>
    </xf>
    <xf numFmtId="3" fontId="6" fillId="0" borderId="0" xfId="0" applyNumberFormat="1" applyFont="1" applyAlignment="1">
      <alignment horizontal="right" vertical="top" wrapText="1"/>
    </xf>
    <xf numFmtId="3" fontId="8" fillId="0" borderId="0" xfId="0" applyNumberFormat="1" applyFont="1" applyAlignment="1">
      <alignment horizontal="right" vertical="top" wrapText="1"/>
    </xf>
    <xf numFmtId="0" fontId="8" fillId="0" borderId="0" xfId="0" applyFont="1" applyAlignment="1">
      <alignment vertical="top" wrapText="1"/>
    </xf>
    <xf numFmtId="3" fontId="9" fillId="0" borderId="0" xfId="0" applyNumberFormat="1" applyFont="1" applyAlignment="1">
      <alignment horizontal="right" wrapText="1"/>
    </xf>
    <xf numFmtId="3" fontId="11" fillId="2" borderId="0" xfId="0" applyNumberFormat="1" applyFont="1" applyFill="1" applyAlignment="1">
      <alignment horizontal="right" wrapText="1"/>
    </xf>
    <xf numFmtId="3" fontId="6" fillId="0" borderId="0" xfId="0" applyNumberFormat="1" applyFont="1" applyAlignment="1">
      <alignment vertical="top" wrapText="1"/>
    </xf>
    <xf numFmtId="3" fontId="8" fillId="0" borderId="0" xfId="0" applyNumberFormat="1" applyFont="1" applyAlignment="1">
      <alignment vertical="top" wrapText="1"/>
    </xf>
    <xf numFmtId="3" fontId="13" fillId="2" borderId="0" xfId="0" applyNumberFormat="1" applyFont="1" applyFill="1" applyAlignment="1">
      <alignment horizontal="right" wrapText="1"/>
    </xf>
    <xf numFmtId="3" fontId="13" fillId="2" borderId="0" xfId="0" applyNumberFormat="1" applyFont="1" applyFill="1" applyBorder="1" applyAlignment="1">
      <alignment horizontal="right" wrapText="1"/>
    </xf>
    <xf numFmtId="0" fontId="34" fillId="0" borderId="0" xfId="0" applyFont="1"/>
    <xf numFmtId="0" fontId="17" fillId="0" borderId="0" xfId="0" applyFont="1"/>
    <xf numFmtId="3" fontId="6" fillId="0" borderId="0" xfId="0" applyNumberFormat="1" applyFont="1" applyFill="1" applyAlignment="1">
      <alignment horizontal="right"/>
    </xf>
    <xf numFmtId="3" fontId="11" fillId="2" borderId="0" xfId="0" applyNumberFormat="1" applyFont="1" applyFill="1" applyAlignment="1">
      <alignment horizontal="right" vertical="top" wrapText="1"/>
    </xf>
    <xf numFmtId="0" fontId="10" fillId="0" borderId="2" xfId="0" applyFont="1" applyBorder="1" applyAlignment="1">
      <alignment vertical="top" wrapText="1"/>
    </xf>
    <xf numFmtId="0" fontId="14" fillId="0" borderId="2" xfId="0" applyFont="1" applyBorder="1" applyAlignment="1">
      <alignment horizontal="right" wrapText="1"/>
    </xf>
    <xf numFmtId="0" fontId="31" fillId="0" borderId="0" xfId="0" applyFont="1" applyBorder="1" applyAlignment="1">
      <alignment vertical="top" wrapText="1"/>
    </xf>
    <xf numFmtId="0" fontId="26" fillId="0" borderId="0" xfId="0" applyFont="1" applyBorder="1" applyAlignment="1">
      <alignment horizontal="right" wrapText="1"/>
    </xf>
    <xf numFmtId="165" fontId="12" fillId="0" borderId="0" xfId="1" applyNumberFormat="1" applyFont="1" applyFill="1"/>
    <xf numFmtId="167" fontId="21" fillId="0" borderId="0" xfId="2" applyNumberFormat="1" applyFont="1"/>
    <xf numFmtId="9" fontId="4" fillId="0" borderId="0" xfId="1" applyFont="1" applyAlignment="1">
      <alignment horizontal="right" vertical="center" wrapText="1"/>
    </xf>
    <xf numFmtId="0" fontId="6" fillId="0" borderId="7" xfId="0" applyFont="1" applyBorder="1" applyAlignment="1">
      <alignment horizontal="right" vertical="top" wrapText="1"/>
    </xf>
    <xf numFmtId="0" fontId="6" fillId="0" borderId="2" xfId="0" applyFont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166" fontId="4" fillId="0" borderId="0" xfId="0" applyNumberFormat="1" applyFont="1"/>
    <xf numFmtId="166" fontId="6" fillId="0" borderId="0" xfId="0" applyNumberFormat="1" applyFont="1" applyFill="1" applyAlignment="1">
      <alignment horizontal="right" vertical="center" wrapText="1"/>
    </xf>
    <xf numFmtId="166" fontId="8" fillId="0" borderId="0" xfId="0" applyNumberFormat="1" applyFont="1" applyFill="1" applyAlignment="1">
      <alignment horizontal="right" vertical="center" wrapText="1"/>
    </xf>
    <xf numFmtId="166" fontId="4" fillId="0" borderId="0" xfId="0" applyNumberFormat="1" applyFont="1" applyAlignment="1">
      <alignment horizontal="right" vertical="center" wrapText="1"/>
    </xf>
    <xf numFmtId="166" fontId="4" fillId="0" borderId="0" xfId="0" applyNumberFormat="1" applyFont="1" applyFill="1" applyAlignment="1">
      <alignment horizontal="right" vertical="center" wrapText="1"/>
    </xf>
    <xf numFmtId="166" fontId="11" fillId="2" borderId="0" xfId="0" applyNumberFormat="1" applyFont="1" applyFill="1" applyBorder="1" applyAlignment="1">
      <alignment vertical="center" wrapText="1"/>
    </xf>
    <xf numFmtId="164" fontId="9" fillId="0" borderId="0" xfId="0" applyNumberFormat="1" applyFont="1" applyAlignment="1">
      <alignment horizontal="right" vertical="center" wrapText="1"/>
    </xf>
    <xf numFmtId="166" fontId="9" fillId="0" borderId="0" xfId="0" applyNumberFormat="1" applyFont="1" applyFill="1" applyAlignment="1">
      <alignment horizontal="right" vertical="center" wrapText="1"/>
    </xf>
    <xf numFmtId="164" fontId="9" fillId="0" borderId="0" xfId="0" applyNumberFormat="1" applyFont="1" applyFill="1" applyAlignment="1">
      <alignment horizontal="right" vertical="center" wrapText="1"/>
    </xf>
    <xf numFmtId="3" fontId="9" fillId="0" borderId="0" xfId="0" applyNumberFormat="1" applyFont="1" applyAlignment="1">
      <alignment vertical="center"/>
    </xf>
    <xf numFmtId="166" fontId="9" fillId="0" borderId="0" xfId="0" applyNumberFormat="1" applyFont="1" applyAlignment="1">
      <alignment horizontal="right" vertical="center" wrapText="1"/>
    </xf>
    <xf numFmtId="9" fontId="21" fillId="0" borderId="0" xfId="1" applyFont="1"/>
    <xf numFmtId="166" fontId="9" fillId="0" borderId="0" xfId="0" applyNumberFormat="1" applyFont="1"/>
    <xf numFmtId="166" fontId="4" fillId="0" borderId="0" xfId="0" applyNumberFormat="1" applyFont="1" applyAlignment="1">
      <alignment horizontal="right"/>
    </xf>
    <xf numFmtId="166" fontId="6" fillId="0" borderId="0" xfId="0" applyNumberFormat="1" applyFont="1" applyBorder="1" applyAlignment="1">
      <alignment horizontal="right" vertical="center" wrapText="1"/>
    </xf>
    <xf numFmtId="166" fontId="4" fillId="0" borderId="0" xfId="0" applyNumberFormat="1" applyFont="1" applyFill="1" applyAlignment="1">
      <alignment horizontal="right"/>
    </xf>
    <xf numFmtId="166" fontId="13" fillId="2" borderId="0" xfId="0" applyNumberFormat="1" applyFont="1" applyFill="1" applyBorder="1" applyAlignment="1">
      <alignment horizontal="right" vertical="center" wrapText="1"/>
    </xf>
    <xf numFmtId="166" fontId="9" fillId="0" borderId="0" xfId="0" applyNumberFormat="1" applyFont="1" applyAlignment="1">
      <alignment horizontal="right"/>
    </xf>
    <xf numFmtId="3" fontId="8" fillId="0" borderId="0" xfId="0" applyNumberFormat="1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0" fontId="6" fillId="0" borderId="1" xfId="0" applyFont="1" applyBorder="1" applyAlignment="1">
      <alignment vertical="center" wrapText="1"/>
    </xf>
    <xf numFmtId="3" fontId="13" fillId="2" borderId="0" xfId="0" applyNumberFormat="1" applyFont="1" applyFill="1" applyAlignment="1">
      <alignment horizontal="right" vertical="top" wrapText="1"/>
    </xf>
    <xf numFmtId="3" fontId="13" fillId="2" borderId="0" xfId="0" applyNumberFormat="1" applyFont="1" applyFill="1" applyBorder="1" applyAlignment="1">
      <alignment horizontal="right" vertical="top" wrapText="1"/>
    </xf>
    <xf numFmtId="3" fontId="9" fillId="0" borderId="0" xfId="0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0" fontId="6" fillId="0" borderId="0" xfId="0" applyFont="1" applyBorder="1" applyAlignment="1">
      <alignment horizontal="right" vertical="top" wrapText="1"/>
    </xf>
    <xf numFmtId="0" fontId="6" fillId="0" borderId="7" xfId="0" applyFont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3" fontId="6" fillId="0" borderId="0" xfId="0" quotePrefix="1" applyNumberFormat="1" applyFont="1" applyFill="1" applyAlignment="1">
      <alignment horizontal="right"/>
    </xf>
    <xf numFmtId="0" fontId="6" fillId="0" borderId="7" xfId="0" applyFont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right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left"/>
    </xf>
    <xf numFmtId="0" fontId="16" fillId="0" borderId="0" xfId="0" applyFont="1" applyFill="1" applyAlignment="1"/>
    <xf numFmtId="0" fontId="0" fillId="0" borderId="0" xfId="0" applyFill="1" applyAlignment="1"/>
    <xf numFmtId="0" fontId="6" fillId="0" borderId="1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right" vertic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28" fillId="0" borderId="0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16" fillId="0" borderId="0" xfId="0" applyFont="1" applyAlignment="1"/>
    <xf numFmtId="0" fontId="0" fillId="0" borderId="0" xfId="0" applyAlignment="1"/>
    <xf numFmtId="0" fontId="30" fillId="0" borderId="0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right" vertical="top" wrapText="1"/>
    </xf>
    <xf numFmtId="0" fontId="1" fillId="0" borderId="0" xfId="0" applyFont="1" applyAlignment="1">
      <alignment horizontal="left"/>
    </xf>
    <xf numFmtId="0" fontId="6" fillId="0" borderId="2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left"/>
    </xf>
    <xf numFmtId="0" fontId="6" fillId="0" borderId="5" xfId="0" applyFont="1" applyBorder="1" applyAlignment="1">
      <alignment horizontal="right" vertical="center" wrapText="1"/>
    </xf>
    <xf numFmtId="0" fontId="4" fillId="0" borderId="2" xfId="0" applyFont="1" applyBorder="1" applyAlignment="1">
      <alignment vertical="center"/>
    </xf>
    <xf numFmtId="0" fontId="6" fillId="0" borderId="7" xfId="0" applyFont="1" applyBorder="1" applyAlignment="1">
      <alignment horizontal="center" vertical="top" wrapText="1"/>
    </xf>
    <xf numFmtId="0" fontId="29" fillId="0" borderId="0" xfId="0" applyFont="1" applyAlignment="1">
      <alignment horizontal="left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6" xfId="0" applyFont="1" applyBorder="1" applyAlignment="1">
      <alignment horizontal="right" vertical="center" wrapText="1"/>
    </xf>
    <xf numFmtId="0" fontId="6" fillId="0" borderId="7" xfId="0" applyFont="1" applyBorder="1" applyAlignment="1">
      <alignment horizontal="right" vertical="center" wrapText="1"/>
    </xf>
    <xf numFmtId="0" fontId="6" fillId="0" borderId="5" xfId="0" applyFont="1" applyBorder="1" applyAlignment="1">
      <alignment horizontal="right" vertical="top" wrapText="1"/>
    </xf>
    <xf numFmtId="2" fontId="4" fillId="0" borderId="0" xfId="0" applyNumberFormat="1" applyFont="1"/>
    <xf numFmtId="3" fontId="4" fillId="0" borderId="0" xfId="0" applyNumberFormat="1" applyFont="1" applyFill="1" applyAlignment="1">
      <alignment vertical="center"/>
    </xf>
    <xf numFmtId="0" fontId="18" fillId="0" borderId="0" xfId="0" applyFont="1" applyFill="1"/>
    <xf numFmtId="9" fontId="16" fillId="0" borderId="0" xfId="1" applyFont="1" applyFill="1"/>
    <xf numFmtId="0" fontId="12" fillId="0" borderId="0" xfId="0" applyFont="1" applyFill="1"/>
    <xf numFmtId="0" fontId="14" fillId="0" borderId="0" xfId="0" applyFont="1" applyFill="1"/>
    <xf numFmtId="3" fontId="12" fillId="0" borderId="0" xfId="0" applyNumberFormat="1" applyFont="1" applyFill="1"/>
    <xf numFmtId="166" fontId="12" fillId="0" borderId="0" xfId="0" applyNumberFormat="1" applyFont="1" applyFill="1"/>
  </cellXfs>
  <cellStyles count="3">
    <cellStyle name="Migliaia" xfId="2" builtinId="3"/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2</xdr:row>
      <xdr:rowOff>158749</xdr:rowOff>
    </xdr:from>
    <xdr:to>
      <xdr:col>8</xdr:col>
      <xdr:colOff>539750</xdr:colOff>
      <xdr:row>38</xdr:row>
      <xdr:rowOff>125742</xdr:rowOff>
    </xdr:to>
    <xdr:pic>
      <xdr:nvPicPr>
        <xdr:cNvPr id="3" name="Immagin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9" t="1301" r="30376" b="38580"/>
        <a:stretch/>
      </xdr:blipFill>
      <xdr:spPr bwMode="auto">
        <a:xfrm>
          <a:off x="1009650" y="476249"/>
          <a:ext cx="4406900" cy="568199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"/>
  <sheetViews>
    <sheetView topLeftCell="A10" zoomScaleNormal="100" workbookViewId="0">
      <selection activeCell="H29" sqref="H29"/>
    </sheetView>
  </sheetViews>
  <sheetFormatPr defaultColWidth="9.1796875" defaultRowHeight="12.5" x14ac:dyDescent="0.25"/>
  <cols>
    <col min="1" max="1" width="22.26953125" style="46" customWidth="1"/>
    <col min="2" max="5" width="8.7265625" style="46" customWidth="1"/>
    <col min="6" max="6" width="0.54296875" style="46" customWidth="1"/>
    <col min="7" max="10" width="8.7265625" style="46" customWidth="1"/>
    <col min="11" max="11" width="0.7265625" style="46" customWidth="1"/>
    <col min="12" max="15" width="8.7265625" style="46" customWidth="1"/>
    <col min="16" max="16" width="9.1796875" style="46"/>
    <col min="17" max="17" width="12.26953125" style="46" customWidth="1"/>
    <col min="18" max="16384" width="9.1796875" style="46"/>
  </cols>
  <sheetData>
    <row r="1" spans="1:17" s="2" customFormat="1" ht="13" x14ac:dyDescent="0.3">
      <c r="A1" s="1" t="s">
        <v>139</v>
      </c>
    </row>
    <row r="2" spans="1:17" s="4" customFormat="1" ht="14" x14ac:dyDescent="0.3">
      <c r="A2" s="3"/>
      <c r="Q2" s="5"/>
    </row>
    <row r="3" spans="1:17" s="4" customFormat="1" ht="12" customHeight="1" x14ac:dyDescent="0.3">
      <c r="A3" s="6"/>
      <c r="B3" s="7"/>
      <c r="C3" s="7"/>
      <c r="D3" s="7"/>
      <c r="E3" s="7"/>
      <c r="F3" s="7"/>
      <c r="G3" s="221" t="s">
        <v>0</v>
      </c>
      <c r="H3" s="221"/>
      <c r="I3" s="221"/>
      <c r="J3" s="221"/>
      <c r="K3" s="7"/>
      <c r="L3" s="221" t="s">
        <v>1</v>
      </c>
      <c r="M3" s="221"/>
      <c r="N3" s="221"/>
      <c r="O3" s="221"/>
      <c r="Q3" s="8"/>
    </row>
    <row r="4" spans="1:17" s="4" customFormat="1" ht="12" customHeight="1" x14ac:dyDescent="0.3">
      <c r="A4" s="9" t="s">
        <v>2</v>
      </c>
      <c r="B4" s="222"/>
      <c r="C4" s="222"/>
      <c r="D4" s="222"/>
      <c r="E4" s="222"/>
      <c r="F4" s="222"/>
      <c r="G4" s="7"/>
      <c r="H4" s="7"/>
      <c r="I4" s="223" t="s">
        <v>3</v>
      </c>
      <c r="J4" s="223"/>
      <c r="K4" s="222"/>
      <c r="L4" s="7"/>
      <c r="M4" s="7"/>
      <c r="N4" s="223" t="s">
        <v>3</v>
      </c>
      <c r="O4" s="223"/>
      <c r="Q4" s="2"/>
    </row>
    <row r="5" spans="1:17" s="4" customFormat="1" ht="12" customHeight="1" x14ac:dyDescent="0.3">
      <c r="A5" s="9" t="s">
        <v>4</v>
      </c>
      <c r="B5" s="222"/>
      <c r="C5" s="222"/>
      <c r="D5" s="222"/>
      <c r="E5" s="222"/>
      <c r="F5" s="222"/>
      <c r="G5" s="215">
        <v>2021</v>
      </c>
      <c r="H5" s="10">
        <v>2022</v>
      </c>
      <c r="I5" s="224"/>
      <c r="J5" s="224"/>
      <c r="K5" s="222"/>
      <c r="L5" s="10">
        <v>2021</v>
      </c>
      <c r="M5" s="10">
        <v>2022</v>
      </c>
      <c r="N5" s="224"/>
      <c r="O5" s="224"/>
      <c r="Q5" s="2"/>
    </row>
    <row r="6" spans="1:17" s="4" customFormat="1" ht="12" customHeight="1" x14ac:dyDescent="0.3">
      <c r="A6" s="11"/>
      <c r="B6" s="12"/>
      <c r="C6" s="12"/>
      <c r="D6" s="12"/>
      <c r="E6" s="12"/>
      <c r="F6" s="12"/>
      <c r="G6" s="13"/>
      <c r="H6" s="13"/>
      <c r="I6" s="12" t="s">
        <v>5</v>
      </c>
      <c r="J6" s="12" t="s">
        <v>6</v>
      </c>
      <c r="K6" s="12"/>
      <c r="L6" s="13"/>
      <c r="M6" s="13"/>
      <c r="N6" s="12" t="s">
        <v>5</v>
      </c>
      <c r="O6" s="12" t="s">
        <v>6</v>
      </c>
      <c r="Q6" s="2"/>
    </row>
    <row r="7" spans="1:17" s="4" customFormat="1" ht="14.15" customHeight="1" x14ac:dyDescent="0.3">
      <c r="A7" s="14" t="s">
        <v>7</v>
      </c>
      <c r="B7" s="15"/>
      <c r="C7" s="15"/>
      <c r="D7" s="15"/>
      <c r="E7" s="16"/>
      <c r="F7" s="15"/>
      <c r="G7" s="17">
        <v>1364</v>
      </c>
      <c r="H7" s="17">
        <v>1413</v>
      </c>
      <c r="I7" s="17">
        <v>49</v>
      </c>
      <c r="J7" s="190">
        <v>3.5923753665689149</v>
      </c>
      <c r="K7" s="15"/>
      <c r="L7" s="17">
        <v>978</v>
      </c>
      <c r="M7" s="17">
        <v>1012</v>
      </c>
      <c r="N7" s="17">
        <v>34</v>
      </c>
      <c r="O7" s="190">
        <v>3.4764826175869121</v>
      </c>
      <c r="Q7" s="2"/>
    </row>
    <row r="8" spans="1:17" s="4" customFormat="1" ht="14.15" customHeight="1" x14ac:dyDescent="0.25">
      <c r="A8" s="14" t="s">
        <v>8</v>
      </c>
      <c r="B8" s="15"/>
      <c r="C8" s="15"/>
      <c r="D8" s="15"/>
      <c r="E8" s="15"/>
      <c r="F8" s="15"/>
      <c r="G8" s="17">
        <v>60</v>
      </c>
      <c r="H8" s="17">
        <v>60</v>
      </c>
      <c r="I8" s="16">
        <v>0</v>
      </c>
      <c r="J8" s="191">
        <v>0</v>
      </c>
      <c r="K8" s="15"/>
      <c r="L8" s="17">
        <v>43</v>
      </c>
      <c r="M8" s="17">
        <v>41</v>
      </c>
      <c r="N8" s="16">
        <v>-2</v>
      </c>
      <c r="O8" s="148">
        <v>-4.6511627906976747</v>
      </c>
    </row>
    <row r="9" spans="1:17" s="4" customFormat="1" ht="14.15" customHeight="1" x14ac:dyDescent="0.25">
      <c r="A9" s="14" t="s">
        <v>9</v>
      </c>
      <c r="B9" s="15"/>
      <c r="C9" s="15"/>
      <c r="D9" s="15"/>
      <c r="E9" s="15"/>
      <c r="F9" s="15"/>
      <c r="G9" s="17">
        <v>1728</v>
      </c>
      <c r="H9" s="17">
        <v>1738</v>
      </c>
      <c r="I9" s="16">
        <v>10</v>
      </c>
      <c r="J9" s="191">
        <v>0.57870370370370372</v>
      </c>
      <c r="K9" s="15"/>
      <c r="L9" s="17">
        <v>947</v>
      </c>
      <c r="M9" s="17">
        <v>956</v>
      </c>
      <c r="N9" s="16">
        <v>9</v>
      </c>
      <c r="O9" s="148">
        <v>0.9503695881731784</v>
      </c>
    </row>
    <row r="10" spans="1:17" s="4" customFormat="1" ht="14.15" customHeight="1" x14ac:dyDescent="0.25">
      <c r="A10" s="14" t="s">
        <v>10</v>
      </c>
      <c r="B10" s="15"/>
      <c r="C10" s="15"/>
      <c r="D10" s="15"/>
      <c r="E10" s="15"/>
      <c r="F10" s="15"/>
      <c r="G10" s="17">
        <v>699</v>
      </c>
      <c r="H10" s="17">
        <v>745</v>
      </c>
      <c r="I10" s="4">
        <v>46</v>
      </c>
      <c r="J10" s="191">
        <v>6.5808297567954224</v>
      </c>
      <c r="K10" s="15"/>
      <c r="L10" s="17">
        <v>630</v>
      </c>
      <c r="M10" s="17">
        <v>673</v>
      </c>
      <c r="N10" s="4">
        <v>43</v>
      </c>
      <c r="O10" s="148">
        <v>6.8253968253968251</v>
      </c>
    </row>
    <row r="11" spans="1:17" s="21" customFormat="1" ht="14.15" customHeight="1" x14ac:dyDescent="0.25">
      <c r="A11" s="19" t="s">
        <v>11</v>
      </c>
      <c r="B11" s="20"/>
      <c r="C11" s="20"/>
      <c r="D11" s="20"/>
      <c r="E11" s="20"/>
      <c r="F11" s="20"/>
      <c r="G11" s="22">
        <v>3253</v>
      </c>
      <c r="H11" s="22">
        <v>3409</v>
      </c>
      <c r="I11" s="21">
        <v>156</v>
      </c>
      <c r="J11" s="192">
        <v>4.7955733169382109</v>
      </c>
      <c r="K11" s="20"/>
      <c r="L11" s="22">
        <v>2761</v>
      </c>
      <c r="M11" s="22">
        <v>2897</v>
      </c>
      <c r="N11" s="21">
        <v>136</v>
      </c>
      <c r="O11" s="160">
        <v>4.9257515392973561</v>
      </c>
      <c r="P11" s="4"/>
    </row>
    <row r="12" spans="1:17" s="21" customFormat="1" ht="14.15" customHeight="1" x14ac:dyDescent="0.25">
      <c r="A12" s="19" t="s">
        <v>12</v>
      </c>
      <c r="B12" s="20"/>
      <c r="C12" s="20"/>
      <c r="D12" s="20"/>
      <c r="E12" s="20"/>
      <c r="F12" s="20"/>
      <c r="G12" s="22">
        <v>496</v>
      </c>
      <c r="H12" s="22">
        <v>498</v>
      </c>
      <c r="I12" s="23">
        <v>2</v>
      </c>
      <c r="J12" s="192">
        <v>0.40322580645161288</v>
      </c>
      <c r="K12" s="20"/>
      <c r="L12" s="22">
        <v>375</v>
      </c>
      <c r="M12" s="22">
        <v>375</v>
      </c>
      <c r="N12" s="21">
        <v>0</v>
      </c>
      <c r="O12" s="160">
        <v>0</v>
      </c>
      <c r="P12" s="4"/>
    </row>
    <row r="13" spans="1:17" s="4" customFormat="1" ht="14.15" customHeight="1" x14ac:dyDescent="0.25">
      <c r="A13" s="24" t="s">
        <v>13</v>
      </c>
      <c r="B13" s="15"/>
      <c r="C13" s="15"/>
      <c r="D13" s="15"/>
      <c r="E13" s="15"/>
      <c r="F13" s="15"/>
      <c r="G13" s="17">
        <v>3749</v>
      </c>
      <c r="H13" s="17">
        <v>3907</v>
      </c>
      <c r="I13" s="4">
        <v>158</v>
      </c>
      <c r="J13" s="191">
        <v>4.2144571885836219</v>
      </c>
      <c r="K13" s="15"/>
      <c r="L13" s="17">
        <v>3136</v>
      </c>
      <c r="M13" s="17">
        <v>3272</v>
      </c>
      <c r="N13" s="4">
        <v>136</v>
      </c>
      <c r="O13" s="148">
        <v>4.3367346938775508</v>
      </c>
    </row>
    <row r="14" spans="1:17" s="4" customFormat="1" ht="14.15" customHeight="1" x14ac:dyDescent="0.25">
      <c r="A14" s="14" t="s">
        <v>14</v>
      </c>
      <c r="B14" s="15"/>
      <c r="C14" s="15"/>
      <c r="D14" s="15"/>
      <c r="E14" s="15"/>
      <c r="F14" s="15"/>
      <c r="G14" s="17">
        <v>1570</v>
      </c>
      <c r="H14" s="17">
        <v>1613</v>
      </c>
      <c r="I14" s="4">
        <v>43</v>
      </c>
      <c r="J14" s="191">
        <v>2.7388535031847132</v>
      </c>
      <c r="K14" s="15"/>
      <c r="L14" s="17">
        <v>1037</v>
      </c>
      <c r="M14" s="17">
        <v>1078</v>
      </c>
      <c r="N14" s="4">
        <v>41</v>
      </c>
      <c r="O14" s="148">
        <v>3.9537126325940211</v>
      </c>
    </row>
    <row r="15" spans="1:17" s="4" customFormat="1" ht="14.15" customHeight="1" x14ac:dyDescent="0.25">
      <c r="A15" s="14" t="s">
        <v>15</v>
      </c>
      <c r="B15" s="15"/>
      <c r="C15" s="15"/>
      <c r="D15" s="15"/>
      <c r="E15" s="15"/>
      <c r="F15" s="15"/>
      <c r="G15" s="17">
        <v>703</v>
      </c>
      <c r="H15" s="17">
        <v>711</v>
      </c>
      <c r="I15" s="4">
        <v>8</v>
      </c>
      <c r="J15" s="191">
        <v>1.1379800853485065</v>
      </c>
      <c r="K15" s="15"/>
      <c r="L15" s="17">
        <v>392</v>
      </c>
      <c r="M15" s="17">
        <v>397</v>
      </c>
      <c r="N15" s="4">
        <v>5</v>
      </c>
      <c r="O15" s="148">
        <v>1.2755102040816326</v>
      </c>
    </row>
    <row r="16" spans="1:17" s="4" customFormat="1" ht="14.15" customHeight="1" x14ac:dyDescent="0.25">
      <c r="A16" s="14" t="s">
        <v>16</v>
      </c>
      <c r="B16" s="15"/>
      <c r="C16" s="15"/>
      <c r="D16" s="15"/>
      <c r="E16" s="15"/>
      <c r="F16" s="15"/>
      <c r="G16" s="17">
        <v>1258</v>
      </c>
      <c r="H16" s="17">
        <v>1223</v>
      </c>
      <c r="I16" s="16">
        <v>-35</v>
      </c>
      <c r="J16" s="191">
        <v>-2.7821939586645468</v>
      </c>
      <c r="K16" s="15"/>
      <c r="L16" s="17">
        <v>883</v>
      </c>
      <c r="M16" s="17">
        <v>859</v>
      </c>
      <c r="N16" s="16">
        <v>-24</v>
      </c>
      <c r="O16" s="148">
        <v>-2.7180067950169877</v>
      </c>
    </row>
    <row r="17" spans="1:17" s="4" customFormat="1" ht="14.15" customHeight="1" x14ac:dyDescent="0.25">
      <c r="A17" s="14" t="s">
        <v>17</v>
      </c>
      <c r="B17" s="15"/>
      <c r="C17" s="15"/>
      <c r="D17" s="15"/>
      <c r="E17" s="15"/>
      <c r="F17" s="15"/>
      <c r="G17" s="17">
        <v>5380</v>
      </c>
      <c r="H17" s="17">
        <v>5634</v>
      </c>
      <c r="I17" s="16">
        <v>254</v>
      </c>
      <c r="J17" s="191">
        <v>4.7211895910780672</v>
      </c>
      <c r="K17" s="15"/>
      <c r="L17" s="17">
        <v>4912</v>
      </c>
      <c r="M17" s="17">
        <v>5106</v>
      </c>
      <c r="N17" s="16">
        <v>194</v>
      </c>
      <c r="O17" s="148">
        <v>3.949511400651466</v>
      </c>
    </row>
    <row r="18" spans="1:17" s="4" customFormat="1" ht="14.15" customHeight="1" x14ac:dyDescent="0.25">
      <c r="A18" s="14" t="s">
        <v>18</v>
      </c>
      <c r="B18" s="15"/>
      <c r="C18" s="15"/>
      <c r="D18" s="15"/>
      <c r="E18" s="15"/>
      <c r="F18" s="15"/>
      <c r="G18" s="17">
        <v>1414</v>
      </c>
      <c r="H18" s="17">
        <v>1296</v>
      </c>
      <c r="I18" s="16">
        <v>-118</v>
      </c>
      <c r="J18" s="191">
        <v>-8.3451202263083459</v>
      </c>
      <c r="K18" s="15"/>
      <c r="L18" s="17">
        <v>1405</v>
      </c>
      <c r="M18" s="17">
        <v>1263</v>
      </c>
      <c r="N18" s="16">
        <v>-142</v>
      </c>
      <c r="O18" s="148">
        <v>-10.106761565836299</v>
      </c>
    </row>
    <row r="19" spans="1:17" s="4" customFormat="1" ht="14.15" customHeight="1" x14ac:dyDescent="0.25">
      <c r="A19" s="14" t="s">
        <v>19</v>
      </c>
      <c r="B19" s="15"/>
      <c r="C19" s="15"/>
      <c r="D19" s="15"/>
      <c r="E19" s="15"/>
      <c r="F19" s="15"/>
      <c r="G19" s="17">
        <v>1101</v>
      </c>
      <c r="H19" s="17">
        <v>1130</v>
      </c>
      <c r="I19" s="16">
        <v>29</v>
      </c>
      <c r="J19" s="191">
        <v>2.6339691189827428</v>
      </c>
      <c r="K19" s="15"/>
      <c r="L19" s="17">
        <v>961</v>
      </c>
      <c r="M19" s="17">
        <v>978</v>
      </c>
      <c r="N19" s="16">
        <v>17</v>
      </c>
      <c r="O19" s="148">
        <v>1.7689906347554631</v>
      </c>
    </row>
    <row r="20" spans="1:17" s="4" customFormat="1" ht="14.15" customHeight="1" x14ac:dyDescent="0.25">
      <c r="A20" s="14" t="s">
        <v>20</v>
      </c>
      <c r="B20" s="15"/>
      <c r="C20" s="15"/>
      <c r="D20" s="15"/>
      <c r="E20" s="15"/>
      <c r="F20" s="15"/>
      <c r="G20" s="17">
        <v>1315</v>
      </c>
      <c r="H20" s="17">
        <v>1304</v>
      </c>
      <c r="I20" s="16">
        <v>-11</v>
      </c>
      <c r="J20" s="148">
        <v>-0.83650190114068446</v>
      </c>
      <c r="K20" s="15"/>
      <c r="L20" s="17">
        <v>998</v>
      </c>
      <c r="M20" s="17">
        <v>987</v>
      </c>
      <c r="N20" s="16">
        <v>-11</v>
      </c>
      <c r="O20" s="148">
        <v>-1.1022044088176353</v>
      </c>
    </row>
    <row r="21" spans="1:17" s="4" customFormat="1" ht="14.15" customHeight="1" x14ac:dyDescent="0.25">
      <c r="A21" s="14" t="s">
        <v>21</v>
      </c>
      <c r="B21" s="15"/>
      <c r="C21" s="15"/>
      <c r="D21" s="15"/>
      <c r="E21" s="15"/>
      <c r="F21" s="15"/>
      <c r="G21" s="17">
        <v>588</v>
      </c>
      <c r="H21" s="17">
        <v>586</v>
      </c>
      <c r="I21" s="16">
        <v>-2</v>
      </c>
      <c r="J21" s="148">
        <v>-0.3401360544217687</v>
      </c>
      <c r="K21" s="15"/>
      <c r="L21" s="17">
        <v>486</v>
      </c>
      <c r="M21" s="17">
        <v>482</v>
      </c>
      <c r="N21" s="16">
        <v>-4</v>
      </c>
      <c r="O21" s="148">
        <v>-0.82304526748971196</v>
      </c>
    </row>
    <row r="22" spans="1:17" s="4" customFormat="1" ht="14.15" customHeight="1" x14ac:dyDescent="0.25">
      <c r="A22" s="14" t="s">
        <v>22</v>
      </c>
      <c r="B22" s="15"/>
      <c r="C22" s="15"/>
      <c r="D22" s="15"/>
      <c r="E22" s="15"/>
      <c r="F22" s="15"/>
      <c r="G22" s="17">
        <v>116</v>
      </c>
      <c r="H22" s="17">
        <v>116</v>
      </c>
      <c r="I22" s="16">
        <v>0</v>
      </c>
      <c r="J22" s="148">
        <v>0</v>
      </c>
      <c r="K22" s="15"/>
      <c r="L22" s="17">
        <v>85</v>
      </c>
      <c r="M22" s="17">
        <v>85</v>
      </c>
      <c r="N22" s="16">
        <v>0</v>
      </c>
      <c r="O22" s="148">
        <v>0</v>
      </c>
    </row>
    <row r="23" spans="1:17" s="4" customFormat="1" ht="14.15" customHeight="1" x14ac:dyDescent="0.25">
      <c r="A23" s="14" t="s">
        <v>23</v>
      </c>
      <c r="B23" s="15"/>
      <c r="C23" s="15"/>
      <c r="D23" s="15"/>
      <c r="E23" s="15"/>
      <c r="F23" s="15"/>
      <c r="G23" s="17">
        <v>870</v>
      </c>
      <c r="H23" s="17">
        <v>897</v>
      </c>
      <c r="I23" s="16">
        <v>27</v>
      </c>
      <c r="J23" s="148">
        <v>3.103448275862069</v>
      </c>
      <c r="K23" s="15"/>
      <c r="L23" s="17">
        <v>683</v>
      </c>
      <c r="M23" s="17">
        <v>710</v>
      </c>
      <c r="N23" s="16">
        <v>27</v>
      </c>
      <c r="O23" s="148">
        <v>3.9531478770131772</v>
      </c>
    </row>
    <row r="24" spans="1:17" s="4" customFormat="1" ht="14.15" customHeight="1" x14ac:dyDescent="0.25">
      <c r="A24" s="14" t="s">
        <v>24</v>
      </c>
      <c r="B24" s="15"/>
      <c r="C24" s="15"/>
      <c r="D24" s="15"/>
      <c r="E24" s="15"/>
      <c r="F24" s="15"/>
      <c r="G24" s="17">
        <v>958</v>
      </c>
      <c r="H24" s="17">
        <v>960</v>
      </c>
      <c r="I24" s="16">
        <v>2</v>
      </c>
      <c r="J24" s="148">
        <v>0.20876826722338204</v>
      </c>
      <c r="K24" s="15"/>
      <c r="L24" s="17">
        <v>862</v>
      </c>
      <c r="M24" s="17">
        <v>865</v>
      </c>
      <c r="N24" s="16">
        <v>3</v>
      </c>
      <c r="O24" s="148">
        <v>0.3480278422273782</v>
      </c>
    </row>
    <row r="25" spans="1:17" s="4" customFormat="1" ht="14.15" customHeight="1" x14ac:dyDescent="0.25">
      <c r="A25" s="14" t="s">
        <v>25</v>
      </c>
      <c r="B25" s="15"/>
      <c r="C25" s="15"/>
      <c r="D25" s="15"/>
      <c r="E25" s="15"/>
      <c r="F25" s="15"/>
      <c r="G25" s="17">
        <v>214</v>
      </c>
      <c r="H25" s="17">
        <v>211</v>
      </c>
      <c r="I25" s="16">
        <v>-3</v>
      </c>
      <c r="J25" s="148">
        <v>-1.4018691588785046</v>
      </c>
      <c r="K25" s="15"/>
      <c r="L25" s="17">
        <v>178</v>
      </c>
      <c r="M25" s="17">
        <v>176</v>
      </c>
      <c r="N25" s="16">
        <v>-2</v>
      </c>
      <c r="O25" s="148">
        <v>-1.1235955056179776</v>
      </c>
    </row>
    <row r="26" spans="1:17" s="4" customFormat="1" ht="14.15" customHeight="1" x14ac:dyDescent="0.25">
      <c r="A26" s="14" t="s">
        <v>26</v>
      </c>
      <c r="B26" s="25"/>
      <c r="C26" s="25"/>
      <c r="D26" s="25"/>
      <c r="E26" s="25"/>
      <c r="F26" s="15"/>
      <c r="G26" s="17">
        <v>552</v>
      </c>
      <c r="H26" s="17">
        <v>553</v>
      </c>
      <c r="I26" s="16">
        <v>1</v>
      </c>
      <c r="J26" s="148">
        <v>0.18115942028985507</v>
      </c>
      <c r="K26" s="15"/>
      <c r="L26" s="17">
        <v>487</v>
      </c>
      <c r="M26" s="17">
        <v>489</v>
      </c>
      <c r="N26" s="16">
        <v>2</v>
      </c>
      <c r="O26" s="148">
        <v>0.41067761806981518</v>
      </c>
    </row>
    <row r="27" spans="1:17" s="4" customFormat="1" ht="14.15" customHeight="1" x14ac:dyDescent="0.25">
      <c r="A27" s="14" t="s">
        <v>27</v>
      </c>
      <c r="B27" s="25"/>
      <c r="C27" s="25"/>
      <c r="D27" s="25"/>
      <c r="E27" s="25"/>
      <c r="F27" s="15"/>
      <c r="G27" s="17">
        <v>959</v>
      </c>
      <c r="H27" s="17">
        <v>975</v>
      </c>
      <c r="I27" s="16">
        <v>16</v>
      </c>
      <c r="J27" s="148">
        <v>1.6684045881126173</v>
      </c>
      <c r="K27" s="15"/>
      <c r="L27" s="17">
        <v>903</v>
      </c>
      <c r="M27" s="17">
        <v>930</v>
      </c>
      <c r="N27" s="16">
        <v>27</v>
      </c>
      <c r="O27" s="148">
        <v>2.9900332225913622</v>
      </c>
    </row>
    <row r="28" spans="1:17" s="4" customFormat="1" ht="14.15" customHeight="1" x14ac:dyDescent="0.25">
      <c r="A28" s="14" t="s">
        <v>28</v>
      </c>
      <c r="B28" s="26"/>
      <c r="C28" s="26"/>
      <c r="D28" s="26"/>
      <c r="E28" s="26"/>
      <c r="F28" s="15"/>
      <c r="G28" s="17">
        <v>792</v>
      </c>
      <c r="H28" s="17">
        <v>777</v>
      </c>
      <c r="I28" s="16">
        <v>-15</v>
      </c>
      <c r="J28" s="148">
        <v>-1.893939393939394</v>
      </c>
      <c r="K28" s="15"/>
      <c r="L28" s="17">
        <v>640</v>
      </c>
      <c r="M28" s="17">
        <v>623</v>
      </c>
      <c r="N28" s="16">
        <v>-17</v>
      </c>
      <c r="O28" s="148">
        <v>-2.65625</v>
      </c>
    </row>
    <row r="29" spans="1:17" s="32" customFormat="1" ht="14.15" customHeight="1" x14ac:dyDescent="0.25">
      <c r="A29" s="27" t="s">
        <v>29</v>
      </c>
      <c r="B29" s="28"/>
      <c r="C29" s="28"/>
      <c r="D29" s="28"/>
      <c r="E29" s="28"/>
      <c r="F29" s="28"/>
      <c r="G29" s="29">
        <v>25390</v>
      </c>
      <c r="H29" s="29">
        <v>25849</v>
      </c>
      <c r="I29" s="29">
        <v>459</v>
      </c>
      <c r="J29" s="150">
        <v>1.8077983458054352</v>
      </c>
      <c r="K29" s="30"/>
      <c r="L29" s="29">
        <v>20646</v>
      </c>
      <c r="M29" s="29">
        <v>20982</v>
      </c>
      <c r="N29" s="29">
        <v>336</v>
      </c>
      <c r="O29" s="150">
        <v>1.6274338854984016</v>
      </c>
      <c r="P29" s="4"/>
      <c r="Q29" s="184"/>
    </row>
    <row r="30" spans="1:17" s="32" customFormat="1" ht="14.15" customHeight="1" x14ac:dyDescent="0.25">
      <c r="A30" s="27" t="s">
        <v>30</v>
      </c>
      <c r="B30" s="28"/>
      <c r="C30" s="28"/>
      <c r="D30" s="28"/>
      <c r="E30" s="28"/>
      <c r="F30" s="28"/>
      <c r="G30" s="29">
        <v>11131</v>
      </c>
      <c r="H30" s="29">
        <v>11410</v>
      </c>
      <c r="I30" s="29">
        <v>279</v>
      </c>
      <c r="J30" s="150">
        <v>2.5065133411193963</v>
      </c>
      <c r="K30" s="30"/>
      <c r="L30" s="29">
        <v>8046</v>
      </c>
      <c r="M30" s="29">
        <v>8288</v>
      </c>
      <c r="N30" s="29">
        <v>242</v>
      </c>
      <c r="O30" s="150">
        <v>3.0077056922694507</v>
      </c>
      <c r="P30" s="4"/>
      <c r="Q30" s="31"/>
    </row>
    <row r="31" spans="1:17" s="37" customFormat="1" ht="14.15" customHeight="1" x14ac:dyDescent="0.25">
      <c r="A31" s="33" t="s">
        <v>31</v>
      </c>
      <c r="B31" s="34"/>
      <c r="C31" s="34"/>
      <c r="D31" s="34"/>
      <c r="E31" s="34"/>
      <c r="F31" s="34"/>
      <c r="G31" s="29">
        <v>3851</v>
      </c>
      <c r="H31" s="29">
        <v>3956</v>
      </c>
      <c r="I31" s="29">
        <v>105</v>
      </c>
      <c r="J31" s="150">
        <v>2.7265645286938458</v>
      </c>
      <c r="K31" s="35"/>
      <c r="L31" s="29">
        <v>2598</v>
      </c>
      <c r="M31" s="29">
        <v>2682</v>
      </c>
      <c r="N31" s="29">
        <v>84</v>
      </c>
      <c r="O31" s="150">
        <v>3.2332563510392611</v>
      </c>
      <c r="P31" s="4"/>
      <c r="Q31" s="36"/>
    </row>
    <row r="32" spans="1:17" s="37" customFormat="1" ht="14.15" customHeight="1" x14ac:dyDescent="0.25">
      <c r="A32" s="33" t="s">
        <v>32</v>
      </c>
      <c r="B32" s="34"/>
      <c r="C32" s="34"/>
      <c r="D32" s="34"/>
      <c r="E32" s="34"/>
      <c r="F32" s="34"/>
      <c r="G32" s="29">
        <v>7280</v>
      </c>
      <c r="H32" s="29">
        <v>7454</v>
      </c>
      <c r="I32" s="29">
        <v>174</v>
      </c>
      <c r="J32" s="150">
        <v>2.3901098901098901</v>
      </c>
      <c r="K32" s="35"/>
      <c r="L32" s="29">
        <v>5448</v>
      </c>
      <c r="M32" s="29">
        <v>5606</v>
      </c>
      <c r="N32" s="29">
        <v>158</v>
      </c>
      <c r="O32" s="150">
        <v>2.9001468428781205</v>
      </c>
      <c r="P32" s="4"/>
      <c r="Q32" s="36"/>
    </row>
    <row r="33" spans="1:17" s="32" customFormat="1" ht="14.15" customHeight="1" x14ac:dyDescent="0.25">
      <c r="A33" s="27" t="s">
        <v>33</v>
      </c>
      <c r="B33" s="28"/>
      <c r="C33" s="28"/>
      <c r="D33" s="28"/>
      <c r="E33" s="28"/>
      <c r="F33" s="28"/>
      <c r="G33" s="29">
        <v>9210</v>
      </c>
      <c r="H33" s="29">
        <v>9364</v>
      </c>
      <c r="I33" s="29">
        <v>154</v>
      </c>
      <c r="J33" s="150">
        <v>1.6720955483170468</v>
      </c>
      <c r="K33" s="30"/>
      <c r="L33" s="29">
        <v>8276</v>
      </c>
      <c r="M33" s="29">
        <v>8334</v>
      </c>
      <c r="N33" s="29">
        <v>58</v>
      </c>
      <c r="O33" s="150">
        <v>0.70082165297245047</v>
      </c>
      <c r="P33" s="4"/>
      <c r="Q33" s="31"/>
    </row>
    <row r="34" spans="1:17" s="32" customFormat="1" ht="14.15" customHeight="1" x14ac:dyDescent="0.25">
      <c r="A34" s="27" t="s">
        <v>34</v>
      </c>
      <c r="B34" s="28"/>
      <c r="C34" s="28"/>
      <c r="D34" s="28"/>
      <c r="E34" s="28"/>
      <c r="F34" s="28"/>
      <c r="G34" s="29">
        <v>5049</v>
      </c>
      <c r="H34" s="29">
        <v>5075</v>
      </c>
      <c r="I34" s="29">
        <v>26</v>
      </c>
      <c r="J34" s="150">
        <v>0.51495345612992671</v>
      </c>
      <c r="K34" s="30"/>
      <c r="L34" s="29">
        <v>4324</v>
      </c>
      <c r="M34" s="29">
        <v>4360</v>
      </c>
      <c r="N34" s="29">
        <v>36</v>
      </c>
      <c r="O34" s="150">
        <v>0.83256244218316378</v>
      </c>
      <c r="P34" s="4"/>
      <c r="Q34" s="31"/>
    </row>
    <row r="35" spans="1:17" s="37" customFormat="1" ht="14.15" customHeight="1" x14ac:dyDescent="0.25">
      <c r="A35" s="33" t="s">
        <v>35</v>
      </c>
      <c r="B35" s="34"/>
      <c r="C35" s="34"/>
      <c r="D35" s="34"/>
      <c r="E35" s="34"/>
      <c r="F35" s="34"/>
      <c r="G35" s="29">
        <v>3298</v>
      </c>
      <c r="H35" s="29">
        <v>3323</v>
      </c>
      <c r="I35" s="29">
        <v>25</v>
      </c>
      <c r="J35" s="150">
        <v>0.75803517283201938</v>
      </c>
      <c r="K35" s="35"/>
      <c r="L35" s="29">
        <v>2781</v>
      </c>
      <c r="M35" s="29">
        <v>2807</v>
      </c>
      <c r="N35" s="29">
        <v>26</v>
      </c>
      <c r="O35" s="150">
        <v>0.93491549802229412</v>
      </c>
      <c r="P35" s="4"/>
      <c r="Q35" s="36"/>
    </row>
    <row r="36" spans="1:17" s="37" customFormat="1" ht="14.15" customHeight="1" x14ac:dyDescent="0.25">
      <c r="A36" s="38" t="s">
        <v>36</v>
      </c>
      <c r="B36" s="39"/>
      <c r="C36" s="39"/>
      <c r="D36" s="39"/>
      <c r="E36" s="39"/>
      <c r="F36" s="39"/>
      <c r="G36" s="29">
        <v>1751</v>
      </c>
      <c r="H36" s="29">
        <v>1752</v>
      </c>
      <c r="I36" s="29">
        <v>1</v>
      </c>
      <c r="J36" s="150">
        <v>5.7110222729868647E-2</v>
      </c>
      <c r="K36" s="40"/>
      <c r="L36" s="29">
        <v>1543</v>
      </c>
      <c r="M36" s="29">
        <v>1553</v>
      </c>
      <c r="N36" s="29">
        <v>10</v>
      </c>
      <c r="O36" s="150">
        <v>0.64808813998703829</v>
      </c>
      <c r="P36" s="4"/>
      <c r="Q36" s="41"/>
    </row>
    <row r="37" spans="1:17" s="4" customFormat="1" ht="5.25" customHeight="1" x14ac:dyDescent="0.25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42"/>
      <c r="Q37" s="42"/>
    </row>
    <row r="38" spans="1:17" s="4" customFormat="1" ht="12" customHeight="1" x14ac:dyDescent="0.25">
      <c r="A38" s="6"/>
      <c r="B38" s="227" t="s">
        <v>37</v>
      </c>
      <c r="C38" s="227"/>
      <c r="D38" s="227"/>
      <c r="E38" s="227"/>
      <c r="F38" s="43"/>
      <c r="G38" s="228" t="s">
        <v>38</v>
      </c>
      <c r="H38" s="228"/>
      <c r="I38" s="228"/>
      <c r="J38" s="228"/>
      <c r="K38" s="43"/>
      <c r="L38" s="227" t="s">
        <v>39</v>
      </c>
      <c r="M38" s="227"/>
      <c r="N38" s="227"/>
      <c r="O38" s="227"/>
    </row>
    <row r="39" spans="1:17" s="4" customFormat="1" ht="12" customHeight="1" x14ac:dyDescent="0.25">
      <c r="A39" s="9" t="s">
        <v>2</v>
      </c>
      <c r="B39" s="10"/>
      <c r="C39" s="10"/>
      <c r="D39" s="223" t="s">
        <v>3</v>
      </c>
      <c r="E39" s="223"/>
      <c r="F39" s="10"/>
      <c r="G39" s="7"/>
      <c r="H39" s="7"/>
      <c r="I39" s="223" t="s">
        <v>3</v>
      </c>
      <c r="J39" s="223"/>
      <c r="K39" s="10"/>
      <c r="L39" s="10"/>
      <c r="M39" s="10"/>
      <c r="N39" s="229" t="s">
        <v>3</v>
      </c>
      <c r="O39" s="229"/>
    </row>
    <row r="40" spans="1:17" s="4" customFormat="1" ht="12" customHeight="1" x14ac:dyDescent="0.25">
      <c r="A40" s="9" t="s">
        <v>4</v>
      </c>
      <c r="B40" s="10">
        <v>2021</v>
      </c>
      <c r="C40" s="10">
        <v>2022</v>
      </c>
      <c r="D40" s="224"/>
      <c r="E40" s="224"/>
      <c r="F40" s="10"/>
      <c r="G40" s="10">
        <v>2021</v>
      </c>
      <c r="H40" s="10">
        <v>2022</v>
      </c>
      <c r="I40" s="224"/>
      <c r="J40" s="224"/>
      <c r="K40" s="10"/>
      <c r="L40" s="10">
        <v>2021</v>
      </c>
      <c r="M40" s="10">
        <v>2022</v>
      </c>
      <c r="N40" s="224"/>
      <c r="O40" s="224"/>
    </row>
    <row r="41" spans="1:17" s="4" customFormat="1" ht="12" customHeight="1" x14ac:dyDescent="0.25">
      <c r="A41" s="11"/>
      <c r="B41" s="11"/>
      <c r="C41" s="11"/>
      <c r="D41" s="12" t="s">
        <v>5</v>
      </c>
      <c r="E41" s="12" t="s">
        <v>6</v>
      </c>
      <c r="F41" s="12"/>
      <c r="G41" s="11"/>
      <c r="H41" s="11"/>
      <c r="I41" s="12" t="s">
        <v>5</v>
      </c>
      <c r="J41" s="12" t="s">
        <v>6</v>
      </c>
      <c r="K41" s="12"/>
      <c r="L41" s="11"/>
      <c r="M41" s="11"/>
      <c r="N41" s="12" t="s">
        <v>5</v>
      </c>
      <c r="O41" s="12" t="s">
        <v>6</v>
      </c>
    </row>
    <row r="42" spans="1:17" s="4" customFormat="1" ht="14.15" customHeight="1" x14ac:dyDescent="0.25">
      <c r="A42" s="14" t="s">
        <v>7</v>
      </c>
      <c r="B42" s="4">
        <v>839</v>
      </c>
      <c r="C42" s="4">
        <v>879</v>
      </c>
      <c r="D42" s="16">
        <v>40</v>
      </c>
      <c r="E42" s="148">
        <v>4.7675804529201429</v>
      </c>
      <c r="F42" s="15"/>
      <c r="G42" s="4">
        <v>755</v>
      </c>
      <c r="H42" s="4">
        <v>780</v>
      </c>
      <c r="I42" s="16">
        <v>25</v>
      </c>
      <c r="J42" s="148">
        <v>3.3112582781456954</v>
      </c>
      <c r="K42" s="15"/>
      <c r="L42" s="17">
        <v>1025</v>
      </c>
      <c r="M42" s="17">
        <v>1069</v>
      </c>
      <c r="N42" s="16">
        <v>44</v>
      </c>
      <c r="O42" s="148">
        <v>4.2926829268292686</v>
      </c>
    </row>
    <row r="43" spans="1:17" s="4" customFormat="1" ht="14.15" customHeight="1" x14ac:dyDescent="0.25">
      <c r="A43" s="14" t="s">
        <v>8</v>
      </c>
      <c r="B43" s="17">
        <v>41</v>
      </c>
      <c r="C43" s="17">
        <v>42</v>
      </c>
      <c r="D43" s="16">
        <v>1</v>
      </c>
      <c r="E43" s="148">
        <v>2.4390243902439024</v>
      </c>
      <c r="F43" s="15"/>
      <c r="G43" s="4">
        <v>21</v>
      </c>
      <c r="H43" s="4">
        <v>22</v>
      </c>
      <c r="I43" s="16">
        <v>1</v>
      </c>
      <c r="J43" s="148">
        <v>4.7619047619047619</v>
      </c>
      <c r="K43" s="15"/>
      <c r="L43" s="17">
        <v>11</v>
      </c>
      <c r="M43" s="17">
        <v>10</v>
      </c>
      <c r="N43" s="16">
        <v>-1</v>
      </c>
      <c r="O43" s="148">
        <v>-9.0909090909090917</v>
      </c>
    </row>
    <row r="44" spans="1:17" s="4" customFormat="1" ht="14.15" customHeight="1" x14ac:dyDescent="0.25">
      <c r="A44" s="14" t="s">
        <v>9</v>
      </c>
      <c r="B44" s="17">
        <v>1116</v>
      </c>
      <c r="C44" s="17">
        <v>1108</v>
      </c>
      <c r="D44" s="16">
        <v>-8</v>
      </c>
      <c r="E44" s="148">
        <v>-0.71684587813620071</v>
      </c>
      <c r="F44" s="15"/>
      <c r="G44" s="4">
        <v>209</v>
      </c>
      <c r="H44" s="4">
        <v>207</v>
      </c>
      <c r="I44" s="16">
        <v>-2</v>
      </c>
      <c r="J44" s="148">
        <v>-0.9569377990430622</v>
      </c>
      <c r="K44" s="15"/>
      <c r="L44" s="17">
        <v>881</v>
      </c>
      <c r="M44" s="17">
        <v>892</v>
      </c>
      <c r="N44" s="16">
        <v>11</v>
      </c>
      <c r="O44" s="148">
        <v>1.2485811577752555</v>
      </c>
    </row>
    <row r="45" spans="1:17" s="4" customFormat="1" ht="14.15" customHeight="1" x14ac:dyDescent="0.25">
      <c r="A45" s="14" t="s">
        <v>10</v>
      </c>
      <c r="B45" s="17">
        <v>342</v>
      </c>
      <c r="C45" s="17">
        <v>353</v>
      </c>
      <c r="D45" s="4">
        <v>11</v>
      </c>
      <c r="E45" s="148">
        <v>3.2163742690058479</v>
      </c>
      <c r="F45" s="15"/>
      <c r="G45" s="4">
        <v>102</v>
      </c>
      <c r="H45" s="4">
        <v>108</v>
      </c>
      <c r="I45" s="4">
        <v>6</v>
      </c>
      <c r="J45" s="148">
        <v>5.882352941176471</v>
      </c>
      <c r="K45" s="15"/>
      <c r="L45" s="17">
        <v>246</v>
      </c>
      <c r="M45" s="17">
        <v>247</v>
      </c>
      <c r="N45" s="4">
        <v>1</v>
      </c>
      <c r="O45" s="148">
        <v>0.4065040650406504</v>
      </c>
    </row>
    <row r="46" spans="1:17" s="21" customFormat="1" ht="14.15" customHeight="1" x14ac:dyDescent="0.25">
      <c r="A46" s="19" t="s">
        <v>11</v>
      </c>
      <c r="B46" s="22">
        <v>560</v>
      </c>
      <c r="C46" s="22">
        <v>605</v>
      </c>
      <c r="D46" s="21">
        <v>45</v>
      </c>
      <c r="E46" s="160">
        <v>8.0357142857142865</v>
      </c>
      <c r="F46" s="20"/>
      <c r="G46" s="21">
        <v>243</v>
      </c>
      <c r="H46" s="21">
        <v>266</v>
      </c>
      <c r="I46" s="21">
        <v>23</v>
      </c>
      <c r="J46" s="160">
        <v>9.4650205761316872</v>
      </c>
      <c r="K46" s="20"/>
      <c r="L46" s="22">
        <v>1028</v>
      </c>
      <c r="M46" s="22">
        <v>1039</v>
      </c>
      <c r="N46" s="21">
        <v>11</v>
      </c>
      <c r="O46" s="160">
        <v>1.0700389105058365</v>
      </c>
    </row>
    <row r="47" spans="1:17" s="21" customFormat="1" ht="14.15" customHeight="1" x14ac:dyDescent="0.25">
      <c r="A47" s="19" t="s">
        <v>12</v>
      </c>
      <c r="B47" s="22">
        <v>201</v>
      </c>
      <c r="C47" s="22">
        <v>202</v>
      </c>
      <c r="D47" s="21">
        <v>1</v>
      </c>
      <c r="E47" s="160">
        <v>0.49751243781094528</v>
      </c>
      <c r="F47" s="20"/>
      <c r="G47" s="21">
        <v>149</v>
      </c>
      <c r="H47" s="21">
        <v>149</v>
      </c>
      <c r="I47" s="21">
        <v>0</v>
      </c>
      <c r="J47" s="160">
        <v>0</v>
      </c>
      <c r="K47" s="20"/>
      <c r="L47" s="22">
        <v>106</v>
      </c>
      <c r="M47" s="22">
        <v>109</v>
      </c>
      <c r="N47" s="21">
        <v>3</v>
      </c>
      <c r="O47" s="160">
        <v>2.8301886792452828</v>
      </c>
    </row>
    <row r="48" spans="1:17" s="4" customFormat="1" ht="14.15" customHeight="1" x14ac:dyDescent="0.25">
      <c r="A48" s="24" t="s">
        <v>13</v>
      </c>
      <c r="B48" s="17">
        <v>761</v>
      </c>
      <c r="C48" s="17">
        <v>807</v>
      </c>
      <c r="D48" s="4">
        <v>46</v>
      </c>
      <c r="E48" s="148">
        <v>6.0446780551905386</v>
      </c>
      <c r="F48" s="15"/>
      <c r="G48" s="4">
        <v>392</v>
      </c>
      <c r="H48" s="4">
        <v>415</v>
      </c>
      <c r="I48" s="4">
        <v>23</v>
      </c>
      <c r="J48" s="148">
        <v>5.8673469387755102</v>
      </c>
      <c r="K48" s="15"/>
      <c r="L48" s="17">
        <v>1134</v>
      </c>
      <c r="M48" s="17">
        <v>1148</v>
      </c>
      <c r="N48" s="4">
        <v>14</v>
      </c>
      <c r="O48" s="148">
        <v>1.2345679012345678</v>
      </c>
    </row>
    <row r="49" spans="1:17" s="4" customFormat="1" ht="14.15" customHeight="1" x14ac:dyDescent="0.25">
      <c r="A49" s="14" t="s">
        <v>14</v>
      </c>
      <c r="B49" s="17">
        <v>933</v>
      </c>
      <c r="C49" s="17">
        <v>934</v>
      </c>
      <c r="D49" s="4">
        <v>1</v>
      </c>
      <c r="E49" s="148">
        <v>0.10718113612004287</v>
      </c>
      <c r="F49" s="15"/>
      <c r="G49" s="4">
        <v>113</v>
      </c>
      <c r="H49" s="4">
        <v>121</v>
      </c>
      <c r="I49" s="4">
        <v>8</v>
      </c>
      <c r="J49" s="148">
        <v>7.0796460176991154</v>
      </c>
      <c r="K49" s="15"/>
      <c r="L49" s="17">
        <v>522</v>
      </c>
      <c r="M49" s="17">
        <v>534</v>
      </c>
      <c r="N49" s="4">
        <v>12</v>
      </c>
      <c r="O49" s="148">
        <v>2.2988505747126435</v>
      </c>
    </row>
    <row r="50" spans="1:17" s="4" customFormat="1" ht="14.15" customHeight="1" x14ac:dyDescent="0.25">
      <c r="A50" s="14" t="s">
        <v>15</v>
      </c>
      <c r="B50" s="17">
        <v>529</v>
      </c>
      <c r="C50" s="17">
        <v>537</v>
      </c>
      <c r="D50" s="4">
        <v>8</v>
      </c>
      <c r="E50" s="148">
        <v>1.5122873345935728</v>
      </c>
      <c r="F50" s="15"/>
      <c r="G50" s="4">
        <v>12</v>
      </c>
      <c r="H50" s="4">
        <v>16</v>
      </c>
      <c r="I50" s="4">
        <v>4</v>
      </c>
      <c r="J50" s="148">
        <v>33.333333333333336</v>
      </c>
      <c r="K50" s="15"/>
      <c r="L50" s="17">
        <v>312</v>
      </c>
      <c r="M50" s="17">
        <v>316</v>
      </c>
      <c r="N50" s="4">
        <v>4</v>
      </c>
      <c r="O50" s="148">
        <v>1.2820512820512822</v>
      </c>
    </row>
    <row r="51" spans="1:17" s="4" customFormat="1" ht="14.15" customHeight="1" x14ac:dyDescent="0.25">
      <c r="A51" s="14" t="s">
        <v>16</v>
      </c>
      <c r="B51" s="17">
        <v>875</v>
      </c>
      <c r="C51" s="17">
        <v>844</v>
      </c>
      <c r="D51" s="16">
        <v>-31</v>
      </c>
      <c r="E51" s="148">
        <v>-3.5428571428571427</v>
      </c>
      <c r="F51" s="15"/>
      <c r="G51" s="44">
        <v>0</v>
      </c>
      <c r="H51" s="44">
        <v>0</v>
      </c>
      <c r="I51" s="16">
        <v>0</v>
      </c>
      <c r="J51" s="148" t="s">
        <v>40</v>
      </c>
      <c r="K51" s="15"/>
      <c r="L51" s="17">
        <v>920</v>
      </c>
      <c r="M51" s="17">
        <v>576</v>
      </c>
      <c r="N51" s="16">
        <v>-344</v>
      </c>
      <c r="O51" s="148">
        <v>-37.391304347826086</v>
      </c>
    </row>
    <row r="52" spans="1:17" s="4" customFormat="1" ht="14.15" customHeight="1" x14ac:dyDescent="0.25">
      <c r="A52" s="14" t="s">
        <v>17</v>
      </c>
      <c r="B52" s="17">
        <v>1998</v>
      </c>
      <c r="C52" s="17">
        <v>2089</v>
      </c>
      <c r="D52" s="16">
        <v>91</v>
      </c>
      <c r="E52" s="148">
        <v>4.5545545545545547</v>
      </c>
      <c r="F52" s="15"/>
      <c r="G52" s="4">
        <v>1651</v>
      </c>
      <c r="H52" s="4">
        <v>1747</v>
      </c>
      <c r="I52" s="16">
        <v>96</v>
      </c>
      <c r="J52" s="148">
        <v>5.8146577831617199</v>
      </c>
      <c r="K52" s="15"/>
      <c r="L52" s="17">
        <v>2583</v>
      </c>
      <c r="M52" s="17">
        <v>2786</v>
      </c>
      <c r="N52" s="16">
        <v>203</v>
      </c>
      <c r="O52" s="148">
        <v>7.8590785907859075</v>
      </c>
    </row>
    <row r="53" spans="1:17" s="4" customFormat="1" ht="14.15" customHeight="1" x14ac:dyDescent="0.25">
      <c r="A53" s="14" t="s">
        <v>18</v>
      </c>
      <c r="B53" s="17">
        <v>463</v>
      </c>
      <c r="C53" s="17">
        <v>417</v>
      </c>
      <c r="D53" s="16">
        <v>-46</v>
      </c>
      <c r="E53" s="148">
        <v>-9.9352051835853139</v>
      </c>
      <c r="F53" s="15"/>
      <c r="G53" s="4">
        <v>349</v>
      </c>
      <c r="H53" s="4">
        <v>300</v>
      </c>
      <c r="I53" s="16">
        <v>-49</v>
      </c>
      <c r="J53" s="148">
        <v>-14.040114613180515</v>
      </c>
      <c r="K53" s="15"/>
      <c r="L53" s="17">
        <v>1178</v>
      </c>
      <c r="M53" s="17">
        <v>567</v>
      </c>
      <c r="N53" s="16">
        <v>-611</v>
      </c>
      <c r="O53" s="148">
        <v>-51.867572156196943</v>
      </c>
    </row>
    <row r="54" spans="1:17" s="4" customFormat="1" ht="14.15" customHeight="1" x14ac:dyDescent="0.25">
      <c r="A54" s="14" t="s">
        <v>19</v>
      </c>
      <c r="B54" s="17">
        <v>475</v>
      </c>
      <c r="C54" s="17">
        <v>474</v>
      </c>
      <c r="D54" s="16">
        <v>-1</v>
      </c>
      <c r="E54" s="148">
        <v>-0.21052631578947367</v>
      </c>
      <c r="F54" s="15"/>
      <c r="G54" s="4">
        <v>404</v>
      </c>
      <c r="H54" s="4">
        <v>410</v>
      </c>
      <c r="I54" s="16">
        <v>6</v>
      </c>
      <c r="J54" s="148">
        <v>1.4851485148514851</v>
      </c>
      <c r="K54" s="15"/>
      <c r="L54" s="17">
        <v>585</v>
      </c>
      <c r="M54" s="17">
        <v>596</v>
      </c>
      <c r="N54" s="16">
        <v>11</v>
      </c>
      <c r="O54" s="148">
        <v>1.8803418803418803</v>
      </c>
    </row>
    <row r="55" spans="1:17" s="4" customFormat="1" ht="14.15" customHeight="1" x14ac:dyDescent="0.25">
      <c r="A55" s="14" t="s">
        <v>20</v>
      </c>
      <c r="B55" s="17">
        <v>728</v>
      </c>
      <c r="C55" s="17">
        <v>725</v>
      </c>
      <c r="D55" s="16">
        <v>-3</v>
      </c>
      <c r="E55" s="148">
        <v>-0.41208791208791207</v>
      </c>
      <c r="F55" s="15"/>
      <c r="G55" s="4">
        <v>302</v>
      </c>
      <c r="H55" s="4">
        <v>313</v>
      </c>
      <c r="I55" s="16">
        <v>11</v>
      </c>
      <c r="J55" s="148">
        <v>3.6423841059602649</v>
      </c>
      <c r="K55" s="15"/>
      <c r="L55" s="17">
        <v>770</v>
      </c>
      <c r="M55" s="17">
        <v>756</v>
      </c>
      <c r="N55" s="16">
        <v>-14</v>
      </c>
      <c r="O55" s="148">
        <v>-1.8181818181818181</v>
      </c>
    </row>
    <row r="56" spans="1:17" s="4" customFormat="1" ht="14.15" customHeight="1" x14ac:dyDescent="0.25">
      <c r="A56" s="14" t="s">
        <v>21</v>
      </c>
      <c r="B56" s="17">
        <v>415</v>
      </c>
      <c r="C56" s="17">
        <v>412</v>
      </c>
      <c r="D56" s="16">
        <v>-3</v>
      </c>
      <c r="E56" s="148">
        <v>-0.72289156626506024</v>
      </c>
      <c r="F56" s="15"/>
      <c r="G56" s="4">
        <v>109</v>
      </c>
      <c r="H56" s="4">
        <v>112</v>
      </c>
      <c r="I56" s="16">
        <v>3</v>
      </c>
      <c r="J56" s="148">
        <v>2.7522935779816513</v>
      </c>
      <c r="K56" s="15"/>
      <c r="L56" s="17">
        <v>296</v>
      </c>
      <c r="M56" s="17">
        <v>296</v>
      </c>
      <c r="N56" s="16">
        <v>0</v>
      </c>
      <c r="O56" s="148">
        <v>0</v>
      </c>
    </row>
    <row r="57" spans="1:17" s="4" customFormat="1" ht="14.15" customHeight="1" x14ac:dyDescent="0.25">
      <c r="A57" s="14" t="s">
        <v>22</v>
      </c>
      <c r="B57" s="17">
        <v>92</v>
      </c>
      <c r="C57" s="17">
        <v>92</v>
      </c>
      <c r="D57" s="16">
        <v>0</v>
      </c>
      <c r="E57" s="148">
        <v>0</v>
      </c>
      <c r="F57" s="15"/>
      <c r="G57" s="4">
        <v>47</v>
      </c>
      <c r="H57" s="4">
        <v>47</v>
      </c>
      <c r="I57" s="16">
        <v>0</v>
      </c>
      <c r="J57" s="148">
        <v>0</v>
      </c>
      <c r="K57" s="15"/>
      <c r="L57" s="17">
        <v>76</v>
      </c>
      <c r="M57" s="17">
        <v>76</v>
      </c>
      <c r="N57" s="16">
        <v>0</v>
      </c>
      <c r="O57" s="148">
        <v>0</v>
      </c>
    </row>
    <row r="58" spans="1:17" s="4" customFormat="1" ht="14.15" customHeight="1" x14ac:dyDescent="0.25">
      <c r="A58" s="14" t="s">
        <v>23</v>
      </c>
      <c r="B58" s="17">
        <v>737</v>
      </c>
      <c r="C58" s="17">
        <v>757</v>
      </c>
      <c r="D58" s="16">
        <v>20</v>
      </c>
      <c r="E58" s="148">
        <v>2.7137042062415198</v>
      </c>
      <c r="F58" s="15"/>
      <c r="G58" s="4">
        <v>316</v>
      </c>
      <c r="H58" s="4">
        <v>331</v>
      </c>
      <c r="I58" s="16">
        <v>15</v>
      </c>
      <c r="J58" s="148">
        <v>4.7468354430379751</v>
      </c>
      <c r="K58" s="15"/>
      <c r="L58" s="17">
        <v>751</v>
      </c>
      <c r="M58" s="17">
        <v>777</v>
      </c>
      <c r="N58" s="16">
        <v>26</v>
      </c>
      <c r="O58" s="148">
        <v>3.4620505992010653</v>
      </c>
    </row>
    <row r="59" spans="1:17" s="4" customFormat="1" ht="14.15" customHeight="1" x14ac:dyDescent="0.3">
      <c r="A59" s="14" t="s">
        <v>24</v>
      </c>
      <c r="B59" s="17">
        <v>693</v>
      </c>
      <c r="C59" s="17">
        <v>695</v>
      </c>
      <c r="D59" s="16">
        <v>2</v>
      </c>
      <c r="E59" s="148">
        <v>0.28860028860028858</v>
      </c>
      <c r="F59" s="15"/>
      <c r="G59" s="42">
        <v>443</v>
      </c>
      <c r="H59" s="4">
        <v>443</v>
      </c>
      <c r="I59" s="16">
        <v>0</v>
      </c>
      <c r="J59" s="148">
        <v>0</v>
      </c>
      <c r="K59" s="15"/>
      <c r="L59" s="17">
        <v>454</v>
      </c>
      <c r="M59" s="17">
        <v>453</v>
      </c>
      <c r="N59" s="16">
        <v>-1</v>
      </c>
      <c r="O59" s="148">
        <v>-0.22026431718061673</v>
      </c>
      <c r="P59" s="45"/>
    </row>
    <row r="60" spans="1:17" s="4" customFormat="1" ht="14.15" customHeight="1" x14ac:dyDescent="0.25">
      <c r="A60" s="14" t="s">
        <v>25</v>
      </c>
      <c r="B60" s="17">
        <v>163</v>
      </c>
      <c r="C60" s="17">
        <v>162</v>
      </c>
      <c r="D60" s="16">
        <v>-1</v>
      </c>
      <c r="E60" s="148">
        <v>-0.61349693251533743</v>
      </c>
      <c r="F60" s="15"/>
      <c r="G60" s="4">
        <v>58</v>
      </c>
      <c r="H60" s="4">
        <v>58</v>
      </c>
      <c r="I60" s="16">
        <v>0</v>
      </c>
      <c r="J60" s="148">
        <v>0</v>
      </c>
      <c r="K60" s="15"/>
      <c r="L60" s="17">
        <v>138</v>
      </c>
      <c r="M60" s="17">
        <v>139</v>
      </c>
      <c r="N60" s="16">
        <v>1</v>
      </c>
      <c r="O60" s="148">
        <v>0.72463768115942029</v>
      </c>
      <c r="P60" s="46"/>
    </row>
    <row r="61" spans="1:17" s="4" customFormat="1" ht="14.15" customHeight="1" x14ac:dyDescent="0.25">
      <c r="A61" s="14" t="s">
        <v>26</v>
      </c>
      <c r="B61" s="17">
        <v>446</v>
      </c>
      <c r="C61" s="17">
        <v>447</v>
      </c>
      <c r="D61" s="16">
        <v>1</v>
      </c>
      <c r="E61" s="148">
        <v>0.22421524663677131</v>
      </c>
      <c r="F61" s="15"/>
      <c r="G61" s="4">
        <v>159</v>
      </c>
      <c r="H61" s="4">
        <v>160</v>
      </c>
      <c r="I61" s="16">
        <v>1</v>
      </c>
      <c r="J61" s="148">
        <v>0.62893081761006286</v>
      </c>
      <c r="K61" s="15"/>
      <c r="L61" s="17">
        <v>430</v>
      </c>
      <c r="M61" s="17">
        <v>430</v>
      </c>
      <c r="N61" s="16">
        <v>0</v>
      </c>
      <c r="O61" s="148">
        <v>0</v>
      </c>
    </row>
    <row r="62" spans="1:17" s="4" customFormat="1" ht="14.15" customHeight="1" x14ac:dyDescent="0.25">
      <c r="A62" s="14" t="s">
        <v>27</v>
      </c>
      <c r="B62" s="17">
        <v>581</v>
      </c>
      <c r="C62" s="17">
        <v>591</v>
      </c>
      <c r="D62" s="16">
        <v>10</v>
      </c>
      <c r="E62" s="148">
        <v>1.7211703958691911</v>
      </c>
      <c r="F62" s="15"/>
      <c r="G62" s="4">
        <v>567</v>
      </c>
      <c r="H62" s="4">
        <v>600</v>
      </c>
      <c r="I62" s="16">
        <v>33</v>
      </c>
      <c r="J62" s="148">
        <v>5.8201058201058204</v>
      </c>
      <c r="K62" s="15"/>
      <c r="L62" s="17">
        <v>922</v>
      </c>
      <c r="M62" s="17">
        <v>941</v>
      </c>
      <c r="N62" s="16">
        <v>19</v>
      </c>
      <c r="O62" s="148">
        <v>2.0607375271149673</v>
      </c>
      <c r="P62" s="46"/>
    </row>
    <row r="63" spans="1:17" s="4" customFormat="1" ht="14.15" customHeight="1" x14ac:dyDescent="0.25">
      <c r="A63" s="14" t="s">
        <v>28</v>
      </c>
      <c r="B63" s="17">
        <v>571</v>
      </c>
      <c r="C63" s="17">
        <v>554</v>
      </c>
      <c r="D63" s="16">
        <v>-17</v>
      </c>
      <c r="E63" s="148">
        <v>-2.9772329246935203</v>
      </c>
      <c r="F63" s="15"/>
      <c r="G63" s="44">
        <v>102</v>
      </c>
      <c r="H63" s="44">
        <v>102</v>
      </c>
      <c r="I63" s="16">
        <v>0</v>
      </c>
      <c r="J63" s="148">
        <v>0</v>
      </c>
      <c r="K63" s="15"/>
      <c r="L63" s="17">
        <v>223</v>
      </c>
      <c r="M63" s="17">
        <v>214</v>
      </c>
      <c r="N63" s="16">
        <v>-9</v>
      </c>
      <c r="O63" s="148">
        <v>-4.0358744394618835</v>
      </c>
      <c r="P63" s="46"/>
    </row>
    <row r="64" spans="1:17" s="32" customFormat="1" ht="14.15" customHeight="1" x14ac:dyDescent="0.25">
      <c r="A64" s="27" t="s">
        <v>29</v>
      </c>
      <c r="B64" s="29">
        <v>12798</v>
      </c>
      <c r="C64" s="29">
        <v>12919</v>
      </c>
      <c r="D64" s="29">
        <v>121</v>
      </c>
      <c r="E64" s="150">
        <v>0.94546022816065012</v>
      </c>
      <c r="F64" s="28"/>
      <c r="G64" s="29">
        <v>6111</v>
      </c>
      <c r="H64" s="29">
        <v>6292</v>
      </c>
      <c r="I64" s="29">
        <v>181</v>
      </c>
      <c r="J64" s="150">
        <v>2.9618720340369826</v>
      </c>
      <c r="K64" s="28"/>
      <c r="L64" s="29">
        <v>13457</v>
      </c>
      <c r="M64" s="29">
        <v>12823</v>
      </c>
      <c r="N64" s="29">
        <v>-634</v>
      </c>
      <c r="O64" s="150">
        <v>-4.7113026677565575</v>
      </c>
      <c r="P64" s="4"/>
      <c r="Q64" s="47"/>
    </row>
    <row r="65" spans="1:16" s="32" customFormat="1" ht="14.15" customHeight="1" x14ac:dyDescent="0.25">
      <c r="A65" s="27" t="s">
        <v>30</v>
      </c>
      <c r="B65" s="29">
        <v>5436</v>
      </c>
      <c r="C65" s="29">
        <v>5504</v>
      </c>
      <c r="D65" s="29">
        <v>68</v>
      </c>
      <c r="E65" s="150">
        <v>1.2509197939661516</v>
      </c>
      <c r="F65" s="28"/>
      <c r="G65" s="29">
        <v>1604</v>
      </c>
      <c r="H65" s="29">
        <v>1669</v>
      </c>
      <c r="I65" s="29">
        <v>65</v>
      </c>
      <c r="J65" s="150">
        <v>4.0523690773067331</v>
      </c>
      <c r="K65" s="28"/>
      <c r="L65" s="29">
        <v>5051</v>
      </c>
      <c r="M65" s="29">
        <v>4792</v>
      </c>
      <c r="N65" s="29">
        <v>-259</v>
      </c>
      <c r="O65" s="150">
        <v>-5.127697485646407</v>
      </c>
      <c r="P65" s="4"/>
    </row>
    <row r="66" spans="1:16" s="37" customFormat="1" ht="14.15" customHeight="1" x14ac:dyDescent="0.25">
      <c r="A66" s="33" t="s">
        <v>31</v>
      </c>
      <c r="B66" s="29">
        <v>2338</v>
      </c>
      <c r="C66" s="29">
        <v>2382</v>
      </c>
      <c r="D66" s="29">
        <v>44</v>
      </c>
      <c r="E66" s="150">
        <v>1.8819503849443968</v>
      </c>
      <c r="F66" s="34"/>
      <c r="G66" s="29">
        <v>1087</v>
      </c>
      <c r="H66" s="29">
        <v>1117</v>
      </c>
      <c r="I66" s="29">
        <v>30</v>
      </c>
      <c r="J66" s="150">
        <v>2.7598896044158234</v>
      </c>
      <c r="K66" s="34"/>
      <c r="L66" s="29">
        <v>2163</v>
      </c>
      <c r="M66" s="29">
        <v>2218</v>
      </c>
      <c r="N66" s="29">
        <v>55</v>
      </c>
      <c r="O66" s="150">
        <v>2.5427646786870088</v>
      </c>
      <c r="P66" s="4"/>
    </row>
    <row r="67" spans="1:16" s="37" customFormat="1" ht="14.15" customHeight="1" x14ac:dyDescent="0.25">
      <c r="A67" s="33" t="s">
        <v>32</v>
      </c>
      <c r="B67" s="29">
        <v>3098</v>
      </c>
      <c r="C67" s="29">
        <v>3122</v>
      </c>
      <c r="D67" s="29">
        <v>24</v>
      </c>
      <c r="E67" s="150">
        <v>0.77469335054874111</v>
      </c>
      <c r="F67" s="34"/>
      <c r="G67" s="29">
        <v>517</v>
      </c>
      <c r="H67" s="29">
        <v>552</v>
      </c>
      <c r="I67" s="29">
        <v>35</v>
      </c>
      <c r="J67" s="150">
        <v>6.7698259187620886</v>
      </c>
      <c r="K67" s="34"/>
      <c r="L67" s="29">
        <v>2888</v>
      </c>
      <c r="M67" s="29">
        <v>2574</v>
      </c>
      <c r="N67" s="29">
        <v>-314</v>
      </c>
      <c r="O67" s="150">
        <v>-10.872576177285319</v>
      </c>
      <c r="P67" s="4"/>
    </row>
    <row r="68" spans="1:16" s="32" customFormat="1" ht="14.15" customHeight="1" x14ac:dyDescent="0.25">
      <c r="A68" s="27" t="s">
        <v>33</v>
      </c>
      <c r="B68" s="29">
        <v>3664</v>
      </c>
      <c r="C68" s="29">
        <v>3705</v>
      </c>
      <c r="D68" s="29">
        <v>41</v>
      </c>
      <c r="E68" s="150">
        <v>1.1189956331877728</v>
      </c>
      <c r="F68" s="28"/>
      <c r="G68" s="29">
        <v>2706</v>
      </c>
      <c r="H68" s="29">
        <v>2770</v>
      </c>
      <c r="I68" s="29">
        <v>64</v>
      </c>
      <c r="J68" s="150">
        <v>2.3651145602365116</v>
      </c>
      <c r="K68" s="28"/>
      <c r="L68" s="29">
        <v>5116</v>
      </c>
      <c r="M68" s="29">
        <v>4705</v>
      </c>
      <c r="N68" s="29">
        <v>-411</v>
      </c>
      <c r="O68" s="150">
        <v>-8.0336200156372168</v>
      </c>
      <c r="P68" s="4"/>
    </row>
    <row r="69" spans="1:16" s="32" customFormat="1" ht="14.15" customHeight="1" x14ac:dyDescent="0.25">
      <c r="A69" s="27" t="s">
        <v>34</v>
      </c>
      <c r="B69" s="29">
        <v>3698</v>
      </c>
      <c r="C69" s="29">
        <v>3710</v>
      </c>
      <c r="D69" s="29">
        <v>12</v>
      </c>
      <c r="E69" s="150">
        <v>0.32449972958355866</v>
      </c>
      <c r="F69" s="28"/>
      <c r="G69" s="29">
        <v>1801</v>
      </c>
      <c r="H69" s="29">
        <v>1853</v>
      </c>
      <c r="I69" s="29">
        <v>52</v>
      </c>
      <c r="J69" s="150">
        <v>2.8872848417545809</v>
      </c>
      <c r="K69" s="28"/>
      <c r="L69" s="29">
        <v>3290</v>
      </c>
      <c r="M69" s="29">
        <v>3326</v>
      </c>
      <c r="N69" s="29">
        <v>36</v>
      </c>
      <c r="O69" s="150">
        <v>1.094224924012158</v>
      </c>
      <c r="P69" s="4"/>
    </row>
    <row r="70" spans="1:16" s="37" customFormat="1" ht="14.15" customHeight="1" x14ac:dyDescent="0.25">
      <c r="A70" s="33" t="s">
        <v>35</v>
      </c>
      <c r="B70" s="29">
        <v>2546</v>
      </c>
      <c r="C70" s="29">
        <v>2565</v>
      </c>
      <c r="D70" s="29">
        <v>19</v>
      </c>
      <c r="E70" s="150">
        <v>0.74626865671641796</v>
      </c>
      <c r="F70" s="34"/>
      <c r="G70" s="29">
        <v>1132</v>
      </c>
      <c r="H70" s="29">
        <v>1151</v>
      </c>
      <c r="I70" s="29">
        <v>19</v>
      </c>
      <c r="J70" s="150">
        <v>1.6784452296819787</v>
      </c>
      <c r="K70" s="34"/>
      <c r="L70" s="29">
        <v>2145</v>
      </c>
      <c r="M70" s="29">
        <v>2171</v>
      </c>
      <c r="N70" s="29">
        <v>26</v>
      </c>
      <c r="O70" s="150">
        <v>1.2121212121212122</v>
      </c>
      <c r="P70" s="4"/>
    </row>
    <row r="71" spans="1:16" s="37" customFormat="1" ht="14.15" customHeight="1" thickBot="1" x14ac:dyDescent="0.3">
      <c r="A71" s="48" t="s">
        <v>36</v>
      </c>
      <c r="B71" s="29">
        <v>1152</v>
      </c>
      <c r="C71" s="29">
        <v>1145</v>
      </c>
      <c r="D71" s="29">
        <v>-7</v>
      </c>
      <c r="E71" s="150">
        <v>-0.60763888888888884</v>
      </c>
      <c r="F71" s="49"/>
      <c r="G71" s="29">
        <v>669</v>
      </c>
      <c r="H71" s="29">
        <v>702</v>
      </c>
      <c r="I71" s="29">
        <v>33</v>
      </c>
      <c r="J71" s="150">
        <v>4.9327354260089686</v>
      </c>
      <c r="K71" s="49"/>
      <c r="L71" s="29">
        <v>1145</v>
      </c>
      <c r="M71" s="29">
        <v>1155</v>
      </c>
      <c r="N71" s="29">
        <v>10</v>
      </c>
      <c r="O71" s="150">
        <v>0.8733624454148472</v>
      </c>
      <c r="P71" s="4"/>
    </row>
    <row r="72" spans="1:16" s="37" customFormat="1" ht="14.15" customHeight="1" x14ac:dyDescent="0.25">
      <c r="A72" s="50"/>
      <c r="B72" s="51"/>
      <c r="C72" s="52"/>
      <c r="D72" s="52"/>
      <c r="E72" s="53"/>
      <c r="F72" s="54"/>
      <c r="G72" s="51"/>
      <c r="H72" s="52"/>
      <c r="I72" s="52"/>
      <c r="J72" s="53"/>
      <c r="K72" s="54"/>
      <c r="L72" s="51"/>
      <c r="M72" s="52"/>
      <c r="N72" s="52"/>
      <c r="O72" s="53"/>
    </row>
    <row r="73" spans="1:16" s="55" customFormat="1" ht="12" x14ac:dyDescent="0.3">
      <c r="A73" s="225" t="s">
        <v>41</v>
      </c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</row>
    <row r="74" spans="1:16" x14ac:dyDescent="0.25">
      <c r="B74" s="56"/>
    </row>
  </sheetData>
  <mergeCells count="18">
    <mergeCell ref="A73:O73"/>
    <mergeCell ref="A37:O37"/>
    <mergeCell ref="B38:E38"/>
    <mergeCell ref="G38:J38"/>
    <mergeCell ref="L38:O38"/>
    <mergeCell ref="D39:E40"/>
    <mergeCell ref="I39:J40"/>
    <mergeCell ref="N39:O40"/>
    <mergeCell ref="G3:J3"/>
    <mergeCell ref="L3:O3"/>
    <mergeCell ref="B4:B5"/>
    <mergeCell ref="C4:C5"/>
    <mergeCell ref="D4:D5"/>
    <mergeCell ref="E4:E5"/>
    <mergeCell ref="F4:F5"/>
    <mergeCell ref="I4:J5"/>
    <mergeCell ref="K4:K5"/>
    <mergeCell ref="N4:O5"/>
  </mergeCells>
  <pageMargins left="0" right="0" top="7.874015748031496E-2" bottom="7.874015748031496E-2" header="0.51181102362204722" footer="0.51181102362204722"/>
  <pageSetup paperSize="9" scale="69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zoomScaleNormal="100" workbookViewId="0">
      <selection activeCell="L26" sqref="L26"/>
    </sheetView>
  </sheetViews>
  <sheetFormatPr defaultColWidth="9.1796875" defaultRowHeight="12.5" x14ac:dyDescent="0.25"/>
  <cols>
    <col min="1" max="1" width="24.54296875" style="46" customWidth="1"/>
    <col min="2" max="2" width="9.1796875" style="46"/>
    <col min="3" max="3" width="11.7265625" style="46" customWidth="1"/>
    <col min="4" max="5" width="13.7265625" style="46" customWidth="1"/>
    <col min="6" max="6" width="13.1796875" style="46" customWidth="1"/>
    <col min="7" max="16384" width="9.1796875" style="46"/>
  </cols>
  <sheetData>
    <row r="1" spans="1:6" x14ac:dyDescent="0.25">
      <c r="A1" s="32" t="s">
        <v>148</v>
      </c>
      <c r="B1" s="176"/>
      <c r="C1" s="176"/>
      <c r="D1" s="176"/>
      <c r="E1" s="176"/>
      <c r="F1" s="176"/>
    </row>
    <row r="2" spans="1:6" x14ac:dyDescent="0.25">
      <c r="A2" s="176"/>
      <c r="B2" s="176"/>
      <c r="C2" s="176"/>
      <c r="D2" s="176"/>
      <c r="E2" s="176"/>
      <c r="F2" s="176"/>
    </row>
    <row r="3" spans="1:6" x14ac:dyDescent="0.25">
      <c r="A3" s="210" t="s">
        <v>2</v>
      </c>
      <c r="B3" s="234" t="s">
        <v>114</v>
      </c>
      <c r="C3" s="7" t="s">
        <v>115</v>
      </c>
      <c r="D3" s="7" t="s">
        <v>116</v>
      </c>
      <c r="E3" s="7" t="s">
        <v>116</v>
      </c>
      <c r="F3" s="7" t="s">
        <v>116</v>
      </c>
    </row>
    <row r="4" spans="1:6" ht="18.75" customHeight="1" x14ac:dyDescent="0.25">
      <c r="A4" s="97" t="s">
        <v>4</v>
      </c>
      <c r="B4" s="235"/>
      <c r="C4" s="188" t="s">
        <v>117</v>
      </c>
      <c r="D4" s="188" t="s">
        <v>118</v>
      </c>
      <c r="E4" s="188" t="s">
        <v>119</v>
      </c>
      <c r="F4" s="188" t="s">
        <v>109</v>
      </c>
    </row>
    <row r="5" spans="1:6" s="176" customFormat="1" ht="11.5" x14ac:dyDescent="0.25">
      <c r="A5" s="24" t="s">
        <v>7</v>
      </c>
      <c r="B5" s="178">
        <v>780</v>
      </c>
      <c r="C5" s="178">
        <v>0</v>
      </c>
      <c r="D5" s="178">
        <v>621</v>
      </c>
      <c r="E5" s="178">
        <v>598</v>
      </c>
      <c r="F5" s="178">
        <v>640</v>
      </c>
    </row>
    <row r="6" spans="1:6" s="176" customFormat="1" ht="11.5" x14ac:dyDescent="0.25">
      <c r="A6" s="24" t="s">
        <v>8</v>
      </c>
      <c r="B6" s="178">
        <v>22</v>
      </c>
      <c r="C6" s="178">
        <v>1</v>
      </c>
      <c r="D6" s="178">
        <v>19</v>
      </c>
      <c r="E6" s="178">
        <v>9</v>
      </c>
      <c r="F6" s="178">
        <v>7</v>
      </c>
    </row>
    <row r="7" spans="1:6" s="176" customFormat="1" ht="11.5" x14ac:dyDescent="0.25">
      <c r="A7" s="24" t="s">
        <v>9</v>
      </c>
      <c r="B7" s="178">
        <v>207</v>
      </c>
      <c r="C7" s="178">
        <v>9</v>
      </c>
      <c r="D7" s="178">
        <v>139</v>
      </c>
      <c r="E7" s="178">
        <v>105</v>
      </c>
      <c r="F7" s="178">
        <v>124</v>
      </c>
    </row>
    <row r="8" spans="1:6" s="176" customFormat="1" ht="11.5" x14ac:dyDescent="0.25">
      <c r="A8" s="24" t="s">
        <v>10</v>
      </c>
      <c r="B8" s="178">
        <v>108</v>
      </c>
      <c r="C8" s="178">
        <v>8</v>
      </c>
      <c r="D8" s="178">
        <v>58</v>
      </c>
      <c r="E8" s="178">
        <v>88</v>
      </c>
      <c r="F8" s="178">
        <v>28</v>
      </c>
    </row>
    <row r="9" spans="1:6" s="177" customFormat="1" ht="12" x14ac:dyDescent="0.3">
      <c r="A9" s="169" t="s">
        <v>120</v>
      </c>
      <c r="B9" s="214">
        <v>266</v>
      </c>
      <c r="C9" s="214">
        <v>20</v>
      </c>
      <c r="D9" s="214">
        <v>67</v>
      </c>
      <c r="E9" s="214">
        <v>190</v>
      </c>
      <c r="F9" s="214">
        <v>147</v>
      </c>
    </row>
    <row r="10" spans="1:6" s="177" customFormat="1" ht="12" x14ac:dyDescent="0.3">
      <c r="A10" s="169" t="s">
        <v>12</v>
      </c>
      <c r="B10" s="214">
        <v>149</v>
      </c>
      <c r="C10" s="214">
        <v>10</v>
      </c>
      <c r="D10" s="214">
        <v>96</v>
      </c>
      <c r="E10" s="214">
        <v>96</v>
      </c>
      <c r="F10" s="214">
        <v>50</v>
      </c>
    </row>
    <row r="11" spans="1:6" s="176" customFormat="1" ht="11.5" x14ac:dyDescent="0.25">
      <c r="A11" s="24" t="s">
        <v>13</v>
      </c>
      <c r="B11" s="178">
        <v>415</v>
      </c>
      <c r="C11" s="178">
        <v>30</v>
      </c>
      <c r="D11" s="178">
        <v>163</v>
      </c>
      <c r="E11" s="178">
        <v>286</v>
      </c>
      <c r="F11" s="178">
        <v>197</v>
      </c>
    </row>
    <row r="12" spans="1:6" s="176" customFormat="1" ht="11.5" x14ac:dyDescent="0.25">
      <c r="A12" s="24" t="s">
        <v>14</v>
      </c>
      <c r="B12" s="178">
        <v>121</v>
      </c>
      <c r="C12" s="178">
        <v>0</v>
      </c>
      <c r="D12" s="178">
        <v>85</v>
      </c>
      <c r="E12" s="178">
        <v>85</v>
      </c>
      <c r="F12" s="178">
        <v>86</v>
      </c>
    </row>
    <row r="13" spans="1:6" s="176" customFormat="1" ht="11.5" x14ac:dyDescent="0.25">
      <c r="A13" s="24" t="s">
        <v>15</v>
      </c>
      <c r="B13" s="178">
        <v>16</v>
      </c>
      <c r="C13" s="178">
        <v>0</v>
      </c>
      <c r="D13" s="178">
        <v>8</v>
      </c>
      <c r="E13" s="178">
        <v>10</v>
      </c>
      <c r="F13" s="178">
        <v>11</v>
      </c>
    </row>
    <row r="14" spans="1:6" s="176" customFormat="1" ht="11.5" x14ac:dyDescent="0.25">
      <c r="A14" s="24" t="s">
        <v>16</v>
      </c>
      <c r="B14" s="178">
        <v>0</v>
      </c>
      <c r="C14" s="178">
        <v>0</v>
      </c>
      <c r="D14" s="178">
        <v>0</v>
      </c>
      <c r="E14" s="178">
        <v>0</v>
      </c>
      <c r="F14" s="178">
        <v>0</v>
      </c>
    </row>
    <row r="15" spans="1:6" s="176" customFormat="1" ht="11.5" x14ac:dyDescent="0.25">
      <c r="A15" s="24" t="s">
        <v>17</v>
      </c>
      <c r="B15" s="178">
        <v>1747</v>
      </c>
      <c r="C15" s="178">
        <v>45</v>
      </c>
      <c r="D15" s="178">
        <v>1123</v>
      </c>
      <c r="E15" s="178">
        <v>1450</v>
      </c>
      <c r="F15" s="178">
        <v>1277</v>
      </c>
    </row>
    <row r="16" spans="1:6" s="176" customFormat="1" ht="11.5" x14ac:dyDescent="0.25">
      <c r="A16" s="24" t="s">
        <v>18</v>
      </c>
      <c r="B16" s="178">
        <v>300</v>
      </c>
      <c r="C16" s="178">
        <v>2</v>
      </c>
      <c r="D16" s="178">
        <v>217</v>
      </c>
      <c r="E16" s="178">
        <v>283</v>
      </c>
      <c r="F16" s="178">
        <v>212</v>
      </c>
    </row>
    <row r="17" spans="1:7" s="176" customFormat="1" ht="11.5" x14ac:dyDescent="0.25">
      <c r="A17" s="24" t="s">
        <v>19</v>
      </c>
      <c r="B17" s="178">
        <v>410</v>
      </c>
      <c r="C17" s="178">
        <v>5</v>
      </c>
      <c r="D17" s="178">
        <v>344</v>
      </c>
      <c r="E17" s="178">
        <v>337</v>
      </c>
      <c r="F17" s="178">
        <v>220</v>
      </c>
    </row>
    <row r="18" spans="1:7" s="176" customFormat="1" ht="11.5" x14ac:dyDescent="0.25">
      <c r="A18" s="24" t="s">
        <v>20</v>
      </c>
      <c r="B18" s="178">
        <v>313</v>
      </c>
      <c r="C18" s="178">
        <v>8</v>
      </c>
      <c r="D18" s="178">
        <v>235</v>
      </c>
      <c r="E18" s="178">
        <v>207</v>
      </c>
      <c r="F18" s="178">
        <v>227</v>
      </c>
    </row>
    <row r="19" spans="1:7" s="176" customFormat="1" ht="11.5" x14ac:dyDescent="0.25">
      <c r="A19" s="24" t="s">
        <v>21</v>
      </c>
      <c r="B19" s="178">
        <v>112</v>
      </c>
      <c r="C19" s="218">
        <v>1</v>
      </c>
      <c r="D19" s="178">
        <v>79</v>
      </c>
      <c r="E19" s="178">
        <v>86</v>
      </c>
      <c r="F19" s="178">
        <v>77</v>
      </c>
    </row>
    <row r="20" spans="1:7" s="176" customFormat="1" ht="11.5" x14ac:dyDescent="0.25">
      <c r="A20" s="24" t="s">
        <v>22</v>
      </c>
      <c r="B20" s="178">
        <v>47</v>
      </c>
      <c r="C20" s="178">
        <v>0</v>
      </c>
      <c r="D20" s="178">
        <v>42</v>
      </c>
      <c r="E20" s="178">
        <v>36</v>
      </c>
      <c r="F20" s="178">
        <v>36</v>
      </c>
    </row>
    <row r="21" spans="1:7" s="176" customFormat="1" ht="11.5" x14ac:dyDescent="0.25">
      <c r="A21" s="24" t="s">
        <v>23</v>
      </c>
      <c r="B21" s="178">
        <v>331</v>
      </c>
      <c r="C21" s="178">
        <v>0</v>
      </c>
      <c r="D21" s="178">
        <v>296</v>
      </c>
      <c r="E21" s="178">
        <v>251</v>
      </c>
      <c r="F21" s="178">
        <v>306</v>
      </c>
    </row>
    <row r="22" spans="1:7" s="176" customFormat="1" ht="11.5" x14ac:dyDescent="0.25">
      <c r="A22" s="24" t="s">
        <v>24</v>
      </c>
      <c r="B22" s="178">
        <v>443</v>
      </c>
      <c r="C22" s="178">
        <v>0</v>
      </c>
      <c r="D22" s="178">
        <v>379</v>
      </c>
      <c r="E22" s="178">
        <v>410</v>
      </c>
      <c r="F22" s="178">
        <v>218</v>
      </c>
    </row>
    <row r="23" spans="1:7" s="176" customFormat="1" ht="11.5" x14ac:dyDescent="0.25">
      <c r="A23" s="24" t="s">
        <v>25</v>
      </c>
      <c r="B23" s="178">
        <v>58</v>
      </c>
      <c r="C23" s="178">
        <v>0</v>
      </c>
      <c r="D23" s="178">
        <v>51</v>
      </c>
      <c r="E23" s="178">
        <v>52</v>
      </c>
      <c r="F23" s="178">
        <v>46</v>
      </c>
    </row>
    <row r="24" spans="1:7" s="176" customFormat="1" ht="11.5" x14ac:dyDescent="0.25">
      <c r="A24" s="24" t="s">
        <v>26</v>
      </c>
      <c r="B24" s="178">
        <v>160</v>
      </c>
      <c r="C24" s="178">
        <v>0</v>
      </c>
      <c r="D24" s="178">
        <v>154</v>
      </c>
      <c r="E24" s="178">
        <v>148</v>
      </c>
      <c r="F24" s="178">
        <v>139</v>
      </c>
    </row>
    <row r="25" spans="1:7" s="176" customFormat="1" ht="11.5" x14ac:dyDescent="0.25">
      <c r="A25" s="24" t="s">
        <v>27</v>
      </c>
      <c r="B25" s="178">
        <v>600</v>
      </c>
      <c r="C25" s="178">
        <v>1</v>
      </c>
      <c r="D25" s="178">
        <v>360</v>
      </c>
      <c r="E25" s="178">
        <v>574</v>
      </c>
      <c r="F25" s="178">
        <v>585</v>
      </c>
    </row>
    <row r="26" spans="1:7" s="176" customFormat="1" ht="11.5" x14ac:dyDescent="0.25">
      <c r="A26" s="24" t="s">
        <v>28</v>
      </c>
      <c r="B26" s="142">
        <v>102</v>
      </c>
      <c r="C26" s="142">
        <v>5</v>
      </c>
      <c r="D26" s="142">
        <v>76</v>
      </c>
      <c r="E26" s="142">
        <v>72</v>
      </c>
      <c r="F26" s="142">
        <v>94</v>
      </c>
    </row>
    <row r="27" spans="1:7" s="176" customFormat="1" ht="11.5" x14ac:dyDescent="0.25">
      <c r="A27" s="27" t="s">
        <v>29</v>
      </c>
      <c r="B27" s="179">
        <v>6292</v>
      </c>
      <c r="C27" s="179">
        <v>115</v>
      </c>
      <c r="D27" s="179">
        <v>4449</v>
      </c>
      <c r="E27" s="179">
        <v>5087</v>
      </c>
      <c r="F27" s="179">
        <v>4530</v>
      </c>
    </row>
    <row r="28" spans="1:7" s="176" customFormat="1" ht="11.5" x14ac:dyDescent="0.25">
      <c r="A28" s="27" t="s">
        <v>30</v>
      </c>
      <c r="B28" s="179">
        <v>1669</v>
      </c>
      <c r="C28" s="179">
        <v>48</v>
      </c>
      <c r="D28" s="179">
        <v>1093</v>
      </c>
      <c r="E28" s="179">
        <v>1181</v>
      </c>
      <c r="F28" s="179">
        <v>1093</v>
      </c>
    </row>
    <row r="29" spans="1:7" s="177" customFormat="1" ht="12" x14ac:dyDescent="0.3">
      <c r="A29" s="33" t="s">
        <v>31</v>
      </c>
      <c r="B29" s="179">
        <v>1117</v>
      </c>
      <c r="C29" s="211">
        <v>18</v>
      </c>
      <c r="D29" s="211">
        <v>837</v>
      </c>
      <c r="E29" s="179">
        <v>800</v>
      </c>
      <c r="F29" s="211">
        <v>799</v>
      </c>
      <c r="G29" s="176"/>
    </row>
    <row r="30" spans="1:7" s="177" customFormat="1" ht="12" x14ac:dyDescent="0.3">
      <c r="A30" s="33" t="s">
        <v>32</v>
      </c>
      <c r="B30" s="179">
        <v>552</v>
      </c>
      <c r="C30" s="211">
        <v>30</v>
      </c>
      <c r="D30" s="211">
        <v>256</v>
      </c>
      <c r="E30" s="179">
        <v>381</v>
      </c>
      <c r="F30" s="211">
        <v>294</v>
      </c>
      <c r="G30" s="176"/>
    </row>
    <row r="31" spans="1:7" s="176" customFormat="1" ht="11.5" x14ac:dyDescent="0.25">
      <c r="A31" s="27" t="s">
        <v>33</v>
      </c>
      <c r="B31" s="179">
        <v>2770</v>
      </c>
      <c r="C31" s="179">
        <v>60</v>
      </c>
      <c r="D31" s="179">
        <v>1919</v>
      </c>
      <c r="E31" s="179">
        <v>2277</v>
      </c>
      <c r="F31" s="179">
        <v>1936</v>
      </c>
    </row>
    <row r="32" spans="1:7" s="176" customFormat="1" ht="11.5" x14ac:dyDescent="0.25">
      <c r="A32" s="27" t="s">
        <v>34</v>
      </c>
      <c r="B32" s="179">
        <v>1853</v>
      </c>
      <c r="C32" s="179">
        <v>7</v>
      </c>
      <c r="D32" s="179">
        <v>1437</v>
      </c>
      <c r="E32" s="179">
        <v>1629</v>
      </c>
      <c r="F32" s="179">
        <v>1501</v>
      </c>
    </row>
    <row r="33" spans="1:7" s="177" customFormat="1" ht="12" x14ac:dyDescent="0.3">
      <c r="A33" s="33" t="s">
        <v>35</v>
      </c>
      <c r="B33" s="179">
        <v>1151</v>
      </c>
      <c r="C33" s="211">
        <v>1</v>
      </c>
      <c r="D33" s="211">
        <v>1001</v>
      </c>
      <c r="E33" s="179">
        <v>983</v>
      </c>
      <c r="F33" s="211">
        <v>822</v>
      </c>
      <c r="G33" s="176"/>
    </row>
    <row r="34" spans="1:7" s="177" customFormat="1" ht="12" x14ac:dyDescent="0.3">
      <c r="A34" s="38" t="s">
        <v>36</v>
      </c>
      <c r="B34" s="179">
        <v>702</v>
      </c>
      <c r="C34" s="212">
        <v>6</v>
      </c>
      <c r="D34" s="212">
        <v>436</v>
      </c>
      <c r="E34" s="179">
        <v>646</v>
      </c>
      <c r="F34" s="212">
        <v>679</v>
      </c>
      <c r="G34" s="176"/>
    </row>
    <row r="35" spans="1:7" ht="5.25" customHeight="1" x14ac:dyDescent="0.25">
      <c r="A35" s="118"/>
      <c r="B35" s="118"/>
      <c r="C35" s="118"/>
      <c r="D35" s="118"/>
      <c r="E35" s="118"/>
      <c r="F35" s="118"/>
    </row>
    <row r="36" spans="1:7" x14ac:dyDescent="0.25">
      <c r="A36" s="252" t="s">
        <v>121</v>
      </c>
      <c r="B36" s="252"/>
      <c r="C36" s="252"/>
      <c r="D36" s="252"/>
      <c r="E36" s="252"/>
      <c r="F36" s="252"/>
    </row>
  </sheetData>
  <mergeCells count="2">
    <mergeCell ref="B3:B4"/>
    <mergeCell ref="A36:F36"/>
  </mergeCells>
  <pageMargins left="0.39370078740157483" right="0.39370078740157483" top="0.98425196850393704" bottom="0.98425196850393704" header="0.51181102362204722" footer="0.51181102362204722"/>
  <pageSetup paperSize="9" scale="90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topLeftCell="A8" zoomScaleNormal="100" workbookViewId="0"/>
  </sheetViews>
  <sheetFormatPr defaultColWidth="9.1796875" defaultRowHeight="12.5" x14ac:dyDescent="0.25"/>
  <cols>
    <col min="1" max="1" width="21.54296875" style="46" customWidth="1"/>
    <col min="2" max="2" width="7.7265625" style="46" customWidth="1"/>
    <col min="3" max="3" width="8.1796875" style="46" customWidth="1"/>
    <col min="4" max="4" width="8.81640625" style="46" customWidth="1"/>
    <col min="5" max="5" width="9.7265625" style="46" customWidth="1"/>
    <col min="6" max="6" width="7.7265625" style="46" customWidth="1"/>
    <col min="7" max="7" width="6.81640625" style="46" customWidth="1"/>
    <col min="8" max="8" width="7.7265625" style="46" customWidth="1"/>
    <col min="9" max="9" width="7.1796875" style="46" customWidth="1"/>
    <col min="10" max="10" width="7.453125" style="46" customWidth="1"/>
    <col min="11" max="11" width="7.7265625" style="46" customWidth="1"/>
    <col min="12" max="16384" width="9.1796875" style="46"/>
  </cols>
  <sheetData>
    <row r="1" spans="1:13" s="111" customFormat="1" ht="13" x14ac:dyDescent="0.3">
      <c r="A1" s="8" t="s">
        <v>149</v>
      </c>
    </row>
    <row r="3" spans="1:13" ht="12.75" customHeight="1" x14ac:dyDescent="0.25">
      <c r="A3" s="58" t="s">
        <v>2</v>
      </c>
      <c r="B3" s="259" t="s">
        <v>0</v>
      </c>
      <c r="C3" s="259" t="s">
        <v>122</v>
      </c>
      <c r="D3" s="59" t="s">
        <v>123</v>
      </c>
      <c r="E3" s="59" t="s">
        <v>124</v>
      </c>
      <c r="F3" s="249" t="s">
        <v>125</v>
      </c>
      <c r="G3" s="249" t="s">
        <v>126</v>
      </c>
      <c r="H3" s="261" t="s">
        <v>127</v>
      </c>
      <c r="I3" s="259" t="s">
        <v>128</v>
      </c>
      <c r="J3" s="259" t="s">
        <v>129</v>
      </c>
      <c r="K3" s="259" t="s">
        <v>130</v>
      </c>
    </row>
    <row r="4" spans="1:13" ht="23.25" customHeight="1" x14ac:dyDescent="0.25">
      <c r="A4" s="97" t="s">
        <v>4</v>
      </c>
      <c r="B4" s="260"/>
      <c r="C4" s="260"/>
      <c r="D4" s="62" t="s">
        <v>131</v>
      </c>
      <c r="E4" s="62" t="s">
        <v>132</v>
      </c>
      <c r="F4" s="260"/>
      <c r="G4" s="260"/>
      <c r="H4" s="245"/>
      <c r="I4" s="260"/>
      <c r="J4" s="260"/>
      <c r="K4" s="260"/>
    </row>
    <row r="5" spans="1:13" ht="6.75" customHeight="1" x14ac:dyDescent="0.25">
      <c r="A5" s="24"/>
      <c r="B5" s="66"/>
      <c r="C5" s="66"/>
      <c r="D5" s="66"/>
      <c r="E5" s="66"/>
      <c r="F5" s="66"/>
      <c r="G5" s="66"/>
      <c r="H5" s="66"/>
      <c r="I5" s="66"/>
      <c r="J5" s="66"/>
      <c r="K5" s="66"/>
    </row>
    <row r="6" spans="1:13" x14ac:dyDescent="0.25">
      <c r="A6" s="24" t="s">
        <v>7</v>
      </c>
      <c r="B6" s="161">
        <v>1069</v>
      </c>
      <c r="C6" s="161">
        <v>96</v>
      </c>
      <c r="D6" s="161">
        <v>370</v>
      </c>
      <c r="E6" s="161">
        <v>186</v>
      </c>
      <c r="F6" s="161">
        <v>0</v>
      </c>
      <c r="G6" s="161">
        <v>267</v>
      </c>
      <c r="H6" s="161">
        <v>275</v>
      </c>
      <c r="I6" s="161">
        <v>185</v>
      </c>
      <c r="J6" s="161">
        <v>247</v>
      </c>
      <c r="K6" s="161">
        <v>957</v>
      </c>
      <c r="M6" s="56"/>
    </row>
    <row r="7" spans="1:13" x14ac:dyDescent="0.25">
      <c r="A7" s="24" t="s">
        <v>8</v>
      </c>
      <c r="B7" s="161">
        <v>10</v>
      </c>
      <c r="C7" s="178">
        <v>3</v>
      </c>
      <c r="D7" s="178">
        <v>0</v>
      </c>
      <c r="E7" s="178">
        <v>0</v>
      </c>
      <c r="F7" s="178">
        <v>0</v>
      </c>
      <c r="G7" s="178">
        <v>0</v>
      </c>
      <c r="H7" s="178">
        <v>5</v>
      </c>
      <c r="I7" s="178">
        <v>5</v>
      </c>
      <c r="J7" s="178">
        <v>0</v>
      </c>
      <c r="K7" s="178">
        <v>0</v>
      </c>
    </row>
    <row r="8" spans="1:13" x14ac:dyDescent="0.25">
      <c r="A8" s="24" t="s">
        <v>9</v>
      </c>
      <c r="B8" s="161">
        <v>892</v>
      </c>
      <c r="C8" s="178">
        <v>199</v>
      </c>
      <c r="D8" s="178">
        <v>75</v>
      </c>
      <c r="E8" s="178">
        <v>61</v>
      </c>
      <c r="F8" s="178">
        <v>53</v>
      </c>
      <c r="G8" s="178">
        <v>53</v>
      </c>
      <c r="H8" s="178">
        <v>259</v>
      </c>
      <c r="I8" s="178">
        <v>270</v>
      </c>
      <c r="J8" s="178">
        <v>125</v>
      </c>
      <c r="K8" s="178">
        <v>606</v>
      </c>
    </row>
    <row r="9" spans="1:13" x14ac:dyDescent="0.25">
      <c r="A9" s="24" t="s">
        <v>10</v>
      </c>
      <c r="B9" s="161">
        <v>247</v>
      </c>
      <c r="C9" s="178">
        <v>27</v>
      </c>
      <c r="D9" s="178">
        <v>107</v>
      </c>
      <c r="E9" s="178">
        <v>95</v>
      </c>
      <c r="F9" s="178">
        <v>77</v>
      </c>
      <c r="G9" s="178">
        <v>45</v>
      </c>
      <c r="H9" s="178">
        <v>76</v>
      </c>
      <c r="I9" s="178">
        <v>43</v>
      </c>
      <c r="J9" s="178">
        <v>21</v>
      </c>
      <c r="K9" s="178">
        <v>54</v>
      </c>
    </row>
    <row r="10" spans="1:13" s="77" customFormat="1" ht="13" x14ac:dyDescent="0.3">
      <c r="A10" s="169" t="s">
        <v>11</v>
      </c>
      <c r="B10" s="213">
        <v>1039</v>
      </c>
      <c r="C10" s="214">
        <v>77</v>
      </c>
      <c r="D10" s="214">
        <v>519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349</v>
      </c>
      <c r="K10" s="214">
        <v>400</v>
      </c>
    </row>
    <row r="11" spans="1:13" s="77" customFormat="1" ht="13" x14ac:dyDescent="0.3">
      <c r="A11" s="169" t="s">
        <v>12</v>
      </c>
      <c r="B11" s="213">
        <v>109</v>
      </c>
      <c r="C11" s="214">
        <v>5</v>
      </c>
      <c r="D11" s="214">
        <v>0</v>
      </c>
      <c r="E11" s="214">
        <v>0</v>
      </c>
      <c r="F11" s="214">
        <v>0</v>
      </c>
      <c r="G11" s="214">
        <v>2</v>
      </c>
      <c r="H11" s="214">
        <v>87</v>
      </c>
      <c r="I11" s="214">
        <v>1</v>
      </c>
      <c r="J11" s="214">
        <v>4</v>
      </c>
      <c r="K11" s="214">
        <v>17</v>
      </c>
    </row>
    <row r="12" spans="1:13" x14ac:dyDescent="0.25">
      <c r="A12" s="24" t="s">
        <v>13</v>
      </c>
      <c r="B12" s="161">
        <v>1148</v>
      </c>
      <c r="C12" s="178">
        <v>82</v>
      </c>
      <c r="D12" s="178">
        <v>519</v>
      </c>
      <c r="E12" s="178">
        <v>0</v>
      </c>
      <c r="F12" s="178">
        <v>0</v>
      </c>
      <c r="G12" s="178">
        <v>2</v>
      </c>
      <c r="H12" s="178">
        <v>87</v>
      </c>
      <c r="I12" s="178">
        <v>1</v>
      </c>
      <c r="J12" s="178">
        <v>353</v>
      </c>
      <c r="K12" s="178">
        <v>417</v>
      </c>
    </row>
    <row r="13" spans="1:13" x14ac:dyDescent="0.25">
      <c r="A13" s="24" t="s">
        <v>14</v>
      </c>
      <c r="B13" s="161">
        <v>534</v>
      </c>
      <c r="C13" s="178">
        <v>31</v>
      </c>
      <c r="D13" s="178">
        <v>85</v>
      </c>
      <c r="E13" s="178">
        <v>16</v>
      </c>
      <c r="F13" s="178">
        <v>6</v>
      </c>
      <c r="G13" s="178">
        <v>26</v>
      </c>
      <c r="H13" s="178">
        <v>227</v>
      </c>
      <c r="I13" s="178">
        <v>53</v>
      </c>
      <c r="J13" s="178">
        <v>23</v>
      </c>
      <c r="K13" s="178">
        <v>294</v>
      </c>
    </row>
    <row r="14" spans="1:13" x14ac:dyDescent="0.25">
      <c r="A14" s="24" t="s">
        <v>15</v>
      </c>
      <c r="B14" s="161">
        <v>316</v>
      </c>
      <c r="C14" s="178">
        <v>23</v>
      </c>
      <c r="D14" s="178">
        <v>51</v>
      </c>
      <c r="E14" s="178">
        <v>13</v>
      </c>
      <c r="F14" s="178">
        <v>11</v>
      </c>
      <c r="G14" s="178">
        <v>84</v>
      </c>
      <c r="H14" s="178">
        <v>57</v>
      </c>
      <c r="I14" s="178">
        <v>95</v>
      </c>
      <c r="J14" s="178">
        <v>166</v>
      </c>
      <c r="K14" s="178">
        <v>249</v>
      </c>
    </row>
    <row r="15" spans="1:13" x14ac:dyDescent="0.25">
      <c r="A15" s="24" t="s">
        <v>16</v>
      </c>
      <c r="B15" s="161">
        <v>576</v>
      </c>
      <c r="C15" s="178">
        <v>21</v>
      </c>
      <c r="D15" s="178">
        <v>0</v>
      </c>
      <c r="E15" s="178">
        <v>0</v>
      </c>
      <c r="F15" s="178">
        <v>108</v>
      </c>
      <c r="G15" s="178">
        <v>106</v>
      </c>
      <c r="H15" s="178">
        <v>257</v>
      </c>
      <c r="I15" s="178">
        <v>75</v>
      </c>
      <c r="J15" s="178">
        <v>357</v>
      </c>
      <c r="K15" s="178">
        <v>449</v>
      </c>
    </row>
    <row r="16" spans="1:13" x14ac:dyDescent="0.25">
      <c r="A16" s="24" t="s">
        <v>17</v>
      </c>
      <c r="B16" s="161">
        <v>2786</v>
      </c>
      <c r="C16" s="178">
        <v>116</v>
      </c>
      <c r="D16" s="178">
        <v>204</v>
      </c>
      <c r="E16" s="178">
        <v>154</v>
      </c>
      <c r="F16" s="178">
        <v>280</v>
      </c>
      <c r="G16" s="178">
        <v>238</v>
      </c>
      <c r="H16" s="178">
        <v>197</v>
      </c>
      <c r="I16" s="178">
        <v>273</v>
      </c>
      <c r="J16" s="178">
        <v>131</v>
      </c>
      <c r="K16" s="178">
        <v>2604</v>
      </c>
    </row>
    <row r="17" spans="1:11" x14ac:dyDescent="0.25">
      <c r="A17" s="24" t="s">
        <v>18</v>
      </c>
      <c r="B17" s="161">
        <v>567</v>
      </c>
      <c r="C17" s="178">
        <v>42</v>
      </c>
      <c r="D17" s="178">
        <v>129</v>
      </c>
      <c r="E17" s="178">
        <v>103</v>
      </c>
      <c r="F17" s="178">
        <v>170</v>
      </c>
      <c r="G17" s="178">
        <v>126</v>
      </c>
      <c r="H17" s="178">
        <v>37</v>
      </c>
      <c r="I17" s="178">
        <v>87</v>
      </c>
      <c r="J17" s="178">
        <v>235</v>
      </c>
      <c r="K17" s="178">
        <v>277</v>
      </c>
    </row>
    <row r="18" spans="1:11" x14ac:dyDescent="0.25">
      <c r="A18" s="24" t="s">
        <v>19</v>
      </c>
      <c r="B18" s="161">
        <v>596</v>
      </c>
      <c r="C18" s="178">
        <v>40</v>
      </c>
      <c r="D18" s="178">
        <v>59</v>
      </c>
      <c r="E18" s="178">
        <v>1</v>
      </c>
      <c r="F18" s="178">
        <v>38</v>
      </c>
      <c r="G18" s="178">
        <v>99</v>
      </c>
      <c r="H18" s="178">
        <v>83</v>
      </c>
      <c r="I18" s="178">
        <v>28</v>
      </c>
      <c r="J18" s="178">
        <v>171</v>
      </c>
      <c r="K18" s="178">
        <v>467</v>
      </c>
    </row>
    <row r="19" spans="1:11" x14ac:dyDescent="0.25">
      <c r="A19" s="24" t="s">
        <v>20</v>
      </c>
      <c r="B19" s="161">
        <v>756</v>
      </c>
      <c r="C19" s="178">
        <v>101</v>
      </c>
      <c r="D19" s="178">
        <v>243</v>
      </c>
      <c r="E19" s="178">
        <v>110</v>
      </c>
      <c r="F19" s="178">
        <v>157</v>
      </c>
      <c r="G19" s="178">
        <v>74</v>
      </c>
      <c r="H19" s="178">
        <v>83</v>
      </c>
      <c r="I19" s="178">
        <v>158</v>
      </c>
      <c r="J19" s="178">
        <v>157</v>
      </c>
      <c r="K19" s="178">
        <v>533</v>
      </c>
    </row>
    <row r="20" spans="1:11" x14ac:dyDescent="0.25">
      <c r="A20" s="24" t="s">
        <v>21</v>
      </c>
      <c r="B20" s="161">
        <v>296</v>
      </c>
      <c r="C20" s="178">
        <v>79</v>
      </c>
      <c r="D20" s="178">
        <v>4</v>
      </c>
      <c r="E20" s="178">
        <v>1</v>
      </c>
      <c r="F20" s="178">
        <v>0</v>
      </c>
      <c r="G20" s="178">
        <v>17</v>
      </c>
      <c r="H20" s="178">
        <v>48</v>
      </c>
      <c r="I20" s="178">
        <v>20</v>
      </c>
      <c r="J20" s="178">
        <v>145</v>
      </c>
      <c r="K20" s="178">
        <v>175</v>
      </c>
    </row>
    <row r="21" spans="1:11" x14ac:dyDescent="0.25">
      <c r="A21" s="24" t="s">
        <v>22</v>
      </c>
      <c r="B21" s="161">
        <v>76</v>
      </c>
      <c r="C21" s="178">
        <v>17</v>
      </c>
      <c r="D21" s="178">
        <v>21</v>
      </c>
      <c r="E21" s="178">
        <v>15</v>
      </c>
      <c r="F21" s="178">
        <v>15</v>
      </c>
      <c r="G21" s="178">
        <v>10</v>
      </c>
      <c r="H21" s="178">
        <v>24</v>
      </c>
      <c r="I21" s="178">
        <v>23</v>
      </c>
      <c r="J21" s="178">
        <v>16</v>
      </c>
      <c r="K21" s="178">
        <v>46</v>
      </c>
    </row>
    <row r="22" spans="1:11" x14ac:dyDescent="0.25">
      <c r="A22" s="24" t="s">
        <v>23</v>
      </c>
      <c r="B22" s="161">
        <v>777</v>
      </c>
      <c r="C22" s="178">
        <v>88</v>
      </c>
      <c r="D22" s="178">
        <v>463</v>
      </c>
      <c r="E22" s="178">
        <v>561</v>
      </c>
      <c r="F22" s="178">
        <v>393</v>
      </c>
      <c r="G22" s="178">
        <v>136</v>
      </c>
      <c r="H22" s="178">
        <v>141</v>
      </c>
      <c r="I22" s="178">
        <v>181</v>
      </c>
      <c r="J22" s="178">
        <v>157</v>
      </c>
      <c r="K22" s="178">
        <v>510</v>
      </c>
    </row>
    <row r="23" spans="1:11" x14ac:dyDescent="0.25">
      <c r="A23" s="24" t="s">
        <v>24</v>
      </c>
      <c r="B23" s="161">
        <v>453</v>
      </c>
      <c r="C23" s="178">
        <v>51</v>
      </c>
      <c r="D23" s="178">
        <v>53</v>
      </c>
      <c r="E23" s="178">
        <v>9</v>
      </c>
      <c r="F23" s="178">
        <v>56</v>
      </c>
      <c r="G23" s="178">
        <v>54</v>
      </c>
      <c r="H23" s="178">
        <v>29</v>
      </c>
      <c r="I23" s="178">
        <v>51</v>
      </c>
      <c r="J23" s="178">
        <v>51</v>
      </c>
      <c r="K23" s="178">
        <v>416</v>
      </c>
    </row>
    <row r="24" spans="1:11" x14ac:dyDescent="0.25">
      <c r="A24" s="24" t="s">
        <v>25</v>
      </c>
      <c r="B24" s="161">
        <v>139</v>
      </c>
      <c r="C24" s="178">
        <v>43</v>
      </c>
      <c r="D24" s="178">
        <v>60</v>
      </c>
      <c r="E24" s="178">
        <v>45</v>
      </c>
      <c r="F24" s="178">
        <v>47</v>
      </c>
      <c r="G24" s="178">
        <v>48</v>
      </c>
      <c r="H24" s="178">
        <v>49</v>
      </c>
      <c r="I24" s="178">
        <v>37</v>
      </c>
      <c r="J24" s="178">
        <v>78</v>
      </c>
      <c r="K24" s="178">
        <v>44</v>
      </c>
    </row>
    <row r="25" spans="1:11" x14ac:dyDescent="0.25">
      <c r="A25" s="24" t="s">
        <v>26</v>
      </c>
      <c r="B25" s="161">
        <v>430</v>
      </c>
      <c r="C25" s="178">
        <v>44</v>
      </c>
      <c r="D25" s="178">
        <v>45</v>
      </c>
      <c r="E25" s="178">
        <v>13</v>
      </c>
      <c r="F25" s="178">
        <v>18</v>
      </c>
      <c r="G25" s="178">
        <v>22</v>
      </c>
      <c r="H25" s="178">
        <v>17</v>
      </c>
      <c r="I25" s="178">
        <v>18</v>
      </c>
      <c r="J25" s="178">
        <v>28</v>
      </c>
      <c r="K25" s="178">
        <v>393</v>
      </c>
    </row>
    <row r="26" spans="1:11" x14ac:dyDescent="0.25">
      <c r="A26" s="24" t="s">
        <v>27</v>
      </c>
      <c r="B26" s="161">
        <v>941</v>
      </c>
      <c r="C26" s="178">
        <v>235</v>
      </c>
      <c r="D26" s="178">
        <v>678</v>
      </c>
      <c r="E26" s="178">
        <v>169</v>
      </c>
      <c r="F26" s="178">
        <v>112</v>
      </c>
      <c r="G26" s="178">
        <v>137</v>
      </c>
      <c r="H26" s="178">
        <v>155</v>
      </c>
      <c r="I26" s="178">
        <v>184</v>
      </c>
      <c r="J26" s="178">
        <v>708</v>
      </c>
      <c r="K26" s="178">
        <v>696</v>
      </c>
    </row>
    <row r="27" spans="1:11" x14ac:dyDescent="0.25">
      <c r="A27" s="24" t="s">
        <v>28</v>
      </c>
      <c r="B27" s="161">
        <v>214</v>
      </c>
      <c r="C27" s="178">
        <v>37</v>
      </c>
      <c r="D27" s="178">
        <v>55</v>
      </c>
      <c r="E27" s="178">
        <v>120</v>
      </c>
      <c r="F27" s="178">
        <v>32</v>
      </c>
      <c r="G27" s="178">
        <v>25</v>
      </c>
      <c r="H27" s="178">
        <v>26</v>
      </c>
      <c r="I27" s="178">
        <v>15</v>
      </c>
      <c r="J27" s="178">
        <v>16</v>
      </c>
      <c r="K27" s="178">
        <v>98</v>
      </c>
    </row>
    <row r="28" spans="1:11" x14ac:dyDescent="0.25">
      <c r="A28" s="27" t="s">
        <v>29</v>
      </c>
      <c r="B28" s="179">
        <v>12823</v>
      </c>
      <c r="C28" s="179">
        <v>1375</v>
      </c>
      <c r="D28" s="179">
        <v>3221</v>
      </c>
      <c r="E28" s="179">
        <v>1672</v>
      </c>
      <c r="F28" s="179">
        <v>1573</v>
      </c>
      <c r="G28" s="179">
        <v>1569</v>
      </c>
      <c r="H28" s="179">
        <v>2132</v>
      </c>
      <c r="I28" s="179">
        <v>1802</v>
      </c>
      <c r="J28" s="179">
        <v>3185</v>
      </c>
      <c r="K28" s="179">
        <v>9285</v>
      </c>
    </row>
    <row r="29" spans="1:11" x14ac:dyDescent="0.25">
      <c r="A29" s="27" t="s">
        <v>30</v>
      </c>
      <c r="B29" s="179">
        <v>4792</v>
      </c>
      <c r="C29" s="179">
        <v>482</v>
      </c>
      <c r="D29" s="179">
        <v>1207</v>
      </c>
      <c r="E29" s="179">
        <v>371</v>
      </c>
      <c r="F29" s="179">
        <v>255</v>
      </c>
      <c r="G29" s="179">
        <v>583</v>
      </c>
      <c r="H29" s="179">
        <v>1243</v>
      </c>
      <c r="I29" s="179">
        <v>727</v>
      </c>
      <c r="J29" s="179">
        <v>1292</v>
      </c>
      <c r="K29" s="179">
        <v>3026</v>
      </c>
    </row>
    <row r="30" spans="1:11" x14ac:dyDescent="0.25">
      <c r="A30" s="33" t="s">
        <v>31</v>
      </c>
      <c r="B30" s="179">
        <v>2218</v>
      </c>
      <c r="C30" s="179">
        <v>325</v>
      </c>
      <c r="D30" s="179">
        <v>552</v>
      </c>
      <c r="E30" s="179">
        <v>342</v>
      </c>
      <c r="F30" s="179">
        <v>130</v>
      </c>
      <c r="G30" s="179">
        <v>365</v>
      </c>
      <c r="H30" s="179">
        <v>615</v>
      </c>
      <c r="I30" s="179">
        <v>503</v>
      </c>
      <c r="J30" s="179">
        <v>393</v>
      </c>
      <c r="K30" s="179">
        <v>1617</v>
      </c>
    </row>
    <row r="31" spans="1:11" x14ac:dyDescent="0.25">
      <c r="A31" s="33" t="s">
        <v>32</v>
      </c>
      <c r="B31" s="179">
        <v>2574</v>
      </c>
      <c r="C31" s="179">
        <v>157</v>
      </c>
      <c r="D31" s="179">
        <v>655</v>
      </c>
      <c r="E31" s="179">
        <v>29</v>
      </c>
      <c r="F31" s="179">
        <v>125</v>
      </c>
      <c r="G31" s="179">
        <v>218</v>
      </c>
      <c r="H31" s="179">
        <v>628</v>
      </c>
      <c r="I31" s="179">
        <v>224</v>
      </c>
      <c r="J31" s="179">
        <v>899</v>
      </c>
      <c r="K31" s="179">
        <v>1409</v>
      </c>
    </row>
    <row r="32" spans="1:11" x14ac:dyDescent="0.25">
      <c r="A32" s="27" t="s">
        <v>33</v>
      </c>
      <c r="B32" s="179">
        <v>4705</v>
      </c>
      <c r="C32" s="179">
        <v>299</v>
      </c>
      <c r="D32" s="179">
        <v>635</v>
      </c>
      <c r="E32" s="179">
        <v>368</v>
      </c>
      <c r="F32" s="179">
        <v>645</v>
      </c>
      <c r="G32" s="179">
        <v>537</v>
      </c>
      <c r="H32" s="179">
        <v>400</v>
      </c>
      <c r="I32" s="179">
        <v>546</v>
      </c>
      <c r="J32" s="179">
        <v>694</v>
      </c>
      <c r="K32" s="179">
        <v>3881</v>
      </c>
    </row>
    <row r="33" spans="1:11" x14ac:dyDescent="0.25">
      <c r="A33" s="27" t="s">
        <v>34</v>
      </c>
      <c r="B33" s="179">
        <v>3326</v>
      </c>
      <c r="C33" s="179">
        <v>594</v>
      </c>
      <c r="D33" s="179">
        <v>1379</v>
      </c>
      <c r="E33" s="179">
        <v>933</v>
      </c>
      <c r="F33" s="179">
        <v>673</v>
      </c>
      <c r="G33" s="179">
        <v>449</v>
      </c>
      <c r="H33" s="179">
        <v>489</v>
      </c>
      <c r="I33" s="179">
        <v>529</v>
      </c>
      <c r="J33" s="179">
        <v>1199</v>
      </c>
      <c r="K33" s="179">
        <v>2378</v>
      </c>
    </row>
    <row r="34" spans="1:11" x14ac:dyDescent="0.25">
      <c r="A34" s="33" t="s">
        <v>35</v>
      </c>
      <c r="B34" s="179">
        <v>2171</v>
      </c>
      <c r="C34" s="179">
        <v>322</v>
      </c>
      <c r="D34" s="179">
        <v>646</v>
      </c>
      <c r="E34" s="179">
        <v>644</v>
      </c>
      <c r="F34" s="179">
        <v>529</v>
      </c>
      <c r="G34" s="179">
        <v>287</v>
      </c>
      <c r="H34" s="179">
        <v>308</v>
      </c>
      <c r="I34" s="179">
        <v>330</v>
      </c>
      <c r="J34" s="179">
        <v>475</v>
      </c>
      <c r="K34" s="179">
        <v>1584</v>
      </c>
    </row>
    <row r="35" spans="1:11" x14ac:dyDescent="0.25">
      <c r="A35" s="38" t="s">
        <v>36</v>
      </c>
      <c r="B35" s="179">
        <v>1155</v>
      </c>
      <c r="C35" s="179">
        <v>272</v>
      </c>
      <c r="D35" s="179">
        <v>733</v>
      </c>
      <c r="E35" s="179">
        <v>289</v>
      </c>
      <c r="F35" s="179">
        <v>144</v>
      </c>
      <c r="G35" s="179">
        <v>162</v>
      </c>
      <c r="H35" s="179">
        <v>181</v>
      </c>
      <c r="I35" s="179">
        <v>199</v>
      </c>
      <c r="J35" s="179">
        <v>724</v>
      </c>
      <c r="K35" s="179">
        <v>794</v>
      </c>
    </row>
    <row r="36" spans="1:11" ht="6" customHeight="1" x14ac:dyDescent="0.25">
      <c r="A36" s="180"/>
      <c r="B36" s="181"/>
      <c r="C36" s="181"/>
      <c r="D36" s="181"/>
      <c r="E36" s="181"/>
      <c r="F36" s="181"/>
      <c r="G36" s="181"/>
      <c r="H36" s="181"/>
      <c r="I36" s="181"/>
      <c r="J36" s="181"/>
      <c r="K36" s="181"/>
    </row>
    <row r="37" spans="1:11" ht="6" customHeight="1" x14ac:dyDescent="0.3">
      <c r="A37" s="182"/>
      <c r="B37" s="183"/>
      <c r="C37" s="183"/>
      <c r="D37" s="183"/>
      <c r="E37" s="183"/>
      <c r="F37" s="183"/>
      <c r="G37" s="183"/>
      <c r="H37" s="183"/>
      <c r="I37" s="183"/>
      <c r="J37" s="183"/>
      <c r="K37" s="183"/>
    </row>
    <row r="38" spans="1:11" x14ac:dyDescent="0.25">
      <c r="A38" s="252" t="s">
        <v>133</v>
      </c>
      <c r="B38" s="252"/>
      <c r="C38" s="252"/>
      <c r="D38" s="252"/>
      <c r="E38" s="252"/>
      <c r="F38" s="252"/>
      <c r="G38" s="252"/>
      <c r="H38" s="252"/>
      <c r="I38" s="252"/>
      <c r="J38" s="252"/>
    </row>
    <row r="39" spans="1:11" ht="15" customHeight="1" x14ac:dyDescent="0.25">
      <c r="D39" s="94"/>
      <c r="E39" s="94"/>
    </row>
    <row r="41" spans="1:11" hidden="1" x14ac:dyDescent="0.25"/>
  </sheetData>
  <mergeCells count="9">
    <mergeCell ref="A38:J38"/>
    <mergeCell ref="J3:J4"/>
    <mergeCell ref="K3:K4"/>
    <mergeCell ref="B3:B4"/>
    <mergeCell ref="C3:C4"/>
    <mergeCell ref="F3:F4"/>
    <mergeCell ref="G3:G4"/>
    <mergeCell ref="H3:H4"/>
    <mergeCell ref="I3:I4"/>
  </mergeCells>
  <pageMargins left="7.874015748031496E-2" right="7.874015748031496E-2" top="0.98425196850393704" bottom="0.98425196850393704" header="0.51181102362204722" footer="0.51181102362204722"/>
  <pageSetup paperSize="9" scale="94" fitToWidth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topLeftCell="A13" zoomScaleNormal="100" workbookViewId="0">
      <selection activeCell="J47" sqref="J47"/>
    </sheetView>
  </sheetViews>
  <sheetFormatPr defaultRowHeight="12.5" x14ac:dyDescent="0.25"/>
  <cols>
    <col min="1" max="1" width="24.81640625" customWidth="1"/>
    <col min="2" max="6" width="11.7265625" customWidth="1"/>
  </cols>
  <sheetData>
    <row r="1" spans="1:6" s="111" customFormat="1" ht="13" x14ac:dyDescent="0.3">
      <c r="A1" s="8" t="s">
        <v>150</v>
      </c>
    </row>
    <row r="2" spans="1:6" s="46" customFormat="1" x14ac:dyDescent="0.25"/>
    <row r="3" spans="1:6" s="46" customFormat="1" ht="12.75" customHeight="1" x14ac:dyDescent="0.25">
      <c r="A3" s="58" t="s">
        <v>2</v>
      </c>
      <c r="B3" s="259" t="s">
        <v>0</v>
      </c>
      <c r="C3" s="259" t="s">
        <v>134</v>
      </c>
      <c r="D3" s="249" t="s">
        <v>135</v>
      </c>
      <c r="E3" s="189" t="s">
        <v>136</v>
      </c>
      <c r="F3" s="249" t="s">
        <v>137</v>
      </c>
    </row>
    <row r="4" spans="1:6" s="46" customFormat="1" x14ac:dyDescent="0.25">
      <c r="A4" s="97" t="s">
        <v>4</v>
      </c>
      <c r="B4" s="260"/>
      <c r="C4" s="260"/>
      <c r="D4" s="260"/>
      <c r="E4" s="187" t="s">
        <v>138</v>
      </c>
      <c r="F4" s="260"/>
    </row>
    <row r="5" spans="1:6" s="46" customFormat="1" ht="6.75" customHeight="1" x14ac:dyDescent="0.25">
      <c r="A5" s="24"/>
      <c r="B5" s="66"/>
      <c r="C5" s="66"/>
      <c r="D5" s="66"/>
      <c r="E5" s="66"/>
      <c r="F5" s="66"/>
    </row>
    <row r="6" spans="1:6" s="46" customFormat="1" x14ac:dyDescent="0.25">
      <c r="A6" s="24" t="s">
        <v>7</v>
      </c>
      <c r="B6" s="142">
        <v>1069</v>
      </c>
      <c r="C6" s="142">
        <v>115</v>
      </c>
      <c r="D6" s="142">
        <v>794</v>
      </c>
      <c r="E6" s="142">
        <v>671</v>
      </c>
      <c r="F6" s="142">
        <v>640</v>
      </c>
    </row>
    <row r="7" spans="1:6" s="46" customFormat="1" x14ac:dyDescent="0.25">
      <c r="A7" s="24" t="s">
        <v>8</v>
      </c>
      <c r="B7" s="142">
        <v>10</v>
      </c>
      <c r="C7" s="142">
        <v>1</v>
      </c>
      <c r="D7" s="141">
        <v>4</v>
      </c>
      <c r="E7" s="142">
        <v>8</v>
      </c>
      <c r="F7" s="142">
        <v>7</v>
      </c>
    </row>
    <row r="8" spans="1:6" s="46" customFormat="1" x14ac:dyDescent="0.25">
      <c r="A8" s="24" t="s">
        <v>9</v>
      </c>
      <c r="B8" s="142">
        <v>892</v>
      </c>
      <c r="C8" s="142">
        <v>210</v>
      </c>
      <c r="D8" s="141">
        <v>414</v>
      </c>
      <c r="E8" s="142">
        <v>523</v>
      </c>
      <c r="F8" s="142">
        <v>124</v>
      </c>
    </row>
    <row r="9" spans="1:6" s="46" customFormat="1" x14ac:dyDescent="0.25">
      <c r="A9" s="24" t="s">
        <v>10</v>
      </c>
      <c r="B9" s="142">
        <v>247</v>
      </c>
      <c r="C9" s="142">
        <v>6</v>
      </c>
      <c r="D9" s="141">
        <v>220</v>
      </c>
      <c r="E9" s="142">
        <v>116</v>
      </c>
      <c r="F9" s="142">
        <v>28</v>
      </c>
    </row>
    <row r="10" spans="1:6" s="77" customFormat="1" ht="13" x14ac:dyDescent="0.3">
      <c r="A10" s="169" t="s">
        <v>11</v>
      </c>
      <c r="B10" s="143">
        <v>1039</v>
      </c>
      <c r="C10" s="143">
        <v>215</v>
      </c>
      <c r="D10" s="149">
        <v>772</v>
      </c>
      <c r="E10" s="143">
        <v>124</v>
      </c>
      <c r="F10" s="143">
        <v>147</v>
      </c>
    </row>
    <row r="11" spans="1:6" s="77" customFormat="1" ht="13" x14ac:dyDescent="0.3">
      <c r="A11" s="169" t="s">
        <v>12</v>
      </c>
      <c r="B11" s="143">
        <v>109</v>
      </c>
      <c r="C11" s="143">
        <v>23</v>
      </c>
      <c r="D11" s="149">
        <v>59</v>
      </c>
      <c r="E11" s="143">
        <v>56</v>
      </c>
      <c r="F11" s="143">
        <v>50</v>
      </c>
    </row>
    <row r="12" spans="1:6" s="46" customFormat="1" x14ac:dyDescent="0.25">
      <c r="A12" s="24" t="s">
        <v>13</v>
      </c>
      <c r="B12" s="142">
        <v>1148</v>
      </c>
      <c r="C12" s="142">
        <v>238</v>
      </c>
      <c r="D12" s="141">
        <v>831</v>
      </c>
      <c r="E12" s="142">
        <v>180</v>
      </c>
      <c r="F12" s="142">
        <v>197</v>
      </c>
    </row>
    <row r="13" spans="1:6" s="46" customFormat="1" x14ac:dyDescent="0.25">
      <c r="A13" s="24" t="s">
        <v>14</v>
      </c>
      <c r="B13" s="142">
        <v>534</v>
      </c>
      <c r="C13" s="142">
        <v>1</v>
      </c>
      <c r="D13" s="141">
        <v>415</v>
      </c>
      <c r="E13" s="142">
        <v>306</v>
      </c>
      <c r="F13" s="142">
        <v>86</v>
      </c>
    </row>
    <row r="14" spans="1:6" s="46" customFormat="1" x14ac:dyDescent="0.25">
      <c r="A14" s="24" t="s">
        <v>15</v>
      </c>
      <c r="B14" s="142">
        <v>316</v>
      </c>
      <c r="C14" s="142">
        <v>10</v>
      </c>
      <c r="D14" s="141">
        <v>212</v>
      </c>
      <c r="E14" s="142">
        <v>238</v>
      </c>
      <c r="F14" s="142">
        <v>11</v>
      </c>
    </row>
    <row r="15" spans="1:6" s="46" customFormat="1" x14ac:dyDescent="0.25">
      <c r="A15" s="24" t="s">
        <v>16</v>
      </c>
      <c r="B15" s="142">
        <v>576</v>
      </c>
      <c r="C15" s="142">
        <v>46</v>
      </c>
      <c r="D15" s="141">
        <v>406</v>
      </c>
      <c r="E15" s="142">
        <v>419</v>
      </c>
      <c r="F15" s="142">
        <v>0</v>
      </c>
    </row>
    <row r="16" spans="1:6" s="46" customFormat="1" x14ac:dyDescent="0.25">
      <c r="A16" s="24" t="s">
        <v>17</v>
      </c>
      <c r="B16" s="142">
        <v>2786</v>
      </c>
      <c r="C16" s="142">
        <v>128</v>
      </c>
      <c r="D16" s="141">
        <v>2435</v>
      </c>
      <c r="E16" s="142">
        <v>1374</v>
      </c>
      <c r="F16" s="142">
        <v>1277</v>
      </c>
    </row>
    <row r="17" spans="1:6" s="46" customFormat="1" x14ac:dyDescent="0.25">
      <c r="A17" s="24" t="s">
        <v>18</v>
      </c>
      <c r="B17" s="142">
        <v>567</v>
      </c>
      <c r="C17" s="142">
        <v>11</v>
      </c>
      <c r="D17" s="141">
        <v>542</v>
      </c>
      <c r="E17" s="142">
        <v>245</v>
      </c>
      <c r="F17" s="142">
        <v>212</v>
      </c>
    </row>
    <row r="18" spans="1:6" s="46" customFormat="1" x14ac:dyDescent="0.25">
      <c r="A18" s="24" t="s">
        <v>19</v>
      </c>
      <c r="B18" s="142">
        <v>596</v>
      </c>
      <c r="C18" s="142">
        <v>42</v>
      </c>
      <c r="D18" s="141">
        <v>511</v>
      </c>
      <c r="E18" s="142">
        <v>241</v>
      </c>
      <c r="F18" s="142">
        <v>220</v>
      </c>
    </row>
    <row r="19" spans="1:6" s="46" customFormat="1" x14ac:dyDescent="0.25">
      <c r="A19" s="24" t="s">
        <v>20</v>
      </c>
      <c r="B19" s="142">
        <v>756</v>
      </c>
      <c r="C19" s="142">
        <v>71</v>
      </c>
      <c r="D19" s="141">
        <v>565</v>
      </c>
      <c r="E19" s="142">
        <v>429</v>
      </c>
      <c r="F19" s="142">
        <v>227</v>
      </c>
    </row>
    <row r="20" spans="1:6" s="46" customFormat="1" x14ac:dyDescent="0.25">
      <c r="A20" s="24" t="s">
        <v>21</v>
      </c>
      <c r="B20" s="142">
        <v>296</v>
      </c>
      <c r="C20" s="142">
        <v>9</v>
      </c>
      <c r="D20" s="141">
        <v>245</v>
      </c>
      <c r="E20" s="142">
        <v>207</v>
      </c>
      <c r="F20" s="142">
        <v>77</v>
      </c>
    </row>
    <row r="21" spans="1:6" s="46" customFormat="1" x14ac:dyDescent="0.25">
      <c r="A21" s="24" t="s">
        <v>22</v>
      </c>
      <c r="B21" s="142">
        <v>76</v>
      </c>
      <c r="C21" s="142">
        <v>5</v>
      </c>
      <c r="D21" s="141">
        <v>59</v>
      </c>
      <c r="E21" s="142">
        <v>63</v>
      </c>
      <c r="F21" s="142">
        <v>36</v>
      </c>
    </row>
    <row r="22" spans="1:6" s="46" customFormat="1" x14ac:dyDescent="0.25">
      <c r="A22" s="24" t="s">
        <v>23</v>
      </c>
      <c r="B22" s="142">
        <v>777</v>
      </c>
      <c r="C22" s="142">
        <v>1</v>
      </c>
      <c r="D22" s="141">
        <v>619</v>
      </c>
      <c r="E22" s="142">
        <v>656</v>
      </c>
      <c r="F22" s="142">
        <v>306</v>
      </c>
    </row>
    <row r="23" spans="1:6" s="46" customFormat="1" x14ac:dyDescent="0.25">
      <c r="A23" s="24" t="s">
        <v>24</v>
      </c>
      <c r="B23" s="142">
        <v>453</v>
      </c>
      <c r="C23" s="142">
        <v>14</v>
      </c>
      <c r="D23" s="141">
        <v>386</v>
      </c>
      <c r="E23" s="142">
        <v>365</v>
      </c>
      <c r="F23" s="142">
        <v>218</v>
      </c>
    </row>
    <row r="24" spans="1:6" s="46" customFormat="1" x14ac:dyDescent="0.25">
      <c r="A24" s="24" t="s">
        <v>25</v>
      </c>
      <c r="B24" s="142">
        <v>139</v>
      </c>
      <c r="C24" s="142">
        <v>6</v>
      </c>
      <c r="D24" s="141">
        <v>123</v>
      </c>
      <c r="E24" s="142">
        <v>107</v>
      </c>
      <c r="F24" s="142">
        <v>46</v>
      </c>
    </row>
    <row r="25" spans="1:6" s="46" customFormat="1" x14ac:dyDescent="0.25">
      <c r="A25" s="24" t="s">
        <v>26</v>
      </c>
      <c r="B25" s="142">
        <v>430</v>
      </c>
      <c r="C25" s="142">
        <v>31</v>
      </c>
      <c r="D25" s="141">
        <v>380</v>
      </c>
      <c r="E25" s="142">
        <v>374</v>
      </c>
      <c r="F25" s="142">
        <v>139</v>
      </c>
    </row>
    <row r="26" spans="1:6" s="46" customFormat="1" x14ac:dyDescent="0.25">
      <c r="A26" s="24" t="s">
        <v>27</v>
      </c>
      <c r="B26" s="142">
        <v>941</v>
      </c>
      <c r="C26" s="142">
        <v>3</v>
      </c>
      <c r="D26" s="141">
        <v>902</v>
      </c>
      <c r="E26" s="142">
        <v>568</v>
      </c>
      <c r="F26" s="142">
        <v>585</v>
      </c>
    </row>
    <row r="27" spans="1:6" s="46" customFormat="1" x14ac:dyDescent="0.25">
      <c r="A27" s="24" t="s">
        <v>28</v>
      </c>
      <c r="B27" s="142">
        <v>214</v>
      </c>
      <c r="C27" s="142">
        <v>14</v>
      </c>
      <c r="D27" s="141">
        <v>164</v>
      </c>
      <c r="E27" s="142">
        <v>138</v>
      </c>
      <c r="F27" s="142">
        <v>94</v>
      </c>
    </row>
    <row r="28" spans="1:6" s="46" customFormat="1" x14ac:dyDescent="0.25">
      <c r="A28" s="27" t="s">
        <v>29</v>
      </c>
      <c r="B28" s="179">
        <v>12823</v>
      </c>
      <c r="C28" s="179">
        <v>962</v>
      </c>
      <c r="D28" s="179">
        <v>10227</v>
      </c>
      <c r="E28" s="179">
        <v>7228</v>
      </c>
      <c r="F28" s="179">
        <v>4530</v>
      </c>
    </row>
    <row r="29" spans="1:6" s="46" customFormat="1" x14ac:dyDescent="0.25">
      <c r="A29" s="27" t="s">
        <v>30</v>
      </c>
      <c r="B29" s="179">
        <v>4792</v>
      </c>
      <c r="C29" s="179">
        <v>627</v>
      </c>
      <c r="D29" s="179">
        <v>3296</v>
      </c>
      <c r="E29" s="179">
        <v>2461</v>
      </c>
      <c r="F29" s="179">
        <v>1093</v>
      </c>
    </row>
    <row r="30" spans="1:6" s="46" customFormat="1" x14ac:dyDescent="0.25">
      <c r="A30" s="33" t="s">
        <v>31</v>
      </c>
      <c r="B30" s="179">
        <v>2218</v>
      </c>
      <c r="C30" s="179">
        <v>332</v>
      </c>
      <c r="D30" s="179">
        <v>1432</v>
      </c>
      <c r="E30" s="179">
        <v>1318</v>
      </c>
      <c r="F30" s="179">
        <v>799</v>
      </c>
    </row>
    <row r="31" spans="1:6" s="46" customFormat="1" x14ac:dyDescent="0.25">
      <c r="A31" s="33" t="s">
        <v>32</v>
      </c>
      <c r="B31" s="179">
        <v>2574</v>
      </c>
      <c r="C31" s="179">
        <v>295</v>
      </c>
      <c r="D31" s="179">
        <v>1864</v>
      </c>
      <c r="E31" s="179">
        <v>1143</v>
      </c>
      <c r="F31" s="179">
        <v>294</v>
      </c>
    </row>
    <row r="32" spans="1:6" s="46" customFormat="1" x14ac:dyDescent="0.25">
      <c r="A32" s="27" t="s">
        <v>33</v>
      </c>
      <c r="B32" s="179">
        <v>4705</v>
      </c>
      <c r="C32" s="179">
        <v>252</v>
      </c>
      <c r="D32" s="179">
        <v>4053</v>
      </c>
      <c r="E32" s="179">
        <v>2289</v>
      </c>
      <c r="F32" s="179">
        <v>1936</v>
      </c>
    </row>
    <row r="33" spans="1:6" s="46" customFormat="1" x14ac:dyDescent="0.25">
      <c r="A33" s="27" t="s">
        <v>34</v>
      </c>
      <c r="B33" s="179">
        <v>3326</v>
      </c>
      <c r="C33" s="179">
        <v>83</v>
      </c>
      <c r="D33" s="179">
        <v>2878</v>
      </c>
      <c r="E33" s="179">
        <v>2478</v>
      </c>
      <c r="F33" s="179">
        <v>1501</v>
      </c>
    </row>
    <row r="34" spans="1:6" s="46" customFormat="1" x14ac:dyDescent="0.25">
      <c r="A34" s="33" t="s">
        <v>35</v>
      </c>
      <c r="B34" s="179">
        <v>2171</v>
      </c>
      <c r="C34" s="179">
        <v>66</v>
      </c>
      <c r="D34" s="179">
        <v>1812</v>
      </c>
      <c r="E34" s="179">
        <v>1772</v>
      </c>
      <c r="F34" s="179">
        <v>822</v>
      </c>
    </row>
    <row r="35" spans="1:6" s="46" customFormat="1" x14ac:dyDescent="0.25">
      <c r="A35" s="38" t="s">
        <v>36</v>
      </c>
      <c r="B35" s="179">
        <v>1155</v>
      </c>
      <c r="C35" s="179">
        <v>17</v>
      </c>
      <c r="D35" s="179">
        <v>1066</v>
      </c>
      <c r="E35" s="179">
        <v>706</v>
      </c>
      <c r="F35" s="179">
        <v>679</v>
      </c>
    </row>
    <row r="36" spans="1:6" s="46" customFormat="1" ht="6" customHeight="1" x14ac:dyDescent="0.25">
      <c r="A36" s="180"/>
      <c r="B36" s="181"/>
      <c r="C36" s="181"/>
      <c r="D36" s="181"/>
      <c r="E36" s="181"/>
      <c r="F36" s="181"/>
    </row>
    <row r="37" spans="1:6" s="46" customFormat="1" ht="6" customHeight="1" x14ac:dyDescent="0.3">
      <c r="A37" s="182"/>
      <c r="B37" s="183"/>
      <c r="C37" s="183"/>
      <c r="D37" s="183"/>
      <c r="E37" s="183"/>
      <c r="F37" s="183"/>
    </row>
    <row r="38" spans="1:6" s="46" customFormat="1" x14ac:dyDescent="0.25">
      <c r="A38" s="252" t="s">
        <v>133</v>
      </c>
      <c r="B38" s="252"/>
      <c r="C38" s="252"/>
      <c r="D38" s="252"/>
      <c r="E38" s="252"/>
      <c r="F38" s="252"/>
    </row>
  </sheetData>
  <mergeCells count="5">
    <mergeCell ref="B3:B4"/>
    <mergeCell ref="C3:C4"/>
    <mergeCell ref="D3:D4"/>
    <mergeCell ref="F3:F4"/>
    <mergeCell ref="A38:F38"/>
  </mergeCells>
  <pageMargins left="0.75" right="0.75" top="1" bottom="1" header="0.5" footer="0.5"/>
  <pageSetup paperSize="9" scale="94" fitToWidth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G25" sqref="G2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4"/>
  <sheetViews>
    <sheetView topLeftCell="A7" workbookViewId="0">
      <selection activeCell="Q28" sqref="Q28"/>
    </sheetView>
  </sheetViews>
  <sheetFormatPr defaultColWidth="9.1796875" defaultRowHeight="12.5" x14ac:dyDescent="0.25"/>
  <cols>
    <col min="1" max="1" width="21.7265625" style="46" customWidth="1"/>
    <col min="2" max="19" width="7.26953125" style="46" customWidth="1"/>
    <col min="20" max="16384" width="9.1796875" style="46"/>
  </cols>
  <sheetData>
    <row r="1" spans="1:27" ht="13" x14ac:dyDescent="0.3">
      <c r="A1" s="1" t="s">
        <v>140</v>
      </c>
    </row>
    <row r="2" spans="1:27" ht="13" x14ac:dyDescent="0.3">
      <c r="A2" s="57"/>
    </row>
    <row r="3" spans="1:27" ht="21.75" customHeight="1" x14ac:dyDescent="0.25">
      <c r="A3" s="58" t="s">
        <v>42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217"/>
      <c r="P3" s="220"/>
      <c r="Q3" s="59"/>
      <c r="R3" s="230" t="s">
        <v>151</v>
      </c>
      <c r="S3" s="230"/>
    </row>
    <row r="4" spans="1:27" ht="21.75" customHeight="1" x14ac:dyDescent="0.25">
      <c r="A4" s="60" t="s">
        <v>43</v>
      </c>
      <c r="B4" s="61">
        <v>2007</v>
      </c>
      <c r="C4" s="61">
        <v>2008</v>
      </c>
      <c r="D4" s="61">
        <v>2009</v>
      </c>
      <c r="E4" s="62">
        <v>2010</v>
      </c>
      <c r="F4" s="62">
        <v>2011</v>
      </c>
      <c r="G4" s="62">
        <v>2012</v>
      </c>
      <c r="H4" s="62">
        <v>2013</v>
      </c>
      <c r="I4" s="62">
        <v>2014</v>
      </c>
      <c r="J4" s="62">
        <v>2015</v>
      </c>
      <c r="K4" s="62">
        <v>2016</v>
      </c>
      <c r="L4" s="62">
        <v>2017</v>
      </c>
      <c r="M4" s="62">
        <v>2018</v>
      </c>
      <c r="N4" s="62">
        <v>2019</v>
      </c>
      <c r="O4" s="216">
        <v>2020</v>
      </c>
      <c r="P4" s="219">
        <v>2021</v>
      </c>
      <c r="Q4" s="62">
        <v>2022</v>
      </c>
      <c r="R4" s="63" t="s">
        <v>44</v>
      </c>
      <c r="S4" s="63" t="s">
        <v>6</v>
      </c>
    </row>
    <row r="5" spans="1:27" ht="5.25" customHeight="1" x14ac:dyDescent="0.25">
      <c r="A5" s="10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</row>
    <row r="6" spans="1:27" x14ac:dyDescent="0.25">
      <c r="A6" s="65" t="s">
        <v>45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</row>
    <row r="7" spans="1:27" x14ac:dyDescent="0.25">
      <c r="A7" s="67" t="s">
        <v>46</v>
      </c>
      <c r="B7" s="68">
        <v>14822</v>
      </c>
      <c r="C7" s="68">
        <v>15334</v>
      </c>
      <c r="D7" s="16">
        <v>15681</v>
      </c>
      <c r="E7" s="16">
        <v>16504</v>
      </c>
      <c r="F7" s="16">
        <v>16759</v>
      </c>
      <c r="G7" s="16">
        <v>16906</v>
      </c>
      <c r="H7" s="16">
        <v>17102</v>
      </c>
      <c r="I7" s="16">
        <v>17793</v>
      </c>
      <c r="J7" s="16">
        <v>18295</v>
      </c>
      <c r="K7" s="69">
        <v>18632</v>
      </c>
      <c r="L7" s="69">
        <v>19115</v>
      </c>
      <c r="M7" s="69">
        <v>19354</v>
      </c>
      <c r="N7" s="69">
        <v>20174</v>
      </c>
      <c r="O7" s="69">
        <v>20492</v>
      </c>
      <c r="P7" s="69">
        <v>20646</v>
      </c>
      <c r="Q7" s="69">
        <f>+'Tav1'!M29</f>
        <v>20982</v>
      </c>
      <c r="R7" s="70">
        <f>SUM(Q7-B7)</f>
        <v>6160</v>
      </c>
      <c r="S7" s="71">
        <f>SUM(R7/B7)*100</f>
        <v>41.559843475914185</v>
      </c>
      <c r="U7" s="93"/>
      <c r="W7" s="93"/>
      <c r="X7" s="56"/>
    </row>
    <row r="8" spans="1:27" x14ac:dyDescent="0.25">
      <c r="A8" s="67" t="s">
        <v>47</v>
      </c>
      <c r="B8" s="68">
        <v>179985</v>
      </c>
      <c r="C8" s="68">
        <v>189013</v>
      </c>
      <c r="D8" s="68">
        <v>193480</v>
      </c>
      <c r="E8" s="68">
        <v>206145</v>
      </c>
      <c r="F8" s="68">
        <v>210747</v>
      </c>
      <c r="G8" s="68">
        <v>217946</v>
      </c>
      <c r="H8" s="68">
        <v>224933</v>
      </c>
      <c r="I8" s="68">
        <v>232580</v>
      </c>
      <c r="J8" s="68">
        <v>238323</v>
      </c>
      <c r="K8" s="72">
        <v>245473</v>
      </c>
      <c r="L8" s="72">
        <v>262659</v>
      </c>
      <c r="M8" s="72">
        <v>262659</v>
      </c>
      <c r="N8" s="72">
        <v>285027</v>
      </c>
      <c r="O8" s="72">
        <v>292612</v>
      </c>
      <c r="P8" s="72">
        <v>294329</v>
      </c>
      <c r="Q8" s="72">
        <f>+'tav 6'!C29</f>
        <v>297233</v>
      </c>
      <c r="R8" s="70">
        <f t="shared" ref="R8:R9" si="0">SUM(Q8-B8)</f>
        <v>117248</v>
      </c>
      <c r="S8" s="71">
        <f>SUM(R8/B8)*100</f>
        <v>65.143206378309301</v>
      </c>
      <c r="U8" s="93"/>
    </row>
    <row r="9" spans="1:27" x14ac:dyDescent="0.25">
      <c r="A9" s="67" t="s">
        <v>48</v>
      </c>
      <c r="B9" s="68">
        <v>7055</v>
      </c>
      <c r="C9" s="68">
        <v>7320</v>
      </c>
      <c r="D9" s="68">
        <v>7785</v>
      </c>
      <c r="E9" s="68">
        <v>8759</v>
      </c>
      <c r="F9" s="68">
        <v>9113</v>
      </c>
      <c r="G9" s="68">
        <v>8363</v>
      </c>
      <c r="H9" s="68">
        <v>8180</v>
      </c>
      <c r="I9" s="68">
        <v>9263</v>
      </c>
      <c r="J9" s="68">
        <v>10660</v>
      </c>
      <c r="K9" s="72">
        <v>11367</v>
      </c>
      <c r="L9" s="72">
        <v>11746</v>
      </c>
      <c r="M9" s="72">
        <v>11529</v>
      </c>
      <c r="N9" s="72">
        <v>12819</v>
      </c>
      <c r="O9" s="72">
        <v>13332</v>
      </c>
      <c r="P9" s="72">
        <v>14299</v>
      </c>
      <c r="Q9" s="72">
        <f>+'tav 6'!D29</f>
        <v>14482</v>
      </c>
      <c r="R9" s="70">
        <f t="shared" si="0"/>
        <v>7427</v>
      </c>
      <c r="S9" s="71">
        <f>SUM(R9/B9)*100</f>
        <v>105.27285613040395</v>
      </c>
      <c r="U9" s="93"/>
    </row>
    <row r="10" spans="1:27" x14ac:dyDescent="0.25">
      <c r="A10" s="65" t="s">
        <v>49</v>
      </c>
      <c r="B10" s="73"/>
      <c r="C10" s="73"/>
      <c r="D10" s="73"/>
      <c r="E10" s="68"/>
      <c r="F10" s="68"/>
      <c r="G10" s="68"/>
      <c r="H10" s="68"/>
      <c r="I10" s="68"/>
      <c r="J10" s="68"/>
      <c r="K10" s="72"/>
      <c r="L10" s="72"/>
      <c r="M10" s="72"/>
      <c r="N10" s="72"/>
      <c r="O10" s="72"/>
      <c r="P10" s="72"/>
      <c r="Q10" s="72"/>
      <c r="R10" s="74"/>
      <c r="S10" s="74"/>
      <c r="U10" s="93"/>
    </row>
    <row r="11" spans="1:27" x14ac:dyDescent="0.25">
      <c r="A11" s="67" t="s">
        <v>46</v>
      </c>
      <c r="B11" s="68">
        <v>8516</v>
      </c>
      <c r="C11" s="68">
        <v>8928</v>
      </c>
      <c r="D11" s="68">
        <v>9335</v>
      </c>
      <c r="E11" s="68">
        <v>9914</v>
      </c>
      <c r="F11" s="68">
        <v>10033</v>
      </c>
      <c r="G11" s="68">
        <v>10144</v>
      </c>
      <c r="H11" s="68">
        <v>10514</v>
      </c>
      <c r="I11" s="68">
        <v>11061</v>
      </c>
      <c r="J11" s="68">
        <v>11207</v>
      </c>
      <c r="K11" s="72">
        <v>11329</v>
      </c>
      <c r="L11" s="72">
        <v>11407</v>
      </c>
      <c r="M11" s="72">
        <v>11649</v>
      </c>
      <c r="N11" s="72">
        <v>12209</v>
      </c>
      <c r="O11" s="72">
        <v>12455</v>
      </c>
      <c r="P11" s="72">
        <v>12798</v>
      </c>
      <c r="Q11" s="72">
        <f>+'tav9'!B29</f>
        <v>12919</v>
      </c>
      <c r="R11" s="70">
        <f t="shared" ref="R11:R12" si="1">SUM(Q11-B11)</f>
        <v>4403</v>
      </c>
      <c r="S11" s="71">
        <f>SUM(R11/B11)*100</f>
        <v>51.702677313292625</v>
      </c>
      <c r="U11" s="93"/>
      <c r="W11" s="93"/>
    </row>
    <row r="12" spans="1:27" x14ac:dyDescent="0.25">
      <c r="A12" s="67" t="s">
        <v>50</v>
      </c>
      <c r="B12" s="68">
        <v>322145</v>
      </c>
      <c r="C12" s="68">
        <v>337385</v>
      </c>
      <c r="D12" s="68">
        <v>365943</v>
      </c>
      <c r="E12" s="68">
        <v>385470</v>
      </c>
      <c r="F12" s="68">
        <v>385075</v>
      </c>
      <c r="G12" s="68">
        <v>397175</v>
      </c>
      <c r="H12" s="68">
        <v>406957</v>
      </c>
      <c r="I12" s="68">
        <v>423777</v>
      </c>
      <c r="J12" s="68">
        <v>432884</v>
      </c>
      <c r="K12" s="72">
        <v>444117</v>
      </c>
      <c r="L12" s="72">
        <v>441771</v>
      </c>
      <c r="M12" s="72">
        <v>462184</v>
      </c>
      <c r="N12" s="72">
        <v>493319</v>
      </c>
      <c r="O12" s="72">
        <v>514512</v>
      </c>
      <c r="P12" s="72">
        <v>532320</v>
      </c>
      <c r="Q12" s="72">
        <f>+'tav9'!C29</f>
        <v>535556</v>
      </c>
      <c r="R12" s="70">
        <f t="shared" si="1"/>
        <v>213411</v>
      </c>
      <c r="S12" s="71">
        <f>SUM(R12/B12)*100</f>
        <v>66.246876406587091</v>
      </c>
      <c r="U12" s="93"/>
    </row>
    <row r="13" spans="1:27" x14ac:dyDescent="0.25">
      <c r="A13" s="65" t="s">
        <v>51</v>
      </c>
      <c r="B13" s="73"/>
      <c r="C13" s="73"/>
      <c r="D13" s="73"/>
      <c r="E13" s="68"/>
      <c r="F13" s="68"/>
      <c r="G13" s="68"/>
      <c r="H13" s="68"/>
      <c r="I13" s="68"/>
      <c r="J13" s="68"/>
      <c r="K13" s="72"/>
      <c r="L13" s="72"/>
      <c r="M13" s="72"/>
      <c r="N13" s="72"/>
      <c r="O13" s="72"/>
      <c r="P13" s="72"/>
      <c r="Q13" s="72"/>
      <c r="R13" s="74"/>
      <c r="S13" s="74"/>
      <c r="U13" s="93"/>
    </row>
    <row r="14" spans="1:27" x14ac:dyDescent="0.25">
      <c r="A14" s="67" t="s">
        <v>46</v>
      </c>
      <c r="B14" s="68">
        <v>3224</v>
      </c>
      <c r="C14" s="68">
        <v>3304</v>
      </c>
      <c r="D14" s="68">
        <v>3400</v>
      </c>
      <c r="E14" s="68">
        <v>3836</v>
      </c>
      <c r="F14" s="68">
        <v>3876</v>
      </c>
      <c r="G14" s="68">
        <v>3449</v>
      </c>
      <c r="H14" s="68">
        <v>3588</v>
      </c>
      <c r="I14" s="68">
        <v>3837</v>
      </c>
      <c r="J14" s="68">
        <v>4285</v>
      </c>
      <c r="K14" s="72">
        <v>4654</v>
      </c>
      <c r="L14" s="72">
        <v>4849</v>
      </c>
      <c r="M14" s="72">
        <v>5199</v>
      </c>
      <c r="N14" s="72">
        <v>5959</v>
      </c>
      <c r="O14" s="72">
        <v>6414</v>
      </c>
      <c r="P14" s="72">
        <v>6111</v>
      </c>
      <c r="Q14" s="72">
        <f>+'tav10'!B27</f>
        <v>6292</v>
      </c>
      <c r="R14" s="70">
        <f>SUM(Q14-B14)</f>
        <v>3068</v>
      </c>
      <c r="S14" s="71">
        <f>SUM(R14/B14)*100</f>
        <v>95.161290322580655</v>
      </c>
      <c r="U14" s="93"/>
      <c r="W14" s="93"/>
      <c r="AA14" s="93"/>
    </row>
    <row r="15" spans="1:27" x14ac:dyDescent="0.25">
      <c r="A15" s="65" t="s">
        <v>52</v>
      </c>
      <c r="B15" s="73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74"/>
      <c r="S15" s="74"/>
      <c r="U15" s="93"/>
    </row>
    <row r="16" spans="1:27" x14ac:dyDescent="0.25">
      <c r="A16" s="67" t="s">
        <v>53</v>
      </c>
      <c r="B16" s="68">
        <v>9715</v>
      </c>
      <c r="C16" s="68">
        <v>10354</v>
      </c>
      <c r="D16" s="68">
        <v>10583</v>
      </c>
      <c r="E16" s="68">
        <v>11421</v>
      </c>
      <c r="F16" s="68">
        <v>11785</v>
      </c>
      <c r="G16" s="68">
        <v>11982</v>
      </c>
      <c r="H16" s="68">
        <v>12096</v>
      </c>
      <c r="I16" s="68">
        <v>12307</v>
      </c>
      <c r="J16" s="68">
        <v>12416</v>
      </c>
      <c r="K16" s="72">
        <v>12446</v>
      </c>
      <c r="L16" s="72">
        <v>12986</v>
      </c>
      <c r="M16" s="72">
        <v>12873</v>
      </c>
      <c r="N16" s="72">
        <v>12570</v>
      </c>
      <c r="O16" s="72">
        <v>12754</v>
      </c>
      <c r="P16" s="72">
        <v>13457</v>
      </c>
      <c r="Q16" s="72">
        <f>+'TAV11'!B28</f>
        <v>12823</v>
      </c>
      <c r="R16" s="16">
        <f>SUM(Q16-B16)</f>
        <v>3108</v>
      </c>
      <c r="S16" s="18">
        <f>SUM(R16/B16)*100</f>
        <v>31.991765311374166</v>
      </c>
      <c r="U16" s="93"/>
    </row>
    <row r="17" spans="1:24" x14ac:dyDescent="0.25">
      <c r="A17" s="75" t="s">
        <v>54</v>
      </c>
      <c r="B17" s="73"/>
      <c r="C17" s="73"/>
      <c r="D17" s="73"/>
      <c r="E17" s="68"/>
      <c r="F17" s="68"/>
      <c r="G17" s="68"/>
      <c r="H17" s="68"/>
      <c r="I17" s="68"/>
      <c r="J17" s="68"/>
      <c r="K17" s="72"/>
      <c r="L17" s="72"/>
      <c r="M17" s="72"/>
      <c r="N17" s="72"/>
      <c r="O17" s="72"/>
      <c r="P17" s="72"/>
      <c r="Q17" s="72"/>
      <c r="R17" s="74"/>
      <c r="S17" s="74"/>
      <c r="U17" s="93"/>
    </row>
    <row r="18" spans="1:24" s="77" customFormat="1" ht="13" x14ac:dyDescent="0.3">
      <c r="A18" s="75" t="s">
        <v>55</v>
      </c>
      <c r="B18" s="76">
        <v>1559</v>
      </c>
      <c r="C18" s="76">
        <v>1615</v>
      </c>
      <c r="D18" s="76">
        <v>1548</v>
      </c>
      <c r="E18" s="76">
        <v>1638</v>
      </c>
      <c r="F18" s="76">
        <v>1662</v>
      </c>
      <c r="G18" s="76">
        <v>1489</v>
      </c>
      <c r="H18" s="68">
        <v>1230</v>
      </c>
      <c r="I18" s="68">
        <v>1222</v>
      </c>
      <c r="J18" s="68">
        <v>1269</v>
      </c>
      <c r="K18" s="68">
        <v>1357</v>
      </c>
      <c r="L18" s="68">
        <v>1496</v>
      </c>
      <c r="M18" s="68">
        <v>1424</v>
      </c>
      <c r="N18" s="68">
        <v>1412</v>
      </c>
      <c r="O18" s="68">
        <v>1437</v>
      </c>
      <c r="P18" s="68">
        <v>1437</v>
      </c>
      <c r="Q18" s="68">
        <f>+'TAV11'!C28</f>
        <v>1375</v>
      </c>
      <c r="R18" s="16">
        <f t="shared" ref="R18:R26" si="2">SUM(Q18-B18)</f>
        <v>-184</v>
      </c>
      <c r="S18" s="18">
        <f t="shared" ref="S18:S26" si="3">SUM(R18/B18)*100</f>
        <v>-11.8024374599102</v>
      </c>
      <c r="U18" s="93"/>
    </row>
    <row r="19" spans="1:24" s="77" customFormat="1" ht="13" x14ac:dyDescent="0.3">
      <c r="A19" s="75" t="s">
        <v>56</v>
      </c>
      <c r="B19" s="76">
        <v>2879</v>
      </c>
      <c r="C19" s="76">
        <v>3140</v>
      </c>
      <c r="D19" s="76">
        <v>3071</v>
      </c>
      <c r="E19" s="76">
        <v>3190</v>
      </c>
      <c r="F19" s="76">
        <v>3233</v>
      </c>
      <c r="G19" s="76">
        <v>3324</v>
      </c>
      <c r="H19" s="68">
        <v>3124</v>
      </c>
      <c r="I19" s="68">
        <v>3143</v>
      </c>
      <c r="J19" s="68">
        <v>3242</v>
      </c>
      <c r="K19" s="68">
        <v>3442</v>
      </c>
      <c r="L19" s="68">
        <v>3482</v>
      </c>
      <c r="M19" s="68">
        <v>3447</v>
      </c>
      <c r="N19" s="68">
        <v>3115</v>
      </c>
      <c r="O19" s="68">
        <v>3190</v>
      </c>
      <c r="P19" s="68">
        <v>3414</v>
      </c>
      <c r="Q19" s="68">
        <f>+'TAV11'!D28</f>
        <v>3221</v>
      </c>
      <c r="R19" s="16">
        <f t="shared" si="2"/>
        <v>342</v>
      </c>
      <c r="S19" s="18">
        <f t="shared" si="3"/>
        <v>11.879124696075026</v>
      </c>
      <c r="U19" s="93"/>
    </row>
    <row r="20" spans="1:24" s="77" customFormat="1" ht="13" x14ac:dyDescent="0.3">
      <c r="A20" s="75" t="s">
        <v>57</v>
      </c>
      <c r="B20" s="78">
        <v>558</v>
      </c>
      <c r="C20" s="78">
        <v>607</v>
      </c>
      <c r="D20" s="78">
        <v>623</v>
      </c>
      <c r="E20" s="76">
        <v>784</v>
      </c>
      <c r="F20" s="76">
        <v>891</v>
      </c>
      <c r="G20" s="76">
        <v>932</v>
      </c>
      <c r="H20" s="68">
        <v>972</v>
      </c>
      <c r="I20" s="68">
        <v>1037</v>
      </c>
      <c r="J20" s="68">
        <v>1110</v>
      </c>
      <c r="K20" s="68">
        <v>1317</v>
      </c>
      <c r="L20" s="68">
        <v>1240</v>
      </c>
      <c r="M20" s="68">
        <v>1284</v>
      </c>
      <c r="N20" s="68">
        <v>1481</v>
      </c>
      <c r="O20" s="68">
        <v>1663</v>
      </c>
      <c r="P20" s="68">
        <v>1795</v>
      </c>
      <c r="Q20" s="68">
        <f>+'TAV11'!E28</f>
        <v>1672</v>
      </c>
      <c r="R20" s="16">
        <f t="shared" si="2"/>
        <v>1114</v>
      </c>
      <c r="S20" s="18">
        <f t="shared" si="3"/>
        <v>199.64157706093189</v>
      </c>
      <c r="U20" s="93"/>
    </row>
    <row r="21" spans="1:24" s="77" customFormat="1" ht="13" x14ac:dyDescent="0.3">
      <c r="A21" s="75" t="s">
        <v>58</v>
      </c>
      <c r="B21" s="76">
        <v>1629</v>
      </c>
      <c r="C21" s="76">
        <v>1657</v>
      </c>
      <c r="D21" s="76">
        <v>1674</v>
      </c>
      <c r="E21" s="76">
        <v>1950</v>
      </c>
      <c r="F21" s="76">
        <v>1949</v>
      </c>
      <c r="G21" s="76">
        <v>1821</v>
      </c>
      <c r="H21" s="68">
        <v>1717</v>
      </c>
      <c r="I21" s="68">
        <v>1767</v>
      </c>
      <c r="J21" s="68">
        <v>1838</v>
      </c>
      <c r="K21" s="68">
        <v>1939</v>
      </c>
      <c r="L21" s="68">
        <v>1932</v>
      </c>
      <c r="M21" s="68">
        <v>1897</v>
      </c>
      <c r="N21" s="68">
        <v>1608</v>
      </c>
      <c r="O21" s="68">
        <v>1702</v>
      </c>
      <c r="P21" s="68">
        <v>1814</v>
      </c>
      <c r="Q21" s="68">
        <f>+'TAV11'!F28</f>
        <v>1573</v>
      </c>
      <c r="R21" s="16">
        <f t="shared" si="2"/>
        <v>-56</v>
      </c>
      <c r="S21" s="18">
        <f t="shared" si="3"/>
        <v>-3.4376918354818908</v>
      </c>
      <c r="U21" s="93"/>
    </row>
    <row r="22" spans="1:24" s="77" customFormat="1" ht="13" x14ac:dyDescent="0.3">
      <c r="A22" s="75" t="s">
        <v>59</v>
      </c>
      <c r="B22" s="76">
        <v>2347</v>
      </c>
      <c r="C22" s="76">
        <v>2398</v>
      </c>
      <c r="D22" s="76">
        <v>2309</v>
      </c>
      <c r="E22" s="76">
        <v>2800</v>
      </c>
      <c r="F22" s="76">
        <v>2794</v>
      </c>
      <c r="G22" s="76">
        <v>2785</v>
      </c>
      <c r="H22" s="68">
        <v>2851</v>
      </c>
      <c r="I22" s="68">
        <v>2656</v>
      </c>
      <c r="J22" s="68">
        <v>2666</v>
      </c>
      <c r="K22" s="68">
        <v>2585</v>
      </c>
      <c r="L22" s="68">
        <v>2595</v>
      </c>
      <c r="M22" s="68">
        <v>2439</v>
      </c>
      <c r="N22" s="72">
        <v>1623</v>
      </c>
      <c r="O22" s="72">
        <v>1669</v>
      </c>
      <c r="P22" s="72">
        <v>1827</v>
      </c>
      <c r="Q22" s="72">
        <f>+'TAV11'!G28</f>
        <v>1569</v>
      </c>
      <c r="R22" s="16">
        <f t="shared" si="2"/>
        <v>-778</v>
      </c>
      <c r="S22" s="18">
        <f t="shared" si="3"/>
        <v>-33.148700468683423</v>
      </c>
      <c r="U22" s="93"/>
    </row>
    <row r="23" spans="1:24" s="77" customFormat="1" ht="13" x14ac:dyDescent="0.3">
      <c r="A23" s="75" t="s">
        <v>60</v>
      </c>
      <c r="B23" s="79" t="s">
        <v>40</v>
      </c>
      <c r="C23" s="79" t="s">
        <v>40</v>
      </c>
      <c r="D23" s="79" t="s">
        <v>40</v>
      </c>
      <c r="E23" s="76">
        <v>752</v>
      </c>
      <c r="F23" s="76">
        <v>1122</v>
      </c>
      <c r="G23" s="76">
        <v>1251</v>
      </c>
      <c r="H23" s="68">
        <v>1176</v>
      </c>
      <c r="I23" s="68">
        <v>1289</v>
      </c>
      <c r="J23" s="68">
        <v>1402</v>
      </c>
      <c r="K23" s="68">
        <v>1497</v>
      </c>
      <c r="L23" s="68">
        <v>1547</v>
      </c>
      <c r="M23" s="68">
        <v>1516</v>
      </c>
      <c r="N23" s="68">
        <v>1715</v>
      </c>
      <c r="O23" s="68">
        <v>1911</v>
      </c>
      <c r="P23" s="68">
        <v>1986</v>
      </c>
      <c r="Q23" s="68">
        <f>+'TAV11'!H28</f>
        <v>2132</v>
      </c>
      <c r="R23" s="18" t="s">
        <v>40</v>
      </c>
      <c r="S23" s="18" t="s">
        <v>40</v>
      </c>
      <c r="U23" s="93"/>
    </row>
    <row r="24" spans="1:24" s="77" customFormat="1" ht="13" x14ac:dyDescent="0.3">
      <c r="A24" s="75" t="s">
        <v>61</v>
      </c>
      <c r="B24" s="76">
        <v>1256</v>
      </c>
      <c r="C24" s="76">
        <v>1407</v>
      </c>
      <c r="D24" s="78">
        <v>974</v>
      </c>
      <c r="E24" s="76">
        <v>1967</v>
      </c>
      <c r="F24" s="76">
        <v>1878</v>
      </c>
      <c r="G24" s="76">
        <v>2009</v>
      </c>
      <c r="H24" s="68">
        <v>1770</v>
      </c>
      <c r="I24" s="68">
        <v>1887</v>
      </c>
      <c r="J24" s="68">
        <v>1952</v>
      </c>
      <c r="K24" s="68">
        <v>1917</v>
      </c>
      <c r="L24" s="68">
        <v>1855</v>
      </c>
      <c r="M24" s="68">
        <v>2017</v>
      </c>
      <c r="N24" s="68">
        <v>1747</v>
      </c>
      <c r="O24" s="68">
        <v>2031</v>
      </c>
      <c r="P24" s="68">
        <v>1947</v>
      </c>
      <c r="Q24" s="68">
        <f>+'TAV11'!I28</f>
        <v>1802</v>
      </c>
      <c r="R24" s="16">
        <f t="shared" si="2"/>
        <v>546</v>
      </c>
      <c r="S24" s="18">
        <f t="shared" si="3"/>
        <v>43.471337579617838</v>
      </c>
      <c r="U24" s="93"/>
    </row>
    <row r="25" spans="1:24" s="77" customFormat="1" ht="13" x14ac:dyDescent="0.3">
      <c r="A25" s="75" t="s">
        <v>62</v>
      </c>
      <c r="B25" s="76">
        <v>3758</v>
      </c>
      <c r="C25" s="76">
        <v>4203</v>
      </c>
      <c r="D25" s="76">
        <v>4168</v>
      </c>
      <c r="E25" s="76">
        <v>4152</v>
      </c>
      <c r="F25" s="76">
        <v>4141</v>
      </c>
      <c r="G25" s="76">
        <v>5058</v>
      </c>
      <c r="H25" s="68">
        <v>5088</v>
      </c>
      <c r="I25" s="68">
        <v>5013</v>
      </c>
      <c r="J25" s="68">
        <v>4846</v>
      </c>
      <c r="K25" s="68">
        <v>4752</v>
      </c>
      <c r="L25" s="68">
        <v>5000</v>
      </c>
      <c r="M25" s="68">
        <v>4780</v>
      </c>
      <c r="N25" s="68">
        <v>3597</v>
      </c>
      <c r="O25" s="68">
        <v>3647</v>
      </c>
      <c r="P25" s="68">
        <v>3833</v>
      </c>
      <c r="Q25" s="68">
        <f>+'TAV11'!J28</f>
        <v>3185</v>
      </c>
      <c r="R25" s="16">
        <f t="shared" si="2"/>
        <v>-573</v>
      </c>
      <c r="S25" s="18">
        <f t="shared" si="3"/>
        <v>-15.247472059606174</v>
      </c>
      <c r="U25" s="93"/>
    </row>
    <row r="26" spans="1:24" s="77" customFormat="1" ht="13" x14ac:dyDescent="0.3">
      <c r="A26" s="75" t="s">
        <v>63</v>
      </c>
      <c r="B26" s="76">
        <v>5395</v>
      </c>
      <c r="C26" s="76">
        <v>5616</v>
      </c>
      <c r="D26" s="76">
        <v>5994</v>
      </c>
      <c r="E26" s="76">
        <v>6312</v>
      </c>
      <c r="F26" s="76">
        <v>6737</v>
      </c>
      <c r="G26" s="76">
        <v>4917</v>
      </c>
      <c r="H26" s="68">
        <v>6033</v>
      </c>
      <c r="I26" s="68">
        <v>6391</v>
      </c>
      <c r="J26" s="68">
        <v>6443</v>
      </c>
      <c r="K26" s="68">
        <v>6704</v>
      </c>
      <c r="L26" s="68">
        <v>7411</v>
      </c>
      <c r="M26" s="68">
        <v>7501</v>
      </c>
      <c r="N26" s="68">
        <v>8641</v>
      </c>
      <c r="O26" s="68">
        <v>8850</v>
      </c>
      <c r="P26" s="68">
        <v>9755</v>
      </c>
      <c r="Q26" s="68">
        <f>+'TAV11'!K28</f>
        <v>9285</v>
      </c>
      <c r="R26" s="16">
        <f t="shared" si="2"/>
        <v>3890</v>
      </c>
      <c r="S26" s="18">
        <f t="shared" si="3"/>
        <v>72.103799814643182</v>
      </c>
      <c r="U26" s="93"/>
    </row>
    <row r="27" spans="1:24" x14ac:dyDescent="0.25">
      <c r="A27" s="82" t="s">
        <v>64</v>
      </c>
      <c r="B27" s="83"/>
      <c r="C27" s="83"/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5"/>
      <c r="S27" s="85"/>
      <c r="U27" s="93"/>
    </row>
    <row r="28" spans="1:24" s="90" customFormat="1" ht="13" x14ac:dyDescent="0.3">
      <c r="A28" s="86" t="s">
        <v>65</v>
      </c>
      <c r="B28" s="87">
        <v>17720</v>
      </c>
      <c r="C28" s="87">
        <v>18480</v>
      </c>
      <c r="D28" s="87">
        <v>19019</v>
      </c>
      <c r="E28" s="87">
        <v>19973</v>
      </c>
      <c r="F28" s="87">
        <v>20413</v>
      </c>
      <c r="G28" s="88">
        <v>20474</v>
      </c>
      <c r="H28" s="88">
        <v>20897</v>
      </c>
      <c r="I28" s="88">
        <v>21744</v>
      </c>
      <c r="J28" s="88">
        <v>22238</v>
      </c>
      <c r="K28" s="88">
        <v>22661</v>
      </c>
      <c r="L28" s="88">
        <v>23406</v>
      </c>
      <c r="M28" s="88">
        <v>23615</v>
      </c>
      <c r="N28" s="88">
        <v>24576</v>
      </c>
      <c r="O28" s="88">
        <v>25060</v>
      </c>
      <c r="P28" s="88">
        <v>25390</v>
      </c>
      <c r="Q28" s="88">
        <f>+'Tav1'!H29</f>
        <v>25849</v>
      </c>
      <c r="R28" s="88">
        <f>SUM(Q28-B28)</f>
        <v>8129</v>
      </c>
      <c r="S28" s="89">
        <f>SUM(R28/B28)*100</f>
        <v>45.87471783295711</v>
      </c>
      <c r="U28" s="93"/>
      <c r="W28" s="107"/>
      <c r="X28" s="110"/>
    </row>
    <row r="29" spans="1:24" ht="3.75" customHeight="1" x14ac:dyDescent="0.2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</row>
    <row r="30" spans="1:24" s="55" customFormat="1" ht="10" x14ac:dyDescent="0.2">
      <c r="A30" s="231" t="s">
        <v>41</v>
      </c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</row>
    <row r="31" spans="1:24" s="92" customFormat="1" ht="13" x14ac:dyDescent="0.3">
      <c r="A31" s="232"/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U31" s="185"/>
      <c r="V31" s="77"/>
    </row>
    <row r="32" spans="1:24" ht="13" x14ac:dyDescent="0.3"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3"/>
      <c r="U32" s="80"/>
      <c r="V32" s="77"/>
    </row>
    <row r="33" spans="21:22" ht="13" x14ac:dyDescent="0.3">
      <c r="U33" s="80"/>
      <c r="V33" s="77"/>
    </row>
    <row r="34" spans="21:22" ht="13" x14ac:dyDescent="0.3">
      <c r="U34" s="81"/>
      <c r="V34" s="77"/>
    </row>
  </sheetData>
  <mergeCells count="3">
    <mergeCell ref="R3:S3"/>
    <mergeCell ref="A30:S30"/>
    <mergeCell ref="A31:S31"/>
  </mergeCells>
  <pageMargins left="0.19685039370078741" right="0.19685039370078741" top="0.98425196850393704" bottom="0.98425196850393704" header="0.51181102362204722" footer="0.51181102362204722"/>
  <pageSetup paperSize="9" scale="96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6"/>
  <sheetViews>
    <sheetView zoomScaleNormal="100" workbookViewId="0">
      <selection activeCell="P44" sqref="P44"/>
    </sheetView>
  </sheetViews>
  <sheetFormatPr defaultColWidth="9.1796875" defaultRowHeight="12.5" x14ac:dyDescent="0.25"/>
  <cols>
    <col min="1" max="1" width="21.81640625" style="46" customWidth="1"/>
    <col min="2" max="3" width="9.7265625" style="46" customWidth="1"/>
    <col min="4" max="4" width="9.7265625" style="92" customWidth="1"/>
    <col min="5" max="5" width="0.7265625" style="92" customWidth="1"/>
    <col min="6" max="7" width="9.7265625" style="46" customWidth="1"/>
    <col min="8" max="8" width="9.7265625" style="92" customWidth="1"/>
    <col min="9" max="9" width="0.7265625" style="92" customWidth="1"/>
    <col min="10" max="11" width="9.7265625" style="46" customWidth="1"/>
    <col min="12" max="12" width="9.7265625" style="92" customWidth="1"/>
    <col min="13" max="13" width="0.54296875" style="92" customWidth="1"/>
    <col min="14" max="16" width="9.7265625" style="46" customWidth="1"/>
    <col min="17" max="17" width="9.1796875" style="46"/>
    <col min="18" max="18" width="12.26953125" style="46" customWidth="1"/>
    <col min="19" max="16384" width="9.1796875" style="46"/>
  </cols>
  <sheetData>
    <row r="1" spans="1:25" ht="13" x14ac:dyDescent="0.3">
      <c r="A1" s="1" t="s">
        <v>141</v>
      </c>
    </row>
    <row r="2" spans="1:25" ht="13" x14ac:dyDescent="0.3">
      <c r="A2" s="57"/>
    </row>
    <row r="3" spans="1:25" ht="13.5" customHeight="1" x14ac:dyDescent="0.25">
      <c r="A3" s="6"/>
      <c r="B3" s="236" t="s">
        <v>66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</row>
    <row r="4" spans="1:25" x14ac:dyDescent="0.25">
      <c r="A4" s="9" t="s">
        <v>2</v>
      </c>
      <c r="B4" s="237" t="s">
        <v>67</v>
      </c>
      <c r="C4" s="237"/>
      <c r="D4" s="237"/>
      <c r="E4" s="95"/>
      <c r="F4" s="237" t="s">
        <v>68</v>
      </c>
      <c r="G4" s="237"/>
      <c r="H4" s="237"/>
      <c r="I4" s="95"/>
      <c r="J4" s="237" t="s">
        <v>69</v>
      </c>
      <c r="K4" s="237"/>
      <c r="L4" s="237"/>
      <c r="M4" s="95"/>
      <c r="N4" s="237" t="s">
        <v>0</v>
      </c>
      <c r="O4" s="237"/>
      <c r="P4" s="237"/>
    </row>
    <row r="5" spans="1:25" ht="13.5" customHeight="1" x14ac:dyDescent="0.25">
      <c r="A5" s="9" t="s">
        <v>4</v>
      </c>
      <c r="B5" s="234" t="s">
        <v>70</v>
      </c>
      <c r="C5" s="10" t="s">
        <v>71</v>
      </c>
      <c r="D5" s="96" t="s">
        <v>72</v>
      </c>
      <c r="E5" s="96"/>
      <c r="F5" s="234" t="s">
        <v>70</v>
      </c>
      <c r="G5" s="10" t="s">
        <v>71</v>
      </c>
      <c r="H5" s="96" t="s">
        <v>72</v>
      </c>
      <c r="I5" s="96"/>
      <c r="J5" s="234" t="s">
        <v>70</v>
      </c>
      <c r="K5" s="10" t="s">
        <v>71</v>
      </c>
      <c r="L5" s="96" t="s">
        <v>72</v>
      </c>
      <c r="M5" s="96"/>
      <c r="N5" s="234" t="s">
        <v>70</v>
      </c>
      <c r="O5" s="10" t="s">
        <v>71</v>
      </c>
      <c r="P5" s="10" t="s">
        <v>72</v>
      </c>
    </row>
    <row r="6" spans="1:25" x14ac:dyDescent="0.25">
      <c r="A6" s="97"/>
      <c r="B6" s="235"/>
      <c r="C6" s="12" t="s">
        <v>73</v>
      </c>
      <c r="D6" s="98" t="s">
        <v>74</v>
      </c>
      <c r="E6" s="98"/>
      <c r="F6" s="235"/>
      <c r="G6" s="12" t="s">
        <v>73</v>
      </c>
      <c r="H6" s="98" t="s">
        <v>74</v>
      </c>
      <c r="I6" s="98"/>
      <c r="J6" s="235"/>
      <c r="K6" s="12" t="s">
        <v>73</v>
      </c>
      <c r="L6" s="98" t="s">
        <v>74</v>
      </c>
      <c r="M6" s="98"/>
      <c r="N6" s="235"/>
      <c r="O6" s="12" t="s">
        <v>73</v>
      </c>
      <c r="P6" s="12" t="s">
        <v>74</v>
      </c>
    </row>
    <row r="7" spans="1:25" x14ac:dyDescent="0.25">
      <c r="A7" s="99" t="s">
        <v>7</v>
      </c>
      <c r="B7" s="68">
        <v>261</v>
      </c>
      <c r="C7" s="68">
        <v>3.2776591736782619</v>
      </c>
      <c r="D7" s="193">
        <v>18.471337579617835</v>
      </c>
      <c r="E7" s="101"/>
      <c r="F7" s="68">
        <v>952</v>
      </c>
      <c r="G7" s="68">
        <v>6.905055487053021</v>
      </c>
      <c r="H7" s="193">
        <v>67.374380750176925</v>
      </c>
      <c r="I7" s="101"/>
      <c r="J7" s="68">
        <v>200</v>
      </c>
      <c r="K7" s="68">
        <v>4.8804294777940456</v>
      </c>
      <c r="L7" s="193">
        <v>14.154281670205236</v>
      </c>
      <c r="M7" s="101"/>
      <c r="N7" s="68">
        <v>1413</v>
      </c>
      <c r="O7" s="68">
        <v>5.4665738161559885</v>
      </c>
      <c r="P7" s="193">
        <v>100</v>
      </c>
      <c r="Q7" s="55"/>
    </row>
    <row r="8" spans="1:25" x14ac:dyDescent="0.25">
      <c r="A8" s="99" t="s">
        <v>75</v>
      </c>
      <c r="B8" s="68">
        <v>60</v>
      </c>
      <c r="C8" s="100">
        <v>0.75348486751224408</v>
      </c>
      <c r="D8" s="194">
        <v>100</v>
      </c>
      <c r="E8" s="101"/>
      <c r="F8" s="68">
        <v>0</v>
      </c>
      <c r="G8" s="100">
        <v>0</v>
      </c>
      <c r="H8" s="194">
        <v>0</v>
      </c>
      <c r="I8" s="101"/>
      <c r="J8" s="68">
        <v>0</v>
      </c>
      <c r="K8" s="100">
        <v>0</v>
      </c>
      <c r="L8" s="194">
        <v>0</v>
      </c>
      <c r="M8" s="101"/>
      <c r="N8" s="102">
        <v>60</v>
      </c>
      <c r="O8" s="100">
        <v>0.23212627669452182</v>
      </c>
      <c r="P8" s="193">
        <v>100</v>
      </c>
      <c r="Q8" s="55"/>
      <c r="R8" s="94"/>
    </row>
    <row r="9" spans="1:25" s="92" customFormat="1" x14ac:dyDescent="0.25">
      <c r="A9" s="99" t="s">
        <v>9</v>
      </c>
      <c r="B9" s="72">
        <v>506</v>
      </c>
      <c r="C9" s="101">
        <v>6.3543890493532587</v>
      </c>
      <c r="D9" s="194">
        <v>29.130685089234312</v>
      </c>
      <c r="E9" s="101"/>
      <c r="F9" s="72">
        <v>560</v>
      </c>
      <c r="G9" s="101">
        <v>4.0545441357800831</v>
      </c>
      <c r="H9" s="194">
        <v>32.181922855497987</v>
      </c>
      <c r="I9" s="101"/>
      <c r="J9" s="72">
        <v>672</v>
      </c>
      <c r="K9" s="101">
        <v>16.398243045387993</v>
      </c>
      <c r="L9" s="194">
        <v>38.687392055267701</v>
      </c>
      <c r="M9" s="101"/>
      <c r="N9" s="263">
        <v>1737</v>
      </c>
      <c r="O9" s="101">
        <v>6.7200557103064069</v>
      </c>
      <c r="P9" s="194">
        <v>100</v>
      </c>
      <c r="Q9" s="264"/>
      <c r="R9" s="265"/>
    </row>
    <row r="10" spans="1:25" x14ac:dyDescent="0.25">
      <c r="A10" s="99" t="s">
        <v>10</v>
      </c>
      <c r="B10" s="68">
        <v>268</v>
      </c>
      <c r="C10" s="100">
        <v>3.3655657415546902</v>
      </c>
      <c r="D10" s="194">
        <v>35.973154362416111</v>
      </c>
      <c r="E10" s="101"/>
      <c r="F10" s="68">
        <v>477</v>
      </c>
      <c r="G10" s="100">
        <v>3.4597809530717343</v>
      </c>
      <c r="H10" s="194">
        <v>64.026845637583889</v>
      </c>
      <c r="I10" s="101"/>
      <c r="J10" s="68">
        <v>0</v>
      </c>
      <c r="K10" s="100">
        <v>0</v>
      </c>
      <c r="L10" s="194">
        <v>0</v>
      </c>
      <c r="M10" s="101"/>
      <c r="N10" s="102">
        <v>745</v>
      </c>
      <c r="O10" s="100">
        <v>2.8822346022903127</v>
      </c>
      <c r="P10" s="193">
        <v>100</v>
      </c>
      <c r="Q10" s="55"/>
      <c r="R10" s="56"/>
    </row>
    <row r="11" spans="1:25" s="77" customFormat="1" ht="13" x14ac:dyDescent="0.3">
      <c r="A11" s="103" t="s">
        <v>11</v>
      </c>
      <c r="B11" s="76">
        <v>3409</v>
      </c>
      <c r="C11" s="196">
        <v>42.810498555820672</v>
      </c>
      <c r="D11" s="197">
        <v>100</v>
      </c>
      <c r="E11" s="198"/>
      <c r="F11" s="76">
        <v>0</v>
      </c>
      <c r="G11" s="196">
        <v>0</v>
      </c>
      <c r="H11" s="197">
        <v>0</v>
      </c>
      <c r="I11" s="198"/>
      <c r="J11" s="76">
        <v>0</v>
      </c>
      <c r="K11" s="196">
        <v>0</v>
      </c>
      <c r="L11" s="197">
        <v>0</v>
      </c>
      <c r="M11" s="198"/>
      <c r="N11" s="199">
        <v>3409</v>
      </c>
      <c r="O11" s="196">
        <v>13.188641287527082</v>
      </c>
      <c r="P11" s="200">
        <v>100</v>
      </c>
      <c r="Q11" s="146"/>
      <c r="R11" s="56"/>
      <c r="S11" s="46"/>
      <c r="T11" s="46"/>
      <c r="U11" s="46"/>
      <c r="V11" s="46"/>
      <c r="W11" s="46"/>
      <c r="X11" s="46"/>
      <c r="Y11" s="46"/>
    </row>
    <row r="12" spans="1:25" s="77" customFormat="1" ht="13" x14ac:dyDescent="0.3">
      <c r="A12" s="103" t="s">
        <v>12</v>
      </c>
      <c r="B12" s="76">
        <v>498</v>
      </c>
      <c r="C12" s="196">
        <v>6.2539244003516261</v>
      </c>
      <c r="D12" s="197">
        <v>100</v>
      </c>
      <c r="E12" s="198"/>
      <c r="F12" s="76">
        <v>0</v>
      </c>
      <c r="G12" s="196">
        <v>0</v>
      </c>
      <c r="H12" s="197">
        <v>0</v>
      </c>
      <c r="I12" s="198"/>
      <c r="J12" s="76">
        <v>0</v>
      </c>
      <c r="K12" s="196">
        <v>0</v>
      </c>
      <c r="L12" s="197">
        <v>0</v>
      </c>
      <c r="M12" s="198"/>
      <c r="N12" s="199">
        <v>498</v>
      </c>
      <c r="O12" s="196">
        <v>1.9266480965645312</v>
      </c>
      <c r="P12" s="200">
        <v>100</v>
      </c>
      <c r="Q12" s="146"/>
      <c r="R12" s="201"/>
    </row>
    <row r="13" spans="1:25" ht="13" x14ac:dyDescent="0.3">
      <c r="A13" s="104" t="s">
        <v>13</v>
      </c>
      <c r="B13" s="68">
        <v>3907</v>
      </c>
      <c r="C13" s="100">
        <v>49.064422956172294</v>
      </c>
      <c r="D13" s="194">
        <v>100</v>
      </c>
      <c r="E13" s="101"/>
      <c r="F13" s="68">
        <v>0</v>
      </c>
      <c r="G13" s="100">
        <v>0</v>
      </c>
      <c r="H13" s="194">
        <v>0</v>
      </c>
      <c r="I13" s="101"/>
      <c r="J13" s="68">
        <v>0</v>
      </c>
      <c r="K13" s="100">
        <v>0</v>
      </c>
      <c r="L13" s="194">
        <v>0</v>
      </c>
      <c r="M13" s="101"/>
      <c r="N13" s="102">
        <v>3907</v>
      </c>
      <c r="O13" s="100">
        <v>15.115289384091612</v>
      </c>
      <c r="P13" s="193">
        <v>100</v>
      </c>
      <c r="Q13" s="55"/>
      <c r="R13" s="81"/>
      <c r="S13" s="77"/>
      <c r="T13" s="77"/>
      <c r="U13" s="77"/>
      <c r="V13" s="77"/>
      <c r="W13" s="77"/>
      <c r="X13" s="77"/>
      <c r="Y13" s="77"/>
    </row>
    <row r="14" spans="1:25" x14ac:dyDescent="0.25">
      <c r="A14" s="99" t="s">
        <v>14</v>
      </c>
      <c r="B14" s="68">
        <v>289</v>
      </c>
      <c r="C14" s="100">
        <v>3.6292854451839758</v>
      </c>
      <c r="D14" s="194">
        <v>17.91692498450093</v>
      </c>
      <c r="E14" s="101"/>
      <c r="F14" s="68">
        <v>598</v>
      </c>
      <c r="G14" s="100">
        <v>4.3374193080438097</v>
      </c>
      <c r="H14" s="194">
        <v>37.073775573465589</v>
      </c>
      <c r="I14" s="101"/>
      <c r="J14" s="68">
        <v>726</v>
      </c>
      <c r="K14" s="100">
        <v>17.715959004392385</v>
      </c>
      <c r="L14" s="194">
        <v>45.00929944203348</v>
      </c>
      <c r="M14" s="101"/>
      <c r="N14" s="102">
        <v>1613</v>
      </c>
      <c r="O14" s="100">
        <v>6.2403280718043952</v>
      </c>
      <c r="P14" s="193">
        <v>100</v>
      </c>
      <c r="Q14" s="55"/>
      <c r="R14" s="56"/>
    </row>
    <row r="15" spans="1:25" x14ac:dyDescent="0.25">
      <c r="A15" s="99" t="s">
        <v>15</v>
      </c>
      <c r="B15" s="68">
        <v>99</v>
      </c>
      <c r="C15" s="100">
        <v>1.2432500313952028</v>
      </c>
      <c r="D15" s="194">
        <v>13.924050632911392</v>
      </c>
      <c r="E15" s="101"/>
      <c r="F15" s="68">
        <v>253</v>
      </c>
      <c r="G15" s="100">
        <v>1.8350620149416117</v>
      </c>
      <c r="H15" s="194">
        <v>35.583684950773559</v>
      </c>
      <c r="I15" s="101"/>
      <c r="J15" s="68">
        <v>359</v>
      </c>
      <c r="K15" s="100">
        <v>8.7603709126403118</v>
      </c>
      <c r="L15" s="194">
        <v>50.492264416315052</v>
      </c>
      <c r="M15" s="101"/>
      <c r="N15" s="102">
        <v>711</v>
      </c>
      <c r="O15" s="100">
        <v>2.7506963788300838</v>
      </c>
      <c r="P15" s="193">
        <v>100</v>
      </c>
      <c r="Q15" s="55"/>
      <c r="R15" s="56"/>
    </row>
    <row r="16" spans="1:25" s="92" customFormat="1" x14ac:dyDescent="0.25">
      <c r="A16" s="99" t="s">
        <v>16</v>
      </c>
      <c r="B16" s="72">
        <v>204</v>
      </c>
      <c r="C16" s="101">
        <v>2.5618485495416299</v>
      </c>
      <c r="D16" s="194">
        <v>16.680294358135733</v>
      </c>
      <c r="E16" s="101"/>
      <c r="F16" s="72">
        <v>573</v>
      </c>
      <c r="G16" s="101">
        <v>4.1560890694132153</v>
      </c>
      <c r="H16" s="194">
        <v>46.852003270645952</v>
      </c>
      <c r="I16" s="101"/>
      <c r="J16" s="72">
        <v>446</v>
      </c>
      <c r="K16" s="101">
        <v>10.883357735480722</v>
      </c>
      <c r="L16" s="194">
        <v>36.467702371218316</v>
      </c>
      <c r="M16" s="101"/>
      <c r="N16" s="102">
        <v>1223</v>
      </c>
      <c r="O16" s="100">
        <v>4.7315072732900028</v>
      </c>
      <c r="P16" s="194">
        <v>100</v>
      </c>
      <c r="Q16" s="55"/>
      <c r="R16" s="56"/>
      <c r="S16" s="46"/>
      <c r="T16" s="46"/>
      <c r="U16" s="46"/>
      <c r="V16" s="46"/>
      <c r="W16" s="46"/>
      <c r="X16" s="46"/>
      <c r="Y16" s="46"/>
    </row>
    <row r="17" spans="1:25" s="92" customFormat="1" x14ac:dyDescent="0.25">
      <c r="A17" s="99" t="s">
        <v>17</v>
      </c>
      <c r="B17" s="72">
        <v>718</v>
      </c>
      <c r="C17" s="101">
        <v>9.0167022478965215</v>
      </c>
      <c r="D17" s="194">
        <v>12.744053958111467</v>
      </c>
      <c r="E17" s="101"/>
      <c r="F17" s="72">
        <v>4499</v>
      </c>
      <c r="G17" s="101">
        <v>32.632189743961703</v>
      </c>
      <c r="H17" s="194">
        <v>79.85445509407171</v>
      </c>
      <c r="I17" s="101"/>
      <c r="J17" s="72">
        <v>417</v>
      </c>
      <c r="K17" s="101">
        <v>10.175695461200586</v>
      </c>
      <c r="L17" s="194">
        <v>7.4014909478168267</v>
      </c>
      <c r="M17" s="101"/>
      <c r="N17" s="102">
        <v>5634</v>
      </c>
      <c r="O17" s="100">
        <v>21.796657381615599</v>
      </c>
      <c r="P17" s="194">
        <v>100</v>
      </c>
      <c r="Q17" s="55"/>
      <c r="R17" s="56"/>
    </row>
    <row r="18" spans="1:25" x14ac:dyDescent="0.25">
      <c r="A18" s="99" t="s">
        <v>18</v>
      </c>
      <c r="B18" s="68">
        <v>217</v>
      </c>
      <c r="C18" s="100">
        <v>2.7251036041692829</v>
      </c>
      <c r="D18" s="194">
        <v>16.743827160493826</v>
      </c>
      <c r="E18" s="101"/>
      <c r="F18" s="68">
        <v>1079</v>
      </c>
      <c r="G18" s="100">
        <v>7.8262130992964387</v>
      </c>
      <c r="H18" s="194">
        <v>83.256172839506178</v>
      </c>
      <c r="I18" s="101"/>
      <c r="J18" s="68">
        <v>0</v>
      </c>
      <c r="K18" s="100">
        <v>0</v>
      </c>
      <c r="L18" s="194">
        <v>0</v>
      </c>
      <c r="M18" s="101"/>
      <c r="N18" s="102">
        <v>1296</v>
      </c>
      <c r="O18" s="100">
        <v>5.0139275766016711</v>
      </c>
      <c r="P18" s="193">
        <v>100</v>
      </c>
      <c r="Q18" s="55"/>
      <c r="R18" s="94"/>
      <c r="S18" s="92"/>
      <c r="T18" s="92"/>
      <c r="U18" s="92"/>
      <c r="V18" s="92"/>
      <c r="W18" s="92"/>
      <c r="X18" s="92"/>
      <c r="Y18" s="92"/>
    </row>
    <row r="19" spans="1:25" s="92" customFormat="1" x14ac:dyDescent="0.25">
      <c r="A19" s="105" t="s">
        <v>19</v>
      </c>
      <c r="B19" s="106">
        <v>227</v>
      </c>
      <c r="C19" s="100">
        <v>2.8506844154213238</v>
      </c>
      <c r="D19" s="194">
        <v>20.088495575221238</v>
      </c>
      <c r="E19" s="101"/>
      <c r="F19" s="106">
        <v>903</v>
      </c>
      <c r="G19" s="100">
        <v>6.5496482193370564</v>
      </c>
      <c r="H19" s="194">
        <v>79.911504424778755</v>
      </c>
      <c r="I19" s="101"/>
      <c r="J19" s="106">
        <v>0</v>
      </c>
      <c r="K19" s="100">
        <v>0</v>
      </c>
      <c r="L19" s="194">
        <v>0</v>
      </c>
      <c r="M19" s="101"/>
      <c r="N19" s="102">
        <v>1130</v>
      </c>
      <c r="O19" s="100">
        <v>4.3717115444134942</v>
      </c>
      <c r="P19" s="194">
        <v>100</v>
      </c>
      <c r="Q19" s="55"/>
      <c r="R19" s="56"/>
      <c r="S19" s="46"/>
      <c r="T19" s="46"/>
      <c r="U19" s="46"/>
      <c r="V19" s="46"/>
      <c r="W19" s="46"/>
      <c r="X19" s="46"/>
      <c r="Y19" s="46"/>
    </row>
    <row r="20" spans="1:25" x14ac:dyDescent="0.25">
      <c r="A20" s="99" t="s">
        <v>20</v>
      </c>
      <c r="B20" s="68">
        <v>161</v>
      </c>
      <c r="C20" s="100">
        <v>2.0218510611578551</v>
      </c>
      <c r="D20" s="194">
        <v>12.346625766871165</v>
      </c>
      <c r="E20" s="101"/>
      <c r="F20" s="68">
        <v>880</v>
      </c>
      <c r="G20" s="100">
        <v>6.3828243997969105</v>
      </c>
      <c r="H20" s="194">
        <v>67.484662576687114</v>
      </c>
      <c r="I20" s="101"/>
      <c r="J20" s="68">
        <v>263</v>
      </c>
      <c r="K20" s="100">
        <v>6.4177647632991706</v>
      </c>
      <c r="L20" s="194">
        <v>20.168711656441719</v>
      </c>
      <c r="M20" s="101"/>
      <c r="N20" s="102">
        <v>1304</v>
      </c>
      <c r="O20" s="100">
        <v>5.0448777468276074</v>
      </c>
      <c r="P20" s="193">
        <v>100</v>
      </c>
      <c r="Q20" s="55"/>
      <c r="R20" s="56"/>
      <c r="S20" s="92"/>
      <c r="T20" s="92"/>
      <c r="U20" s="92"/>
      <c r="V20" s="92"/>
      <c r="W20" s="92"/>
      <c r="X20" s="92"/>
      <c r="Y20" s="92"/>
    </row>
    <row r="21" spans="1:25" x14ac:dyDescent="0.25">
      <c r="A21" s="99" t="s">
        <v>21</v>
      </c>
      <c r="B21" s="68">
        <v>206</v>
      </c>
      <c r="C21" s="100">
        <v>2.5869647117920382</v>
      </c>
      <c r="D21" s="194">
        <v>35.153583617747444</v>
      </c>
      <c r="E21" s="101"/>
      <c r="F21" s="68">
        <v>380</v>
      </c>
      <c r="G21" s="100">
        <v>2.7562196271850294</v>
      </c>
      <c r="H21" s="194">
        <v>64.846416382252556</v>
      </c>
      <c r="I21" s="101"/>
      <c r="J21" s="68">
        <v>0</v>
      </c>
      <c r="K21" s="100">
        <v>0</v>
      </c>
      <c r="L21" s="194">
        <v>0</v>
      </c>
      <c r="M21" s="101"/>
      <c r="N21" s="102">
        <v>586</v>
      </c>
      <c r="O21" s="100">
        <v>2.2670999690498297</v>
      </c>
      <c r="P21" s="193">
        <v>100</v>
      </c>
      <c r="Q21" s="55"/>
      <c r="R21" s="56"/>
    </row>
    <row r="22" spans="1:25" x14ac:dyDescent="0.25">
      <c r="A22" s="99" t="s">
        <v>22</v>
      </c>
      <c r="B22" s="68">
        <v>50</v>
      </c>
      <c r="C22" s="100">
        <v>0.6279040562602034</v>
      </c>
      <c r="D22" s="194">
        <v>43.103448275862071</v>
      </c>
      <c r="E22" s="101"/>
      <c r="F22" s="68">
        <v>66</v>
      </c>
      <c r="G22" s="100">
        <v>0.47871182998476824</v>
      </c>
      <c r="H22" s="194">
        <v>56.896551724137929</v>
      </c>
      <c r="I22" s="101"/>
      <c r="J22" s="68">
        <v>0</v>
      </c>
      <c r="K22" s="100">
        <v>0</v>
      </c>
      <c r="L22" s="194">
        <v>0</v>
      </c>
      <c r="M22" s="101"/>
      <c r="N22" s="102">
        <v>116</v>
      </c>
      <c r="O22" s="100">
        <v>0.44877746827607551</v>
      </c>
      <c r="P22" s="193">
        <v>100</v>
      </c>
      <c r="Q22" s="55"/>
      <c r="R22" s="56"/>
    </row>
    <row r="23" spans="1:25" s="92" customFormat="1" x14ac:dyDescent="0.25">
      <c r="A23" s="99" t="s">
        <v>23</v>
      </c>
      <c r="B23" s="72">
        <v>223</v>
      </c>
      <c r="C23" s="101">
        <v>2.8004520909205075</v>
      </c>
      <c r="D23" s="194">
        <v>24.860646599777034</v>
      </c>
      <c r="E23" s="101"/>
      <c r="F23" s="72">
        <v>589</v>
      </c>
      <c r="G23" s="101">
        <v>4.2721404221367951</v>
      </c>
      <c r="H23" s="194">
        <v>65.663322185061318</v>
      </c>
      <c r="I23" s="101"/>
      <c r="J23" s="72">
        <v>85</v>
      </c>
      <c r="K23" s="101">
        <v>2.0741825280624693</v>
      </c>
      <c r="L23" s="194">
        <v>9.4760312151616493</v>
      </c>
      <c r="M23" s="101"/>
      <c r="N23" s="102">
        <v>897</v>
      </c>
      <c r="O23" s="100">
        <v>3.4702878365831014</v>
      </c>
      <c r="P23" s="194">
        <v>100</v>
      </c>
      <c r="Q23" s="55"/>
      <c r="R23" s="56"/>
      <c r="S23" s="46"/>
      <c r="T23" s="46"/>
      <c r="U23" s="46"/>
      <c r="V23" s="46"/>
      <c r="W23" s="46"/>
      <c r="X23" s="46"/>
      <c r="Y23" s="46"/>
    </row>
    <row r="24" spans="1:25" x14ac:dyDescent="0.25">
      <c r="A24" s="99" t="s">
        <v>24</v>
      </c>
      <c r="B24" s="68">
        <v>7</v>
      </c>
      <c r="C24" s="100">
        <v>8.7906567876428476E-2</v>
      </c>
      <c r="D24" s="194">
        <v>0.72916666666666663</v>
      </c>
      <c r="E24" s="101"/>
      <c r="F24" s="68">
        <v>391</v>
      </c>
      <c r="G24" s="100">
        <v>2.8360049321824907</v>
      </c>
      <c r="H24" s="194">
        <v>40.729166666666664</v>
      </c>
      <c r="I24" s="101"/>
      <c r="J24" s="68">
        <v>562</v>
      </c>
      <c r="K24" s="100">
        <v>13.714006832601269</v>
      </c>
      <c r="L24" s="194">
        <v>58.541666666666664</v>
      </c>
      <c r="M24" s="101"/>
      <c r="N24" s="102">
        <v>960</v>
      </c>
      <c r="O24" s="100">
        <v>3.7140204271123491</v>
      </c>
      <c r="P24" s="193">
        <v>100</v>
      </c>
      <c r="Q24" s="55"/>
      <c r="R24" s="56"/>
      <c r="S24" s="92"/>
      <c r="T24" s="92"/>
      <c r="U24" s="92"/>
      <c r="V24" s="92"/>
      <c r="W24" s="92"/>
      <c r="X24" s="92"/>
      <c r="Y24" s="92"/>
    </row>
    <row r="25" spans="1:25" s="92" customFormat="1" x14ac:dyDescent="0.25">
      <c r="A25" s="99" t="s">
        <v>25</v>
      </c>
      <c r="B25" s="72">
        <v>109</v>
      </c>
      <c r="C25" s="101">
        <v>1.3688308426472435</v>
      </c>
      <c r="D25" s="194">
        <v>51.658767772511851</v>
      </c>
      <c r="E25" s="101"/>
      <c r="F25" s="72">
        <v>72</v>
      </c>
      <c r="G25" s="101">
        <v>0.52223108725611078</v>
      </c>
      <c r="H25" s="194">
        <v>34.123222748815166</v>
      </c>
      <c r="I25" s="101"/>
      <c r="J25" s="72">
        <v>30</v>
      </c>
      <c r="K25" s="101">
        <v>0.7320644216691069</v>
      </c>
      <c r="L25" s="194">
        <v>14.218009478672986</v>
      </c>
      <c r="M25" s="101"/>
      <c r="N25" s="102">
        <v>211</v>
      </c>
      <c r="O25" s="100">
        <v>0.81631073970906842</v>
      </c>
      <c r="P25" s="194">
        <v>100</v>
      </c>
      <c r="Q25" s="55"/>
      <c r="R25" s="56"/>
      <c r="S25" s="46"/>
      <c r="T25" s="46"/>
      <c r="U25" s="46"/>
      <c r="V25" s="46"/>
      <c r="W25" s="46"/>
      <c r="X25" s="46"/>
      <c r="Y25" s="46"/>
    </row>
    <row r="26" spans="1:25" x14ac:dyDescent="0.25">
      <c r="A26" s="99" t="s">
        <v>26</v>
      </c>
      <c r="B26" s="68">
        <v>191</v>
      </c>
      <c r="C26" s="100">
        <v>2.3985934949139773</v>
      </c>
      <c r="D26" s="194">
        <v>34.538878842676311</v>
      </c>
      <c r="E26" s="101"/>
      <c r="F26" s="68">
        <v>327</v>
      </c>
      <c r="G26" s="100">
        <v>2.3717995212881702</v>
      </c>
      <c r="H26" s="194">
        <v>59.132007233273058</v>
      </c>
      <c r="I26" s="101"/>
      <c r="J26" s="68">
        <v>35</v>
      </c>
      <c r="K26" s="100">
        <v>0.854075158613958</v>
      </c>
      <c r="L26" s="194">
        <v>6.3291139240506329</v>
      </c>
      <c r="M26" s="101"/>
      <c r="N26" s="102">
        <v>553</v>
      </c>
      <c r="O26" s="100">
        <v>2.1394305168678427</v>
      </c>
      <c r="P26" s="193">
        <v>100</v>
      </c>
      <c r="Q26" s="55"/>
      <c r="R26" s="56"/>
      <c r="S26" s="92"/>
      <c r="T26" s="92"/>
      <c r="U26" s="92"/>
      <c r="V26" s="92"/>
      <c r="W26" s="92"/>
      <c r="X26" s="92"/>
      <c r="Y26" s="92"/>
    </row>
    <row r="27" spans="1:25" s="92" customFormat="1" x14ac:dyDescent="0.25">
      <c r="A27" s="99" t="s">
        <v>27</v>
      </c>
      <c r="B27" s="72">
        <v>182</v>
      </c>
      <c r="C27" s="101">
        <v>2.2855707647871406</v>
      </c>
      <c r="D27" s="194">
        <v>18.666666666666668</v>
      </c>
      <c r="E27" s="101"/>
      <c r="F27" s="72">
        <v>676</v>
      </c>
      <c r="G27" s="101">
        <v>4.9031696525712629</v>
      </c>
      <c r="H27" s="194">
        <v>69.333333333333329</v>
      </c>
      <c r="I27" s="101"/>
      <c r="J27" s="72">
        <v>117</v>
      </c>
      <c r="K27" s="101">
        <v>2.8550512445095166</v>
      </c>
      <c r="L27" s="194">
        <v>12</v>
      </c>
      <c r="M27" s="101"/>
      <c r="N27" s="102">
        <v>975</v>
      </c>
      <c r="O27" s="100">
        <v>3.7720519962859798</v>
      </c>
      <c r="P27" s="194">
        <v>100</v>
      </c>
      <c r="Q27" s="55"/>
      <c r="R27" s="56"/>
      <c r="S27" s="46"/>
      <c r="T27" s="46"/>
      <c r="U27" s="46"/>
      <c r="V27" s="46"/>
      <c r="W27" s="46"/>
      <c r="X27" s="46"/>
      <c r="Y27" s="46"/>
    </row>
    <row r="28" spans="1:25" s="92" customFormat="1" x14ac:dyDescent="0.25">
      <c r="A28" s="99" t="s">
        <v>28</v>
      </c>
      <c r="B28" s="72">
        <v>78</v>
      </c>
      <c r="C28" s="101">
        <v>0.97953032776591742</v>
      </c>
      <c r="D28" s="194">
        <v>10.038610038610038</v>
      </c>
      <c r="E28" s="101"/>
      <c r="F28" s="72">
        <v>513</v>
      </c>
      <c r="G28" s="101">
        <v>3.7208964966997895</v>
      </c>
      <c r="H28" s="194">
        <v>66.023166023166027</v>
      </c>
      <c r="I28" s="101"/>
      <c r="J28" s="72">
        <v>186</v>
      </c>
      <c r="K28" s="101">
        <v>4.5387994143484622</v>
      </c>
      <c r="L28" s="194">
        <v>23.938223938223938</v>
      </c>
      <c r="M28" s="101"/>
      <c r="N28" s="102">
        <v>777</v>
      </c>
      <c r="O28" s="100">
        <v>3.0060352831940578</v>
      </c>
      <c r="P28" s="194">
        <v>100</v>
      </c>
      <c r="Q28" s="55"/>
      <c r="R28" s="56"/>
    </row>
    <row r="29" spans="1:25" s="111" customFormat="1" ht="13" x14ac:dyDescent="0.3">
      <c r="A29" s="27" t="s">
        <v>29</v>
      </c>
      <c r="B29" s="108">
        <v>7963</v>
      </c>
      <c r="C29" s="109">
        <v>100</v>
      </c>
      <c r="D29" s="162">
        <v>30.807025688641289</v>
      </c>
      <c r="E29" s="109"/>
      <c r="F29" s="108">
        <f>SUM(F7:F28)</f>
        <v>13788</v>
      </c>
      <c r="G29" s="109">
        <v>100</v>
      </c>
      <c r="H29" s="162">
        <v>53.338749613122872</v>
      </c>
      <c r="I29" s="109"/>
      <c r="J29" s="108">
        <v>4098</v>
      </c>
      <c r="K29" s="109">
        <v>100</v>
      </c>
      <c r="L29" s="162">
        <v>15.854224698235841</v>
      </c>
      <c r="M29" s="109"/>
      <c r="N29" s="108">
        <v>25849</v>
      </c>
      <c r="O29" s="109">
        <v>100</v>
      </c>
      <c r="P29" s="162">
        <v>100</v>
      </c>
      <c r="Q29" s="55"/>
      <c r="R29" s="110"/>
      <c r="S29" s="110"/>
      <c r="T29" s="110"/>
    </row>
    <row r="30" spans="1:25" s="111" customFormat="1" ht="13" x14ac:dyDescent="0.3">
      <c r="A30" s="27" t="s">
        <v>30</v>
      </c>
      <c r="B30" s="108">
        <v>5594</v>
      </c>
      <c r="C30" s="109">
        <v>70.249905814391568</v>
      </c>
      <c r="D30" s="162">
        <v>49.031466386186345</v>
      </c>
      <c r="E30" s="109"/>
      <c r="F30" s="108">
        <v>3413</v>
      </c>
      <c r="G30" s="109">
        <v>24.8</v>
      </c>
      <c r="H30" s="162">
        <v>29.906214392146552</v>
      </c>
      <c r="I30" s="109"/>
      <c r="J30" s="108">
        <v>2403</v>
      </c>
      <c r="K30" s="109">
        <v>58.63836017569546</v>
      </c>
      <c r="L30" s="162">
        <v>21.062319221667106</v>
      </c>
      <c r="M30" s="109"/>
      <c r="N30" s="108">
        <v>11409</v>
      </c>
      <c r="O30" s="109">
        <v>44.138811513463324</v>
      </c>
      <c r="P30" s="162">
        <v>100</v>
      </c>
      <c r="Q30" s="55"/>
      <c r="R30" s="112"/>
    </row>
    <row r="31" spans="1:25" s="114" customFormat="1" ht="13" x14ac:dyDescent="0.3">
      <c r="A31" s="33" t="s">
        <v>31</v>
      </c>
      <c r="B31" s="113">
        <v>1095</v>
      </c>
      <c r="C31" s="109">
        <v>13.751098832098455</v>
      </c>
      <c r="D31" s="162">
        <v>27.686472819216181</v>
      </c>
      <c r="E31" s="109"/>
      <c r="F31" s="113">
        <v>1989</v>
      </c>
      <c r="G31" s="109">
        <v>14.419380575904837</v>
      </c>
      <c r="H31" s="162">
        <v>50.26548672566372</v>
      </c>
      <c r="I31" s="109"/>
      <c r="J31" s="113">
        <v>872</v>
      </c>
      <c r="K31" s="109">
        <v>21.278672523182038</v>
      </c>
      <c r="L31" s="162">
        <v>22.048040455120102</v>
      </c>
      <c r="M31" s="109"/>
      <c r="N31" s="113">
        <v>3955</v>
      </c>
      <c r="O31" s="109">
        <v>15.30099040544723</v>
      </c>
      <c r="P31" s="162">
        <v>100</v>
      </c>
      <c r="Q31" s="55"/>
    </row>
    <row r="32" spans="1:25" s="114" customFormat="1" ht="13" x14ac:dyDescent="0.3">
      <c r="A32" s="33" t="s">
        <v>32</v>
      </c>
      <c r="B32" s="113">
        <v>4499</v>
      </c>
      <c r="C32" s="109">
        <v>56.498806982293104</v>
      </c>
      <c r="D32" s="162">
        <v>60.35685537966193</v>
      </c>
      <c r="E32" s="109"/>
      <c r="F32" s="113">
        <v>1424</v>
      </c>
      <c r="G32" s="109">
        <v>10.328570392398637</v>
      </c>
      <c r="H32" s="162">
        <v>19.103836866112154</v>
      </c>
      <c r="I32" s="109"/>
      <c r="J32" s="113">
        <v>1531</v>
      </c>
      <c r="K32" s="109">
        <v>37.359687652513422</v>
      </c>
      <c r="L32" s="162">
        <v>20.53930775422592</v>
      </c>
      <c r="M32" s="109"/>
      <c r="N32" s="113">
        <v>7454</v>
      </c>
      <c r="O32" s="109">
        <v>28.837821108016094</v>
      </c>
      <c r="P32" s="162">
        <v>100</v>
      </c>
      <c r="Q32" s="55"/>
    </row>
    <row r="33" spans="1:17" s="90" customFormat="1" ht="13" x14ac:dyDescent="0.3">
      <c r="A33" s="27" t="s">
        <v>33</v>
      </c>
      <c r="B33" s="108">
        <v>1323</v>
      </c>
      <c r="C33" s="109">
        <v>16.614341328644983</v>
      </c>
      <c r="D33" s="162">
        <v>14.128577530969672</v>
      </c>
      <c r="E33" s="109"/>
      <c r="F33" s="108">
        <v>7361</v>
      </c>
      <c r="G33" s="109">
        <v>53.39087546239211</v>
      </c>
      <c r="H33" s="162">
        <v>78.609568560444259</v>
      </c>
      <c r="I33" s="109"/>
      <c r="J33" s="108">
        <v>680</v>
      </c>
      <c r="K33" s="109">
        <v>16.593460224499754</v>
      </c>
      <c r="L33" s="162">
        <v>7.2618539085860743</v>
      </c>
      <c r="M33" s="109"/>
      <c r="N33" s="108">
        <v>9364</v>
      </c>
      <c r="O33" s="109">
        <v>36.227174249458372</v>
      </c>
      <c r="P33" s="162">
        <v>100</v>
      </c>
      <c r="Q33" s="55"/>
    </row>
    <row r="34" spans="1:17" s="90" customFormat="1" ht="13" x14ac:dyDescent="0.3">
      <c r="A34" s="27" t="s">
        <v>34</v>
      </c>
      <c r="B34" s="108">
        <v>1046</v>
      </c>
      <c r="C34" s="109">
        <v>13.135752856963457</v>
      </c>
      <c r="D34" s="162">
        <v>20.610837438423644</v>
      </c>
      <c r="E34" s="109"/>
      <c r="F34" s="108">
        <v>3014</v>
      </c>
      <c r="G34" s="109">
        <v>21.861173569304416</v>
      </c>
      <c r="H34" s="162">
        <v>59.389162561576356</v>
      </c>
      <c r="I34" s="109"/>
      <c r="J34" s="108">
        <v>1015</v>
      </c>
      <c r="K34" s="109">
        <v>24.768179599804782</v>
      </c>
      <c r="L34" s="162">
        <v>20</v>
      </c>
      <c r="M34" s="109"/>
      <c r="N34" s="108">
        <v>5075</v>
      </c>
      <c r="O34" s="109">
        <v>19.634014237078304</v>
      </c>
      <c r="P34" s="162">
        <v>100</v>
      </c>
      <c r="Q34" s="55"/>
    </row>
    <row r="35" spans="1:17" s="115" customFormat="1" ht="13" x14ac:dyDescent="0.3">
      <c r="A35" s="33" t="s">
        <v>35</v>
      </c>
      <c r="B35" s="113">
        <v>786</v>
      </c>
      <c r="C35" s="109">
        <v>9.8706517644103986</v>
      </c>
      <c r="D35" s="162">
        <v>23.653325308456214</v>
      </c>
      <c r="E35" s="109"/>
      <c r="F35" s="113">
        <v>1825</v>
      </c>
      <c r="G35" s="109">
        <v>13.237107420033364</v>
      </c>
      <c r="H35" s="162">
        <v>54.920252783629252</v>
      </c>
      <c r="I35" s="109"/>
      <c r="J35" s="113">
        <v>712</v>
      </c>
      <c r="K35" s="109">
        <v>17.374328940946803</v>
      </c>
      <c r="L35" s="162">
        <v>21.426421907914534</v>
      </c>
      <c r="M35" s="109"/>
      <c r="N35" s="113">
        <v>3323</v>
      </c>
      <c r="O35" s="109">
        <v>12.855926957598268</v>
      </c>
      <c r="P35" s="162">
        <v>100</v>
      </c>
      <c r="Q35" s="55"/>
    </row>
    <row r="36" spans="1:17" s="115" customFormat="1" ht="13" x14ac:dyDescent="0.3">
      <c r="A36" s="38" t="s">
        <v>36</v>
      </c>
      <c r="B36" s="116">
        <v>260</v>
      </c>
      <c r="C36" s="117">
        <v>3.2651010925530577</v>
      </c>
      <c r="D36" s="195">
        <v>14.840182648401827</v>
      </c>
      <c r="E36" s="117"/>
      <c r="F36" s="116">
        <v>1189</v>
      </c>
      <c r="G36" s="117">
        <v>8.6240661492710533</v>
      </c>
      <c r="H36" s="195">
        <v>67.865296803652967</v>
      </c>
      <c r="I36" s="117"/>
      <c r="J36" s="116">
        <v>303</v>
      </c>
      <c r="K36" s="117">
        <v>7.3938506588579793</v>
      </c>
      <c r="L36" s="195">
        <v>17.294520547945204</v>
      </c>
      <c r="M36" s="117"/>
      <c r="N36" s="116">
        <v>1752</v>
      </c>
      <c r="O36" s="117">
        <v>6.7780872794800375</v>
      </c>
      <c r="P36" s="195">
        <v>100</v>
      </c>
      <c r="Q36" s="55"/>
    </row>
    <row r="37" spans="1:17" ht="7.5" customHeight="1" x14ac:dyDescent="0.25">
      <c r="A37" s="118"/>
      <c r="B37" s="118"/>
      <c r="C37" s="118"/>
      <c r="D37" s="119"/>
      <c r="E37" s="119"/>
      <c r="F37" s="118"/>
      <c r="G37" s="118"/>
      <c r="H37" s="119"/>
      <c r="I37" s="119"/>
      <c r="J37" s="118"/>
      <c r="K37" s="118"/>
      <c r="L37" s="119"/>
      <c r="M37" s="119"/>
      <c r="N37" s="118"/>
      <c r="O37" s="118"/>
      <c r="P37" s="118"/>
    </row>
    <row r="38" spans="1:17" x14ac:dyDescent="0.25">
      <c r="F38" s="56"/>
    </row>
    <row r="39" spans="1:17" x14ac:dyDescent="0.25">
      <c r="D39" s="46"/>
      <c r="E39" s="46"/>
      <c r="G39" s="121"/>
      <c r="H39" s="46"/>
      <c r="I39" s="46"/>
      <c r="L39" s="46"/>
      <c r="M39" s="46"/>
    </row>
    <row r="40" spans="1:17" x14ac:dyDescent="0.25">
      <c r="D40" s="120"/>
      <c r="E40" s="120"/>
      <c r="G40" s="121"/>
      <c r="K40" s="121"/>
    </row>
    <row r="41" spans="1:17" x14ac:dyDescent="0.25">
      <c r="G41" s="121"/>
    </row>
    <row r="42" spans="1:17" x14ac:dyDescent="0.25">
      <c r="G42" s="121"/>
    </row>
    <row r="43" spans="1:17" x14ac:dyDescent="0.25">
      <c r="G43" s="121"/>
    </row>
    <row r="44" spans="1:17" x14ac:dyDescent="0.25">
      <c r="G44" s="121"/>
    </row>
    <row r="45" spans="1:17" x14ac:dyDescent="0.25">
      <c r="G45" s="121"/>
    </row>
    <row r="46" spans="1:17" x14ac:dyDescent="0.25">
      <c r="G46" s="121"/>
    </row>
  </sheetData>
  <mergeCells count="9">
    <mergeCell ref="B5:B6"/>
    <mergeCell ref="F5:F6"/>
    <mergeCell ref="J5:J6"/>
    <mergeCell ref="N5:N6"/>
    <mergeCell ref="B3:P3"/>
    <mergeCell ref="B4:D4"/>
    <mergeCell ref="F4:H4"/>
    <mergeCell ref="J4:L4"/>
    <mergeCell ref="N4:P4"/>
  </mergeCells>
  <pageMargins left="3.937007874015748E-2" right="3.937007874015748E-2" top="0.98425196850393704" bottom="0.98425196850393704" header="0.51181102362204722" footer="0.51181102362204722"/>
  <pageSetup paperSize="9" scale="7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abSelected="1" topLeftCell="A14" workbookViewId="0">
      <selection activeCell="O28" sqref="O28:P35"/>
    </sheetView>
  </sheetViews>
  <sheetFormatPr defaultColWidth="9.1796875" defaultRowHeight="12.5" x14ac:dyDescent="0.25"/>
  <cols>
    <col min="1" max="1" width="22.54296875" style="46" customWidth="1"/>
    <col min="2" max="2" width="7.26953125" style="46" customWidth="1"/>
    <col min="3" max="3" width="6.453125" style="46" customWidth="1"/>
    <col min="4" max="4" width="7.26953125" style="46" customWidth="1"/>
    <col min="5" max="5" width="6.453125" style="46" customWidth="1"/>
    <col min="6" max="6" width="7.26953125" style="46" customWidth="1"/>
    <col min="7" max="7" width="6.453125" style="46" customWidth="1"/>
    <col min="8" max="8" width="0.453125" style="46" customWidth="1"/>
    <col min="9" max="9" width="7.26953125" style="46" customWidth="1"/>
    <col min="10" max="10" width="6.453125" style="46" customWidth="1"/>
    <col min="11" max="11" width="7.26953125" style="46" customWidth="1"/>
    <col min="12" max="12" width="6.453125" style="46" customWidth="1"/>
    <col min="13" max="13" width="6.54296875" style="46" customWidth="1"/>
    <col min="14" max="14" width="6.7265625" style="46" customWidth="1"/>
    <col min="15" max="16384" width="9.1796875" style="46"/>
  </cols>
  <sheetData>
    <row r="1" spans="1:17" s="2" customFormat="1" ht="13" x14ac:dyDescent="0.3">
      <c r="A1" s="8" t="s">
        <v>142</v>
      </c>
    </row>
    <row r="3" spans="1:17" s="4" customFormat="1" ht="11.5" x14ac:dyDescent="0.25">
      <c r="A3" s="6"/>
      <c r="B3" s="239" t="s">
        <v>76</v>
      </c>
      <c r="C3" s="239"/>
      <c r="D3" s="239"/>
      <c r="E3" s="239"/>
      <c r="F3" s="239"/>
      <c r="G3" s="239"/>
      <c r="H3" s="7"/>
      <c r="I3" s="239" t="s">
        <v>77</v>
      </c>
      <c r="J3" s="239"/>
      <c r="K3" s="239"/>
      <c r="L3" s="239"/>
      <c r="M3" s="239"/>
      <c r="N3" s="239"/>
    </row>
    <row r="4" spans="1:17" s="4" customFormat="1" ht="17.25" customHeight="1" x14ac:dyDescent="0.25">
      <c r="A4" s="14" t="s">
        <v>78</v>
      </c>
      <c r="B4" s="240">
        <v>2021</v>
      </c>
      <c r="C4" s="240"/>
      <c r="D4" s="240">
        <v>2022</v>
      </c>
      <c r="E4" s="240"/>
      <c r="F4" s="240" t="s">
        <v>79</v>
      </c>
      <c r="G4" s="240"/>
      <c r="H4" s="15"/>
      <c r="I4" s="240">
        <v>2021</v>
      </c>
      <c r="J4" s="240"/>
      <c r="K4" s="240">
        <v>2022</v>
      </c>
      <c r="L4" s="240"/>
      <c r="M4" s="240" t="s">
        <v>79</v>
      </c>
      <c r="N4" s="240"/>
    </row>
    <row r="5" spans="1:17" s="4" customFormat="1" ht="11.5" x14ac:dyDescent="0.25">
      <c r="A5" s="97" t="s">
        <v>4</v>
      </c>
      <c r="B5" s="122" t="s">
        <v>70</v>
      </c>
      <c r="C5" s="122" t="s">
        <v>6</v>
      </c>
      <c r="D5" s="122" t="s">
        <v>70</v>
      </c>
      <c r="E5" s="122" t="s">
        <v>6</v>
      </c>
      <c r="F5" s="122" t="s">
        <v>5</v>
      </c>
      <c r="G5" s="122" t="s">
        <v>6</v>
      </c>
      <c r="H5" s="12"/>
      <c r="I5" s="12" t="s">
        <v>70</v>
      </c>
      <c r="J5" s="12" t="s">
        <v>6</v>
      </c>
      <c r="K5" s="12" t="s">
        <v>70</v>
      </c>
      <c r="L5" s="12" t="s">
        <v>6</v>
      </c>
      <c r="M5" s="12" t="s">
        <v>5</v>
      </c>
      <c r="N5" s="12" t="s">
        <v>6</v>
      </c>
    </row>
    <row r="6" spans="1:17" s="4" customFormat="1" ht="14.15" customHeight="1" x14ac:dyDescent="0.25">
      <c r="A6" s="14" t="s">
        <v>7</v>
      </c>
      <c r="B6" s="17">
        <v>984</v>
      </c>
      <c r="C6" s="190">
        <v>5.9180850424009144</v>
      </c>
      <c r="D6" s="17">
        <v>1042</v>
      </c>
      <c r="E6" s="190">
        <v>6.1189735157672205</v>
      </c>
      <c r="F6" s="17">
        <v>58</v>
      </c>
      <c r="G6" s="190">
        <v>5.8943089430894311</v>
      </c>
      <c r="H6" s="15"/>
      <c r="I6" s="17">
        <v>380</v>
      </c>
      <c r="J6" s="190">
        <v>4.3369093814197672</v>
      </c>
      <c r="K6" s="17">
        <v>371</v>
      </c>
      <c r="L6" s="190">
        <v>4.2068261707676609</v>
      </c>
      <c r="M6" s="16">
        <v>-9</v>
      </c>
      <c r="N6" s="191">
        <v>-2.3684210526315788</v>
      </c>
    </row>
    <row r="7" spans="1:17" s="4" customFormat="1" ht="14.15" customHeight="1" x14ac:dyDescent="0.25">
      <c r="A7" s="14" t="s">
        <v>8</v>
      </c>
      <c r="B7" s="17">
        <v>33</v>
      </c>
      <c r="C7" s="190">
        <v>0.19847236422685993</v>
      </c>
      <c r="D7" s="17">
        <v>34</v>
      </c>
      <c r="E7" s="190">
        <v>0.19965940454518763</v>
      </c>
      <c r="F7" s="16">
        <v>1</v>
      </c>
      <c r="G7" s="148">
        <v>3.0303030303030303</v>
      </c>
      <c r="H7" s="15"/>
      <c r="I7" s="17">
        <v>27</v>
      </c>
      <c r="J7" s="190">
        <v>0.30814882446929925</v>
      </c>
      <c r="K7" s="17">
        <v>26</v>
      </c>
      <c r="L7" s="190">
        <v>0.29481800657670937</v>
      </c>
      <c r="M7" s="16">
        <v>-1</v>
      </c>
      <c r="N7" s="191">
        <v>-3.7037037037037037</v>
      </c>
    </row>
    <row r="8" spans="1:17" s="4" customFormat="1" ht="14.15" customHeight="1" x14ac:dyDescent="0.25">
      <c r="A8" s="99" t="s">
        <v>9</v>
      </c>
      <c r="B8" s="17">
        <v>1070</v>
      </c>
      <c r="C8" s="190">
        <v>6.4353160522042465</v>
      </c>
      <c r="D8" s="17">
        <v>1077</v>
      </c>
      <c r="E8" s="190">
        <v>6.3245052557402079</v>
      </c>
      <c r="F8" s="16">
        <v>7</v>
      </c>
      <c r="G8" s="148">
        <v>0.65420560747663548</v>
      </c>
      <c r="H8" s="15"/>
      <c r="I8" s="17">
        <v>657</v>
      </c>
      <c r="J8" s="190">
        <v>7.4982880620862815</v>
      </c>
      <c r="K8" s="17">
        <v>661</v>
      </c>
      <c r="L8" s="190">
        <v>7.4838417054087767</v>
      </c>
      <c r="M8" s="16">
        <f>K8-I8</f>
        <v>4</v>
      </c>
      <c r="N8" s="191">
        <v>0.60882800608828003</v>
      </c>
      <c r="O8" s="262"/>
    </row>
    <row r="9" spans="1:17" s="4" customFormat="1" ht="14.15" customHeight="1" x14ac:dyDescent="0.25">
      <c r="A9" s="14" t="s">
        <v>10</v>
      </c>
      <c r="B9" s="17">
        <v>358</v>
      </c>
      <c r="C9" s="190">
        <v>2.1531244361580564</v>
      </c>
      <c r="D9" s="17">
        <v>379</v>
      </c>
      <c r="E9" s="190">
        <v>2.225615127136062</v>
      </c>
      <c r="F9" s="16">
        <v>21</v>
      </c>
      <c r="G9" s="148">
        <v>5.8659217877094969</v>
      </c>
      <c r="H9" s="15"/>
      <c r="I9" s="17">
        <v>341</v>
      </c>
      <c r="J9" s="190">
        <v>3.8918055238530016</v>
      </c>
      <c r="K9" s="17">
        <v>366</v>
      </c>
      <c r="L9" s="190">
        <v>4.1501304002721398</v>
      </c>
      <c r="M9" s="16">
        <v>25</v>
      </c>
      <c r="N9" s="191">
        <v>7.3313782991202343</v>
      </c>
      <c r="P9" s="21"/>
      <c r="Q9" s="21"/>
    </row>
    <row r="10" spans="1:17" s="21" customFormat="1" ht="14.15" customHeight="1" x14ac:dyDescent="0.25">
      <c r="A10" s="19" t="s">
        <v>11</v>
      </c>
      <c r="B10" s="22">
        <v>2804</v>
      </c>
      <c r="C10" s="202">
        <v>16.864136645215613</v>
      </c>
      <c r="D10" s="22">
        <v>2927</v>
      </c>
      <c r="E10" s="202">
        <v>17.188325797169533</v>
      </c>
      <c r="F10" s="159">
        <v>123</v>
      </c>
      <c r="G10" s="160">
        <v>4.3865905848787445</v>
      </c>
      <c r="H10" s="20"/>
      <c r="I10" s="22">
        <v>449</v>
      </c>
      <c r="J10" s="202">
        <v>5.1244008217301982</v>
      </c>
      <c r="K10" s="22">
        <v>482</v>
      </c>
      <c r="L10" s="202">
        <v>5.4654722757682279</v>
      </c>
      <c r="M10" s="159">
        <v>33</v>
      </c>
      <c r="N10" s="192">
        <v>7.3496659242761693</v>
      </c>
    </row>
    <row r="11" spans="1:17" s="21" customFormat="1" ht="14.15" customHeight="1" x14ac:dyDescent="0.25">
      <c r="A11" s="19" t="s">
        <v>12</v>
      </c>
      <c r="B11" s="22">
        <v>367</v>
      </c>
      <c r="C11" s="202">
        <v>2.2072532627653816</v>
      </c>
      <c r="D11" s="22">
        <v>375</v>
      </c>
      <c r="E11" s="202">
        <v>2.2021257854248635</v>
      </c>
      <c r="F11" s="159">
        <v>8</v>
      </c>
      <c r="G11" s="160">
        <v>2.1798365122615806</v>
      </c>
      <c r="H11" s="20"/>
      <c r="I11" s="22">
        <v>129</v>
      </c>
      <c r="J11" s="202">
        <v>1.4722666057977631</v>
      </c>
      <c r="K11" s="22">
        <v>123</v>
      </c>
      <c r="L11" s="202">
        <v>1.3947159541898175</v>
      </c>
      <c r="M11" s="159">
        <v>-6</v>
      </c>
      <c r="N11" s="192">
        <v>-4.6511627906976747</v>
      </c>
      <c r="P11" s="4"/>
      <c r="Q11" s="4"/>
    </row>
    <row r="12" spans="1:17" s="4" customFormat="1" ht="14.15" customHeight="1" x14ac:dyDescent="0.25">
      <c r="A12" s="24" t="s">
        <v>13</v>
      </c>
      <c r="B12" s="17">
        <v>3171</v>
      </c>
      <c r="C12" s="190">
        <v>19.071389907980993</v>
      </c>
      <c r="D12" s="17">
        <v>3302</v>
      </c>
      <c r="E12" s="190">
        <v>19.390451582594398</v>
      </c>
      <c r="F12" s="16">
        <v>131</v>
      </c>
      <c r="G12" s="148">
        <v>4.1311888994008203</v>
      </c>
      <c r="H12" s="15"/>
      <c r="I12" s="17">
        <v>578</v>
      </c>
      <c r="J12" s="190">
        <v>6.5966674275279615</v>
      </c>
      <c r="K12" s="17">
        <v>605</v>
      </c>
      <c r="L12" s="190">
        <v>6.8601882299580454</v>
      </c>
      <c r="M12" s="16">
        <v>27</v>
      </c>
      <c r="N12" s="191">
        <v>4.6712802768166091</v>
      </c>
    </row>
    <row r="13" spans="1:17" s="4" customFormat="1" ht="14.15" customHeight="1" x14ac:dyDescent="0.25">
      <c r="A13" s="14" t="s">
        <v>14</v>
      </c>
      <c r="B13" s="17">
        <v>1060</v>
      </c>
      <c r="C13" s="190">
        <v>6.3751729115294404</v>
      </c>
      <c r="D13" s="17">
        <v>1080</v>
      </c>
      <c r="E13" s="190">
        <v>6.3421222620236071</v>
      </c>
      <c r="F13" s="16">
        <v>20</v>
      </c>
      <c r="G13" s="148">
        <v>1.8867924528301887</v>
      </c>
      <c r="H13" s="15"/>
      <c r="I13" s="17">
        <v>510</v>
      </c>
      <c r="J13" s="190">
        <v>5.8205889066423193</v>
      </c>
      <c r="K13" s="17">
        <v>533</v>
      </c>
      <c r="L13" s="190">
        <v>6.0437691348225426</v>
      </c>
      <c r="M13" s="16">
        <v>23</v>
      </c>
      <c r="N13" s="191">
        <v>4.5098039215686274</v>
      </c>
    </row>
    <row r="14" spans="1:17" s="4" customFormat="1" ht="14.15" customHeight="1" x14ac:dyDescent="0.25">
      <c r="A14" s="14" t="s">
        <v>15</v>
      </c>
      <c r="B14" s="17">
        <v>491</v>
      </c>
      <c r="C14" s="190">
        <v>2.9530282071329763</v>
      </c>
      <c r="D14" s="17">
        <v>496</v>
      </c>
      <c r="E14" s="190">
        <v>2.9126783721886196</v>
      </c>
      <c r="F14" s="16">
        <v>5</v>
      </c>
      <c r="G14" s="148">
        <v>1.0183299389002036</v>
      </c>
      <c r="H14" s="15"/>
      <c r="I14" s="17">
        <v>212</v>
      </c>
      <c r="J14" s="190">
        <v>2.4195389180552387</v>
      </c>
      <c r="K14" s="17">
        <v>215</v>
      </c>
      <c r="L14" s="190">
        <v>2.4379181313074043</v>
      </c>
      <c r="M14" s="16">
        <v>3</v>
      </c>
      <c r="N14" s="191">
        <v>1.4150943396226414</v>
      </c>
    </row>
    <row r="15" spans="1:17" s="4" customFormat="1" ht="14.15" customHeight="1" x14ac:dyDescent="0.25">
      <c r="A15" s="14" t="s">
        <v>16</v>
      </c>
      <c r="B15" s="17">
        <v>754</v>
      </c>
      <c r="C15" s="190">
        <v>4.5347928068803753</v>
      </c>
      <c r="D15" s="17">
        <v>728</v>
      </c>
      <c r="E15" s="190">
        <v>4.2750601914381345</v>
      </c>
      <c r="F15" s="16">
        <v>-26</v>
      </c>
      <c r="G15" s="148">
        <v>-3.4482758620689653</v>
      </c>
      <c r="H15" s="15"/>
      <c r="I15" s="17">
        <v>504</v>
      </c>
      <c r="J15" s="190">
        <v>5.7521113900935861</v>
      </c>
      <c r="K15" s="17">
        <v>495</v>
      </c>
      <c r="L15" s="190">
        <v>5.6128812790565821</v>
      </c>
      <c r="M15" s="16">
        <v>-9</v>
      </c>
      <c r="N15" s="191">
        <v>-1.7857142857142858</v>
      </c>
    </row>
    <row r="16" spans="1:17" s="4" customFormat="1" ht="14.15" customHeight="1" x14ac:dyDescent="0.25">
      <c r="A16" s="14" t="s">
        <v>17</v>
      </c>
      <c r="B16" s="17">
        <v>3695</v>
      </c>
      <c r="C16" s="190">
        <v>22.22289047934083</v>
      </c>
      <c r="D16" s="17">
        <v>3884</v>
      </c>
      <c r="E16" s="190">
        <v>22.808150801573785</v>
      </c>
      <c r="F16" s="16">
        <v>189</v>
      </c>
      <c r="G16" s="148">
        <v>5.1150202976995942</v>
      </c>
      <c r="H16" s="15"/>
      <c r="I16" s="17">
        <v>1685</v>
      </c>
      <c r="J16" s="190">
        <v>19.23076923076923</v>
      </c>
      <c r="K16" s="17">
        <v>1750</v>
      </c>
      <c r="L16" s="190">
        <v>19.843519673432361</v>
      </c>
      <c r="M16" s="16">
        <v>65</v>
      </c>
      <c r="N16" s="191">
        <v>3.857566765578635</v>
      </c>
    </row>
    <row r="17" spans="1:19" s="4" customFormat="1" ht="14.15" customHeight="1" x14ac:dyDescent="0.25">
      <c r="A17" s="14" t="s">
        <v>18</v>
      </c>
      <c r="B17" s="17">
        <v>759</v>
      </c>
      <c r="C17" s="190">
        <v>4.5648643772177779</v>
      </c>
      <c r="D17" s="17">
        <v>710</v>
      </c>
      <c r="E17" s="190">
        <v>4.1693581537377415</v>
      </c>
      <c r="F17" s="16">
        <v>-49</v>
      </c>
      <c r="G17" s="148">
        <v>-6.4558629776021084</v>
      </c>
      <c r="H17" s="15"/>
      <c r="I17" s="17">
        <v>655</v>
      </c>
      <c r="J17" s="190">
        <v>7.4754622232367041</v>
      </c>
      <c r="K17" s="17">
        <v>586</v>
      </c>
      <c r="L17" s="190">
        <v>6.6447443020750656</v>
      </c>
      <c r="M17" s="16">
        <v>-69</v>
      </c>
      <c r="N17" s="191">
        <v>-10.534351145038167</v>
      </c>
    </row>
    <row r="18" spans="1:19" s="4" customFormat="1" ht="14.15" customHeight="1" x14ac:dyDescent="0.25">
      <c r="A18" s="14" t="s">
        <v>19</v>
      </c>
      <c r="B18" s="17">
        <v>666</v>
      </c>
      <c r="C18" s="190">
        <v>4.0055331689420823</v>
      </c>
      <c r="D18" s="17">
        <v>690</v>
      </c>
      <c r="E18" s="190">
        <v>4.0519114451817488</v>
      </c>
      <c r="F18" s="16">
        <v>24</v>
      </c>
      <c r="G18" s="148">
        <v>3.6036036036036037</v>
      </c>
      <c r="H18" s="15"/>
      <c r="I18" s="17">
        <v>435</v>
      </c>
      <c r="J18" s="190">
        <v>4.9646199497831542</v>
      </c>
      <c r="K18" s="17">
        <v>440</v>
      </c>
      <c r="L18" s="190">
        <v>4.9892278036058508</v>
      </c>
      <c r="M18" s="16">
        <v>5</v>
      </c>
      <c r="N18" s="191">
        <v>1.1494252873563218</v>
      </c>
    </row>
    <row r="19" spans="1:19" s="4" customFormat="1" ht="14.15" customHeight="1" x14ac:dyDescent="0.25">
      <c r="A19" s="14" t="s">
        <v>20</v>
      </c>
      <c r="B19" s="17">
        <v>715</v>
      </c>
      <c r="C19" s="190">
        <v>4.3002345582486319</v>
      </c>
      <c r="D19" s="17">
        <v>715</v>
      </c>
      <c r="E19" s="190">
        <v>4.1987198308767395</v>
      </c>
      <c r="F19" s="16">
        <v>0</v>
      </c>
      <c r="G19" s="148">
        <v>0</v>
      </c>
      <c r="H19" s="15"/>
      <c r="I19" s="17">
        <v>600</v>
      </c>
      <c r="J19" s="190">
        <v>6.8477516548733162</v>
      </c>
      <c r="K19" s="17">
        <v>589</v>
      </c>
      <c r="L19" s="190">
        <v>6.6787617643723776</v>
      </c>
      <c r="M19" s="16">
        <v>-11</v>
      </c>
      <c r="N19" s="191">
        <v>-1.8333333333333333</v>
      </c>
    </row>
    <row r="20" spans="1:19" s="4" customFormat="1" ht="14.15" customHeight="1" x14ac:dyDescent="0.25">
      <c r="A20" s="14" t="s">
        <v>21</v>
      </c>
      <c r="B20" s="17">
        <v>311</v>
      </c>
      <c r="C20" s="190">
        <v>1.8704516749864677</v>
      </c>
      <c r="D20" s="17">
        <v>308</v>
      </c>
      <c r="E20" s="190">
        <v>1.8086793117622879</v>
      </c>
      <c r="F20" s="16">
        <v>-3</v>
      </c>
      <c r="G20" s="148">
        <v>-0.96463022508038587</v>
      </c>
      <c r="H20" s="15"/>
      <c r="I20" s="17">
        <v>277</v>
      </c>
      <c r="J20" s="190">
        <v>3.1613786806665143</v>
      </c>
      <c r="K20" s="17">
        <v>278</v>
      </c>
      <c r="L20" s="190">
        <v>3.1522848395509695</v>
      </c>
      <c r="M20" s="16">
        <v>1</v>
      </c>
      <c r="N20" s="191">
        <v>0.36101083032490977</v>
      </c>
    </row>
    <row r="21" spans="1:19" s="4" customFormat="1" ht="14.15" customHeight="1" x14ac:dyDescent="0.25">
      <c r="A21" s="14" t="s">
        <v>22</v>
      </c>
      <c r="B21" s="17">
        <v>64</v>
      </c>
      <c r="C21" s="190">
        <v>0.38491610031875867</v>
      </c>
      <c r="D21" s="17">
        <v>64</v>
      </c>
      <c r="E21" s="190">
        <v>0.37582946737917672</v>
      </c>
      <c r="F21" s="16">
        <v>0</v>
      </c>
      <c r="G21" s="148">
        <v>0</v>
      </c>
      <c r="H21" s="15"/>
      <c r="I21" s="17">
        <v>52</v>
      </c>
      <c r="J21" s="190">
        <v>0.59347181008902072</v>
      </c>
      <c r="K21" s="17">
        <v>52</v>
      </c>
      <c r="L21" s="190">
        <v>0.58963601315341874</v>
      </c>
      <c r="M21" s="16">
        <v>0</v>
      </c>
      <c r="N21" s="191">
        <v>0</v>
      </c>
    </row>
    <row r="22" spans="1:19" s="4" customFormat="1" ht="14.15" customHeight="1" x14ac:dyDescent="0.25">
      <c r="A22" s="14" t="s">
        <v>23</v>
      </c>
      <c r="B22" s="17">
        <v>456</v>
      </c>
      <c r="C22" s="190">
        <v>2.7425272147711555</v>
      </c>
      <c r="D22" s="17">
        <v>468</v>
      </c>
      <c r="E22" s="190">
        <v>2.7482529802102298</v>
      </c>
      <c r="F22" s="16">
        <v>12</v>
      </c>
      <c r="G22" s="148">
        <v>2.6315789473684212</v>
      </c>
      <c r="H22" s="15"/>
      <c r="I22" s="17">
        <v>414</v>
      </c>
      <c r="J22" s="190">
        <v>4.7249486418625883</v>
      </c>
      <c r="K22" s="17">
        <v>429</v>
      </c>
      <c r="L22" s="190">
        <v>4.8644971085157049</v>
      </c>
      <c r="M22" s="16">
        <v>15</v>
      </c>
      <c r="N22" s="191">
        <v>3.6231884057971016</v>
      </c>
    </row>
    <row r="23" spans="1:19" s="4" customFormat="1" ht="14.15" customHeight="1" x14ac:dyDescent="0.25">
      <c r="A23" s="14" t="s">
        <v>24</v>
      </c>
      <c r="B23" s="17">
        <v>532</v>
      </c>
      <c r="C23" s="190">
        <v>3.1996150838996811</v>
      </c>
      <c r="D23" s="17">
        <v>534</v>
      </c>
      <c r="E23" s="190">
        <v>3.1358271184450057</v>
      </c>
      <c r="F23" s="16">
        <v>2</v>
      </c>
      <c r="G23" s="148">
        <v>0.37593984962406013</v>
      </c>
      <c r="H23" s="15"/>
      <c r="I23" s="17">
        <v>426</v>
      </c>
      <c r="J23" s="190">
        <v>4.8619036749600548</v>
      </c>
      <c r="K23" s="17">
        <v>426</v>
      </c>
      <c r="L23" s="190">
        <v>4.8304796462183921</v>
      </c>
      <c r="M23" s="16">
        <v>0</v>
      </c>
      <c r="N23" s="191">
        <v>0</v>
      </c>
    </row>
    <row r="24" spans="1:19" s="4" customFormat="1" ht="14.15" customHeight="1" x14ac:dyDescent="0.25">
      <c r="A24" s="14" t="s">
        <v>25</v>
      </c>
      <c r="B24" s="17">
        <v>105</v>
      </c>
      <c r="C24" s="190">
        <v>0.63150297708546344</v>
      </c>
      <c r="D24" s="17">
        <v>107</v>
      </c>
      <c r="E24" s="190">
        <v>0.62833989077456109</v>
      </c>
      <c r="F24" s="16">
        <v>2</v>
      </c>
      <c r="G24" s="148">
        <v>1.9047619047619047</v>
      </c>
      <c r="H24" s="15"/>
      <c r="I24" s="17">
        <v>109</v>
      </c>
      <c r="J24" s="190">
        <v>1.2440082173019857</v>
      </c>
      <c r="K24" s="17">
        <v>104</v>
      </c>
      <c r="L24" s="190">
        <v>1.1792720263068375</v>
      </c>
      <c r="M24" s="16">
        <v>-5</v>
      </c>
      <c r="N24" s="191">
        <v>-4.5871559633027523</v>
      </c>
    </row>
    <row r="25" spans="1:19" s="4" customFormat="1" ht="14.15" customHeight="1" x14ac:dyDescent="0.25">
      <c r="A25" s="14" t="s">
        <v>26</v>
      </c>
      <c r="B25" s="17">
        <v>296</v>
      </c>
      <c r="C25" s="190">
        <v>1.7802369639742588</v>
      </c>
      <c r="D25" s="17">
        <v>295</v>
      </c>
      <c r="E25" s="190">
        <v>1.7323389512008927</v>
      </c>
      <c r="F25" s="16">
        <v>-1</v>
      </c>
      <c r="G25" s="148">
        <v>-0.33783783783783783</v>
      </c>
      <c r="H25" s="15"/>
      <c r="I25" s="17">
        <v>256</v>
      </c>
      <c r="J25" s="190">
        <v>2.9217073727459484</v>
      </c>
      <c r="K25" s="17">
        <v>258</v>
      </c>
      <c r="L25" s="190">
        <v>2.9255017575688855</v>
      </c>
      <c r="M25" s="16">
        <v>2</v>
      </c>
      <c r="N25" s="191">
        <v>0.78125</v>
      </c>
    </row>
    <row r="26" spans="1:19" s="4" customFormat="1" ht="14.15" customHeight="1" x14ac:dyDescent="0.25">
      <c r="A26" s="14" t="s">
        <v>27</v>
      </c>
      <c r="B26" s="17">
        <v>584</v>
      </c>
      <c r="C26" s="190">
        <v>3.5123594154086728</v>
      </c>
      <c r="D26" s="17">
        <v>597</v>
      </c>
      <c r="E26" s="190">
        <v>3.5057842503963825</v>
      </c>
      <c r="F26" s="16">
        <v>13</v>
      </c>
      <c r="G26" s="148">
        <v>2.2260273972602738</v>
      </c>
      <c r="H26" s="15"/>
      <c r="I26" s="17">
        <v>375</v>
      </c>
      <c r="J26" s="190">
        <v>4.2798447842958227</v>
      </c>
      <c r="K26" s="17">
        <v>378</v>
      </c>
      <c r="L26" s="190">
        <v>4.2862002494613902</v>
      </c>
      <c r="M26" s="16">
        <v>3</v>
      </c>
      <c r="N26" s="191">
        <v>0.8</v>
      </c>
    </row>
    <row r="27" spans="1:19" s="4" customFormat="1" ht="14.15" customHeight="1" x14ac:dyDescent="0.25">
      <c r="A27" s="14" t="s">
        <v>28</v>
      </c>
      <c r="B27" s="17">
        <v>523</v>
      </c>
      <c r="C27" s="190">
        <v>3.1454862572923559</v>
      </c>
      <c r="D27" s="17">
        <v>519</v>
      </c>
      <c r="E27" s="190">
        <v>3.047742087028011</v>
      </c>
      <c r="F27" s="16">
        <v>-4</v>
      </c>
      <c r="G27" s="148">
        <v>-0.76481835564053535</v>
      </c>
      <c r="H27" s="15"/>
      <c r="I27" s="17">
        <v>269</v>
      </c>
      <c r="J27" s="190">
        <v>3.0700753252682036</v>
      </c>
      <c r="K27" s="17">
        <v>258</v>
      </c>
      <c r="L27" s="190">
        <v>2.9255017575688855</v>
      </c>
      <c r="M27" s="16">
        <v>-11</v>
      </c>
      <c r="N27" s="191">
        <v>-4.0892193308550189</v>
      </c>
    </row>
    <row r="28" spans="1:19" s="123" customFormat="1" ht="14.15" customHeight="1" x14ac:dyDescent="0.25">
      <c r="A28" s="27" t="s">
        <v>29</v>
      </c>
      <c r="B28" s="108">
        <v>16627</v>
      </c>
      <c r="C28" s="162">
        <v>100</v>
      </c>
      <c r="D28" s="108">
        <v>17029</v>
      </c>
      <c r="E28" s="162">
        <v>100</v>
      </c>
      <c r="F28" s="108">
        <v>402</v>
      </c>
      <c r="G28" s="162">
        <v>2.4177542551272029</v>
      </c>
      <c r="H28" s="27"/>
      <c r="I28" s="108">
        <v>8762</v>
      </c>
      <c r="J28" s="162">
        <v>100</v>
      </c>
      <c r="K28" s="108">
        <v>8820</v>
      </c>
      <c r="L28" s="162">
        <v>100</v>
      </c>
      <c r="M28" s="108">
        <f>(K28-I28)</f>
        <v>58</v>
      </c>
      <c r="N28" s="162">
        <f>M28/I28*100</f>
        <v>0.66194932663775397</v>
      </c>
      <c r="O28" s="268"/>
      <c r="P28" s="269"/>
      <c r="Q28" s="266"/>
      <c r="R28" s="266"/>
      <c r="S28" s="266"/>
    </row>
    <row r="29" spans="1:19" s="123" customFormat="1" ht="14.15" customHeight="1" x14ac:dyDescent="0.25">
      <c r="A29" s="27" t="s">
        <v>30</v>
      </c>
      <c r="B29" s="108">
        <v>7921</v>
      </c>
      <c r="C29" s="162">
        <v>47.639381728513861</v>
      </c>
      <c r="D29" s="108">
        <v>8138</v>
      </c>
      <c r="E29" s="162">
        <v>47.789065711433437</v>
      </c>
      <c r="F29" s="27">
        <v>217</v>
      </c>
      <c r="G29" s="162">
        <v>2.7395530867314735</v>
      </c>
      <c r="H29" s="27"/>
      <c r="I29" s="108">
        <v>3209</v>
      </c>
      <c r="J29" s="162">
        <v>36.624058434147457</v>
      </c>
      <c r="K29" s="108">
        <v>3272</v>
      </c>
      <c r="L29" s="162">
        <v>37.09037305816986</v>
      </c>
      <c r="M29" s="108">
        <f t="shared" ref="M29:M30" si="0">(K29-I29)</f>
        <v>63</v>
      </c>
      <c r="N29" s="162">
        <f t="shared" ref="N29:N30" si="1">M29/I29*100</f>
        <v>1.9632284200685572</v>
      </c>
      <c r="O29" s="268"/>
      <c r="P29" s="269"/>
      <c r="Q29" s="266"/>
      <c r="R29" s="266"/>
      <c r="S29" s="266"/>
    </row>
    <row r="30" spans="1:19" s="124" customFormat="1" ht="14.15" customHeight="1" x14ac:dyDescent="0.25">
      <c r="A30" s="33" t="s">
        <v>31</v>
      </c>
      <c r="B30" s="108">
        <v>2445</v>
      </c>
      <c r="C30" s="162">
        <v>14.704997894990077</v>
      </c>
      <c r="D30" s="108">
        <v>2532</v>
      </c>
      <c r="E30" s="162">
        <v>14.868753303188678</v>
      </c>
      <c r="F30" s="33">
        <v>87</v>
      </c>
      <c r="G30" s="163">
        <v>3.5582822085889569</v>
      </c>
      <c r="H30" s="33"/>
      <c r="I30" s="108">
        <v>1405</v>
      </c>
      <c r="J30" s="162">
        <v>16.035151791828351</v>
      </c>
      <c r="K30" s="108">
        <v>1424</v>
      </c>
      <c r="L30" s="162">
        <v>16.135616283025286</v>
      </c>
      <c r="M30" s="108">
        <f t="shared" si="0"/>
        <v>19</v>
      </c>
      <c r="N30" s="162">
        <f>M30/I30*100</f>
        <v>1.3523131672597866</v>
      </c>
      <c r="O30" s="268"/>
      <c r="P30" s="269"/>
      <c r="Q30" s="267"/>
      <c r="R30" s="267"/>
      <c r="S30" s="267"/>
    </row>
    <row r="31" spans="1:19" s="124" customFormat="1" ht="14.15" customHeight="1" x14ac:dyDescent="0.25">
      <c r="A31" s="33" t="s">
        <v>32</v>
      </c>
      <c r="B31" s="108">
        <v>5476</v>
      </c>
      <c r="C31" s="162">
        <v>32.934383833523789</v>
      </c>
      <c r="D31" s="108">
        <v>5606</v>
      </c>
      <c r="E31" s="162">
        <v>32.920312408244762</v>
      </c>
      <c r="F31" s="33">
        <v>130</v>
      </c>
      <c r="G31" s="163">
        <v>2.3739956172388603</v>
      </c>
      <c r="H31" s="33"/>
      <c r="I31" s="108">
        <v>1804</v>
      </c>
      <c r="J31" s="162">
        <v>20.588906642319106</v>
      </c>
      <c r="K31" s="108">
        <v>1848</v>
      </c>
      <c r="L31" s="162">
        <v>20.954756775144574</v>
      </c>
      <c r="M31" s="108">
        <v>44</v>
      </c>
      <c r="N31" s="163">
        <v>2.4390243902439002</v>
      </c>
      <c r="O31" s="268"/>
      <c r="P31" s="269"/>
      <c r="Q31" s="267"/>
      <c r="R31" s="267"/>
      <c r="S31" s="267"/>
    </row>
    <row r="32" spans="1:19" s="123" customFormat="1" ht="14.15" customHeight="1" x14ac:dyDescent="0.25">
      <c r="A32" s="27" t="s">
        <v>33</v>
      </c>
      <c r="B32" s="108">
        <v>5835</v>
      </c>
      <c r="C32" s="162">
        <v>35.093522583749326</v>
      </c>
      <c r="D32" s="108">
        <v>5999</v>
      </c>
      <c r="E32" s="162">
        <v>35.228140231370013</v>
      </c>
      <c r="F32" s="27">
        <v>164</v>
      </c>
      <c r="G32" s="162">
        <v>2.8106255355612682</v>
      </c>
      <c r="H32" s="27"/>
      <c r="I32" s="108">
        <v>3375</v>
      </c>
      <c r="J32" s="162">
        <v>38.518603058662407</v>
      </c>
      <c r="K32" s="108">
        <v>3365</v>
      </c>
      <c r="L32" s="162">
        <v>38.156253543485654</v>
      </c>
      <c r="M32" s="108">
        <v>-10</v>
      </c>
      <c r="N32" s="162">
        <v>-0.29629629629629628</v>
      </c>
      <c r="O32" s="268"/>
      <c r="P32" s="269"/>
      <c r="Q32" s="266"/>
      <c r="R32" s="266"/>
      <c r="S32" s="266"/>
    </row>
    <row r="33" spans="1:19" s="123" customFormat="1" ht="14.15" customHeight="1" x14ac:dyDescent="0.25">
      <c r="A33" s="27" t="s">
        <v>34</v>
      </c>
      <c r="B33" s="108">
        <v>2871</v>
      </c>
      <c r="C33" s="162">
        <v>17.267095687736813</v>
      </c>
      <c r="D33" s="108">
        <v>2892</v>
      </c>
      <c r="E33" s="162">
        <v>16.982794057196546</v>
      </c>
      <c r="F33" s="27">
        <v>21</v>
      </c>
      <c r="G33" s="162">
        <v>0.73145245559038663</v>
      </c>
      <c r="H33" s="27"/>
      <c r="I33" s="108">
        <v>2178</v>
      </c>
      <c r="J33" s="162">
        <v>24.857338507190139</v>
      </c>
      <c r="K33" s="108">
        <v>2183</v>
      </c>
      <c r="L33" s="162">
        <v>24.753373398344483</v>
      </c>
      <c r="M33" s="108">
        <v>5</v>
      </c>
      <c r="N33" s="162">
        <v>0.2295684113865932</v>
      </c>
      <c r="O33" s="268"/>
      <c r="P33" s="269"/>
      <c r="Q33" s="266"/>
      <c r="R33" s="266"/>
      <c r="S33" s="266"/>
    </row>
    <row r="34" spans="1:19" s="124" customFormat="1" ht="14.15" customHeight="1" x14ac:dyDescent="0.25">
      <c r="A34" s="33" t="s">
        <v>35</v>
      </c>
      <c r="B34" s="108">
        <v>1764</v>
      </c>
      <c r="C34" s="162">
        <v>10.609250015035785</v>
      </c>
      <c r="D34" s="108">
        <v>1776</v>
      </c>
      <c r="E34" s="162">
        <v>10.429267719772154</v>
      </c>
      <c r="F34" s="33">
        <v>12</v>
      </c>
      <c r="G34" s="163">
        <v>0.68027210884353739</v>
      </c>
      <c r="H34" s="33"/>
      <c r="I34" s="108">
        <v>1534</v>
      </c>
      <c r="J34" s="162">
        <v>17.507418397626111</v>
      </c>
      <c r="K34" s="108">
        <v>1547</v>
      </c>
      <c r="L34" s="162">
        <v>17.541671391314207</v>
      </c>
      <c r="M34" s="108">
        <v>13</v>
      </c>
      <c r="N34" s="163">
        <v>0.84745762711864403</v>
      </c>
      <c r="O34" s="268"/>
      <c r="P34" s="269"/>
      <c r="Q34" s="267"/>
      <c r="R34" s="267"/>
      <c r="S34" s="267"/>
    </row>
    <row r="35" spans="1:19" s="124" customFormat="1" ht="14.15" customHeight="1" x14ac:dyDescent="0.25">
      <c r="A35" s="38" t="s">
        <v>36</v>
      </c>
      <c r="B35" s="108">
        <v>1107</v>
      </c>
      <c r="C35" s="162">
        <v>6.6578456727010282</v>
      </c>
      <c r="D35" s="108">
        <v>1116</v>
      </c>
      <c r="E35" s="162">
        <v>6.5535263374243939</v>
      </c>
      <c r="F35" s="33">
        <v>9</v>
      </c>
      <c r="G35" s="163">
        <v>0.81300813008130079</v>
      </c>
      <c r="H35" s="33"/>
      <c r="I35" s="108">
        <v>644</v>
      </c>
      <c r="J35" s="162">
        <v>7.3499201095640263</v>
      </c>
      <c r="K35" s="108">
        <v>636</v>
      </c>
      <c r="L35" s="162">
        <v>7.2117020070302758</v>
      </c>
      <c r="M35" s="29">
        <v>-8</v>
      </c>
      <c r="N35" s="151">
        <v>-1.2422360248447204</v>
      </c>
      <c r="O35" s="268"/>
      <c r="P35" s="269"/>
      <c r="Q35" s="267"/>
      <c r="R35" s="267"/>
      <c r="S35" s="267"/>
    </row>
    <row r="36" spans="1:19" s="126" customFormat="1" ht="10.5" x14ac:dyDescent="0.25">
      <c r="A36" s="238" t="s">
        <v>80</v>
      </c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125"/>
    </row>
    <row r="38" spans="1:19" x14ac:dyDescent="0.25">
      <c r="J38" s="56"/>
    </row>
  </sheetData>
  <mergeCells count="9">
    <mergeCell ref="A36:M36"/>
    <mergeCell ref="B3:G3"/>
    <mergeCell ref="I3:N3"/>
    <mergeCell ref="B4:C4"/>
    <mergeCell ref="D4:E4"/>
    <mergeCell ref="F4:G4"/>
    <mergeCell ref="I4:J4"/>
    <mergeCell ref="K4:L4"/>
    <mergeCell ref="M4:N4"/>
  </mergeCells>
  <pageMargins left="0.23622047244094488" right="0.23622047244094488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opLeftCell="A13" zoomScaleNormal="100" workbookViewId="0">
      <selection activeCell="A3" sqref="A3"/>
    </sheetView>
  </sheetViews>
  <sheetFormatPr defaultColWidth="9.1796875" defaultRowHeight="12.5" x14ac:dyDescent="0.25"/>
  <cols>
    <col min="1" max="1" width="22.1796875" style="46" customWidth="1"/>
    <col min="2" max="6" width="7.7265625" style="46" customWidth="1"/>
    <col min="7" max="7" width="0.81640625" style="46" customWidth="1"/>
    <col min="8" max="12" width="7.7265625" style="46" customWidth="1"/>
    <col min="13" max="16384" width="9.1796875" style="46"/>
  </cols>
  <sheetData>
    <row r="1" spans="1:12" ht="13" x14ac:dyDescent="0.3">
      <c r="A1" s="1" t="s">
        <v>143</v>
      </c>
    </row>
    <row r="2" spans="1:12" x14ac:dyDescent="0.25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1:12" ht="13.5" customHeight="1" x14ac:dyDescent="0.25">
      <c r="A3" s="127"/>
      <c r="B3" s="244" t="s">
        <v>81</v>
      </c>
      <c r="C3" s="244"/>
      <c r="D3" s="244"/>
      <c r="E3" s="244"/>
      <c r="F3" s="244"/>
      <c r="G3" s="128"/>
      <c r="H3" s="244" t="s">
        <v>82</v>
      </c>
      <c r="I3" s="244"/>
      <c r="J3" s="244"/>
      <c r="K3" s="244"/>
      <c r="L3" s="244"/>
    </row>
    <row r="4" spans="1:12" ht="13.5" customHeight="1" x14ac:dyDescent="0.25">
      <c r="A4" s="9" t="s">
        <v>2</v>
      </c>
      <c r="B4" s="244">
        <v>2021</v>
      </c>
      <c r="C4" s="244"/>
      <c r="D4" s="244">
        <v>2022</v>
      </c>
      <c r="E4" s="244"/>
      <c r="F4" s="222" t="s">
        <v>83</v>
      </c>
      <c r="G4" s="10"/>
      <c r="H4" s="244">
        <v>2021</v>
      </c>
      <c r="I4" s="244"/>
      <c r="J4" s="244">
        <v>2022</v>
      </c>
      <c r="K4" s="244"/>
      <c r="L4" s="222" t="s">
        <v>83</v>
      </c>
    </row>
    <row r="5" spans="1:12" ht="27" customHeight="1" x14ac:dyDescent="0.25">
      <c r="A5" s="97" t="s">
        <v>4</v>
      </c>
      <c r="B5" s="62" t="s">
        <v>70</v>
      </c>
      <c r="C5" s="62" t="s">
        <v>6</v>
      </c>
      <c r="D5" s="62" t="s">
        <v>70</v>
      </c>
      <c r="E5" s="62" t="s">
        <v>6</v>
      </c>
      <c r="F5" s="245"/>
      <c r="G5" s="62"/>
      <c r="H5" s="62" t="s">
        <v>70</v>
      </c>
      <c r="I5" s="62" t="s">
        <v>6</v>
      </c>
      <c r="J5" s="62" t="s">
        <v>70</v>
      </c>
      <c r="K5" s="62" t="s">
        <v>6</v>
      </c>
      <c r="L5" s="245"/>
    </row>
    <row r="6" spans="1:12" x14ac:dyDescent="0.25">
      <c r="A6" s="14" t="s">
        <v>7</v>
      </c>
      <c r="B6" s="44">
        <v>55</v>
      </c>
      <c r="C6" s="203">
        <v>4.8975957257346394</v>
      </c>
      <c r="D6" s="44">
        <v>83</v>
      </c>
      <c r="E6" s="203">
        <v>5.9884559884559883</v>
      </c>
      <c r="F6" s="129">
        <v>28</v>
      </c>
      <c r="G6" s="130"/>
      <c r="H6" s="44">
        <v>29</v>
      </c>
      <c r="I6" s="203">
        <v>3.5452322738386308</v>
      </c>
      <c r="J6" s="44">
        <v>34</v>
      </c>
      <c r="K6" s="203">
        <v>3.6055143160127252</v>
      </c>
      <c r="L6" s="129">
        <v>5</v>
      </c>
    </row>
    <row r="7" spans="1:12" x14ac:dyDescent="0.25">
      <c r="A7" s="14" t="s">
        <v>8</v>
      </c>
      <c r="B7" s="44">
        <v>2</v>
      </c>
      <c r="C7" s="203">
        <v>0.17809439002671415</v>
      </c>
      <c r="D7" s="44">
        <v>2</v>
      </c>
      <c r="E7" s="203">
        <v>0.14430014430014429</v>
      </c>
      <c r="F7" s="129">
        <v>0</v>
      </c>
      <c r="G7" s="130"/>
      <c r="H7" s="44">
        <v>1</v>
      </c>
      <c r="I7" s="203">
        <v>0.12224938875305623</v>
      </c>
      <c r="J7" s="44">
        <v>2</v>
      </c>
      <c r="K7" s="203">
        <v>0.21208907741251326</v>
      </c>
      <c r="L7" s="129">
        <v>1</v>
      </c>
    </row>
    <row r="8" spans="1:12" x14ac:dyDescent="0.25">
      <c r="A8" s="14" t="s">
        <v>9</v>
      </c>
      <c r="B8" s="44">
        <v>88</v>
      </c>
      <c r="C8" s="204">
        <v>7.8361531611754227</v>
      </c>
      <c r="D8" s="44">
        <v>111</v>
      </c>
      <c r="E8" s="204">
        <v>8.0086580086580081</v>
      </c>
      <c r="F8" s="129">
        <v>23</v>
      </c>
      <c r="G8" s="130"/>
      <c r="H8" s="44">
        <v>80</v>
      </c>
      <c r="I8" s="203">
        <v>9.7799511002444994</v>
      </c>
      <c r="J8" s="44">
        <v>101</v>
      </c>
      <c r="K8" s="203">
        <v>10.710498409331919</v>
      </c>
      <c r="L8" s="129">
        <v>21</v>
      </c>
    </row>
    <row r="9" spans="1:12" x14ac:dyDescent="0.25">
      <c r="A9" s="14" t="s">
        <v>10</v>
      </c>
      <c r="B9" s="44">
        <v>17</v>
      </c>
      <c r="C9" s="203">
        <v>1.5138023152270703</v>
      </c>
      <c r="D9" s="44">
        <v>46</v>
      </c>
      <c r="E9" s="203">
        <v>3.318903318903319</v>
      </c>
      <c r="F9" s="129">
        <v>29</v>
      </c>
      <c r="G9" s="130"/>
      <c r="H9" s="44">
        <v>26</v>
      </c>
      <c r="I9" s="203">
        <v>3.1784841075794623</v>
      </c>
      <c r="J9" s="44">
        <v>0</v>
      </c>
      <c r="K9" s="203">
        <v>0</v>
      </c>
      <c r="L9" s="129">
        <v>-26</v>
      </c>
    </row>
    <row r="10" spans="1:12" s="77" customFormat="1" ht="13" x14ac:dyDescent="0.3">
      <c r="A10" s="19" t="s">
        <v>11</v>
      </c>
      <c r="B10" s="23">
        <v>110</v>
      </c>
      <c r="C10" s="207">
        <v>9.7951914514692788</v>
      </c>
      <c r="D10" s="23">
        <v>180</v>
      </c>
      <c r="E10" s="207">
        <v>12.987012987012987</v>
      </c>
      <c r="F10" s="208">
        <v>70</v>
      </c>
      <c r="G10" s="209"/>
      <c r="H10" s="23">
        <v>118</v>
      </c>
      <c r="I10" s="207">
        <v>14.425427872860636</v>
      </c>
      <c r="J10" s="23">
        <v>24</v>
      </c>
      <c r="K10" s="207">
        <v>2.5450689289501591</v>
      </c>
      <c r="L10" s="208">
        <v>-94</v>
      </c>
    </row>
    <row r="11" spans="1:12" s="77" customFormat="1" ht="13" x14ac:dyDescent="0.3">
      <c r="A11" s="19" t="s">
        <v>12</v>
      </c>
      <c r="B11" s="23">
        <v>26</v>
      </c>
      <c r="C11" s="207">
        <v>2.3152270703472841</v>
      </c>
      <c r="D11" s="23">
        <v>19</v>
      </c>
      <c r="E11" s="207">
        <v>1.3708513708513708</v>
      </c>
      <c r="F11" s="208">
        <v>-7</v>
      </c>
      <c r="G11" s="209"/>
      <c r="H11" s="23">
        <v>10</v>
      </c>
      <c r="I11" s="207">
        <v>1.2224938875305624</v>
      </c>
      <c r="J11" s="23">
        <v>17</v>
      </c>
      <c r="K11" s="207">
        <v>1.8027571580063626</v>
      </c>
      <c r="L11" s="208">
        <v>7</v>
      </c>
    </row>
    <row r="12" spans="1:12" x14ac:dyDescent="0.25">
      <c r="A12" s="24" t="s">
        <v>13</v>
      </c>
      <c r="B12" s="44">
        <v>136</v>
      </c>
      <c r="C12" s="203">
        <v>12.110418521816563</v>
      </c>
      <c r="D12" s="44">
        <v>199</v>
      </c>
      <c r="E12" s="203">
        <v>14.357864357864358</v>
      </c>
      <c r="F12" s="129">
        <v>63</v>
      </c>
      <c r="G12" s="130"/>
      <c r="H12" s="44">
        <v>128</v>
      </c>
      <c r="I12" s="203">
        <v>15.647921760391197</v>
      </c>
      <c r="J12" s="44">
        <v>41</v>
      </c>
      <c r="K12" s="203">
        <v>4.3478260869565215</v>
      </c>
      <c r="L12" s="129">
        <v>-87</v>
      </c>
    </row>
    <row r="13" spans="1:12" x14ac:dyDescent="0.25">
      <c r="A13" s="14" t="s">
        <v>14</v>
      </c>
      <c r="B13" s="44">
        <v>86</v>
      </c>
      <c r="C13" s="203">
        <v>7.6580587711487089</v>
      </c>
      <c r="D13" s="44">
        <v>78</v>
      </c>
      <c r="E13" s="203">
        <v>5.6277056277056277</v>
      </c>
      <c r="F13" s="129">
        <v>-8</v>
      </c>
      <c r="G13" s="130"/>
      <c r="H13" s="44">
        <v>45</v>
      </c>
      <c r="I13" s="203">
        <v>5.5012224938875303</v>
      </c>
      <c r="J13" s="44">
        <v>35</v>
      </c>
      <c r="K13" s="203">
        <v>3.7115588547189819</v>
      </c>
      <c r="L13" s="129">
        <v>-10</v>
      </c>
    </row>
    <row r="14" spans="1:12" x14ac:dyDescent="0.25">
      <c r="A14" s="14" t="s">
        <v>15</v>
      </c>
      <c r="B14" s="44">
        <v>42</v>
      </c>
      <c r="C14" s="203">
        <v>3.7399821905609971</v>
      </c>
      <c r="D14" s="44">
        <v>28</v>
      </c>
      <c r="E14" s="203">
        <v>2.0202020202020203</v>
      </c>
      <c r="F14" s="129">
        <v>-14</v>
      </c>
      <c r="G14" s="130"/>
      <c r="H14" s="44">
        <v>13</v>
      </c>
      <c r="I14" s="203">
        <v>1.5892420537897312</v>
      </c>
      <c r="J14" s="44">
        <v>20</v>
      </c>
      <c r="K14" s="203">
        <v>2.1208907741251326</v>
      </c>
      <c r="L14" s="129">
        <v>7</v>
      </c>
    </row>
    <row r="15" spans="1:12" x14ac:dyDescent="0.25">
      <c r="A15" s="14" t="s">
        <v>16</v>
      </c>
      <c r="B15" s="44">
        <v>86</v>
      </c>
      <c r="C15" s="203">
        <v>7.6580587711487089</v>
      </c>
      <c r="D15" s="44">
        <v>47</v>
      </c>
      <c r="E15" s="203">
        <v>3.3910533910533909</v>
      </c>
      <c r="F15" s="129">
        <v>-39</v>
      </c>
      <c r="G15" s="130"/>
      <c r="H15" s="44">
        <v>73</v>
      </c>
      <c r="I15" s="203">
        <v>8.924205378973106</v>
      </c>
      <c r="J15" s="44">
        <v>85</v>
      </c>
      <c r="K15" s="203">
        <v>9.0137857900318128</v>
      </c>
      <c r="L15" s="129">
        <v>12</v>
      </c>
    </row>
    <row r="16" spans="1:12" x14ac:dyDescent="0.25">
      <c r="A16" s="14" t="s">
        <v>17</v>
      </c>
      <c r="B16" s="44">
        <v>264</v>
      </c>
      <c r="C16" s="203">
        <v>23.50845948352627</v>
      </c>
      <c r="D16" s="44">
        <v>406</v>
      </c>
      <c r="E16" s="203">
        <v>29.292929292929294</v>
      </c>
      <c r="F16" s="131">
        <v>142</v>
      </c>
      <c r="G16" s="130"/>
      <c r="H16" s="44">
        <v>290</v>
      </c>
      <c r="I16" s="203">
        <v>35.452322738386307</v>
      </c>
      <c r="J16" s="44">
        <v>152</v>
      </c>
      <c r="K16" s="203">
        <v>16.118769883351007</v>
      </c>
      <c r="L16" s="129">
        <v>-138</v>
      </c>
    </row>
    <row r="17" spans="1:13" x14ac:dyDescent="0.25">
      <c r="A17" s="14" t="s">
        <v>18</v>
      </c>
      <c r="B17" s="44">
        <v>39</v>
      </c>
      <c r="C17" s="203">
        <v>3.472840605520926</v>
      </c>
      <c r="D17" s="44">
        <v>171</v>
      </c>
      <c r="E17" s="203">
        <v>12.337662337662337</v>
      </c>
      <c r="F17" s="131">
        <v>132</v>
      </c>
      <c r="G17" s="132"/>
      <c r="H17" s="44">
        <v>24</v>
      </c>
      <c r="I17" s="203">
        <v>2.9339853300733498</v>
      </c>
      <c r="J17" s="44">
        <v>289</v>
      </c>
      <c r="K17" s="203">
        <v>30.646871686108167</v>
      </c>
      <c r="L17" s="129">
        <v>265</v>
      </c>
    </row>
    <row r="18" spans="1:13" x14ac:dyDescent="0.25">
      <c r="A18" s="14" t="s">
        <v>19</v>
      </c>
      <c r="B18" s="44">
        <v>41</v>
      </c>
      <c r="C18" s="203">
        <v>3.6509349955476402</v>
      </c>
      <c r="D18" s="44">
        <v>38</v>
      </c>
      <c r="E18" s="203">
        <v>2.7417027417027415</v>
      </c>
      <c r="F18" s="131">
        <v>-3</v>
      </c>
      <c r="G18" s="132"/>
      <c r="H18" s="44">
        <v>8</v>
      </c>
      <c r="I18" s="203">
        <v>0.97799511002444983</v>
      </c>
      <c r="J18" s="44">
        <v>9</v>
      </c>
      <c r="K18" s="203">
        <v>0.95440084835630967</v>
      </c>
      <c r="L18" s="129">
        <v>1</v>
      </c>
    </row>
    <row r="19" spans="1:13" s="92" customFormat="1" x14ac:dyDescent="0.25">
      <c r="A19" s="99" t="s">
        <v>20</v>
      </c>
      <c r="B19" s="133">
        <v>62</v>
      </c>
      <c r="C19" s="203">
        <v>5.520926090828139</v>
      </c>
      <c r="D19" s="133">
        <v>30</v>
      </c>
      <c r="E19" s="203">
        <v>2.1645021645021645</v>
      </c>
      <c r="F19" s="131">
        <v>-32</v>
      </c>
      <c r="G19" s="132"/>
      <c r="H19" s="133">
        <v>52</v>
      </c>
      <c r="I19" s="205">
        <v>6.3569682151589246</v>
      </c>
      <c r="J19" s="133">
        <v>41</v>
      </c>
      <c r="K19" s="205">
        <v>4.3478260869565215</v>
      </c>
      <c r="L19" s="131">
        <v>-11</v>
      </c>
      <c r="M19" s="46"/>
    </row>
    <row r="20" spans="1:13" x14ac:dyDescent="0.25">
      <c r="A20" s="14" t="s">
        <v>21</v>
      </c>
      <c r="B20" s="133">
        <v>8</v>
      </c>
      <c r="C20" s="203">
        <v>0.7123775601068566</v>
      </c>
      <c r="D20" s="133">
        <v>3</v>
      </c>
      <c r="E20" s="203">
        <v>0.21645021645021645</v>
      </c>
      <c r="F20" s="129">
        <v>-5</v>
      </c>
      <c r="G20" s="130"/>
      <c r="H20" s="133">
        <v>0</v>
      </c>
      <c r="I20" s="203">
        <v>0</v>
      </c>
      <c r="J20" s="133">
        <v>5</v>
      </c>
      <c r="K20" s="203">
        <v>0.53022269353128315</v>
      </c>
      <c r="L20" s="129">
        <v>5</v>
      </c>
    </row>
    <row r="21" spans="1:13" x14ac:dyDescent="0.25">
      <c r="A21" s="14" t="s">
        <v>22</v>
      </c>
      <c r="B21" s="133">
        <v>1</v>
      </c>
      <c r="C21" s="203">
        <v>8.9047195013357075E-2</v>
      </c>
      <c r="D21" s="133">
        <v>0</v>
      </c>
      <c r="E21" s="203">
        <v>0</v>
      </c>
      <c r="F21" s="129">
        <v>-1</v>
      </c>
      <c r="G21" s="130"/>
      <c r="H21" s="133">
        <v>1</v>
      </c>
      <c r="I21" s="203">
        <v>0.12224938875305623</v>
      </c>
      <c r="J21" s="133">
        <v>0</v>
      </c>
      <c r="K21" s="203">
        <v>0</v>
      </c>
      <c r="L21" s="129">
        <v>-1</v>
      </c>
    </row>
    <row r="22" spans="1:13" ht="13" x14ac:dyDescent="0.3">
      <c r="A22" s="14" t="s">
        <v>23</v>
      </c>
      <c r="B22" s="133">
        <v>29</v>
      </c>
      <c r="C22" s="203">
        <v>2.5823686553873553</v>
      </c>
      <c r="D22" s="133">
        <v>28</v>
      </c>
      <c r="E22" s="203">
        <v>2.0202020202020203</v>
      </c>
      <c r="F22" s="129">
        <v>-1</v>
      </c>
      <c r="G22" s="130"/>
      <c r="H22" s="133">
        <v>2</v>
      </c>
      <c r="I22" s="203">
        <v>0.24449877750611246</v>
      </c>
      <c r="J22" s="133">
        <v>1</v>
      </c>
      <c r="K22" s="203">
        <v>0.10604453870625663</v>
      </c>
      <c r="L22" s="129">
        <v>-1</v>
      </c>
      <c r="M22" s="45"/>
    </row>
    <row r="23" spans="1:13" x14ac:dyDescent="0.25">
      <c r="A23" s="14" t="s">
        <v>24</v>
      </c>
      <c r="B23" s="133">
        <v>13</v>
      </c>
      <c r="C23" s="205">
        <v>1.1576135351736421</v>
      </c>
      <c r="D23" s="133">
        <v>12</v>
      </c>
      <c r="E23" s="205">
        <v>0.86580086580086579</v>
      </c>
      <c r="F23" s="131">
        <v>-1</v>
      </c>
      <c r="G23" s="132"/>
      <c r="H23" s="133">
        <v>20</v>
      </c>
      <c r="I23" s="203">
        <v>2.4449877750611249</v>
      </c>
      <c r="J23" s="133">
        <v>21</v>
      </c>
      <c r="K23" s="203">
        <v>2.2269353128313893</v>
      </c>
      <c r="L23" s="129">
        <v>1</v>
      </c>
    </row>
    <row r="24" spans="1:13" x14ac:dyDescent="0.25">
      <c r="A24" s="14" t="s">
        <v>25</v>
      </c>
      <c r="B24" s="133">
        <v>5</v>
      </c>
      <c r="C24" s="203">
        <v>0.44523597506678542</v>
      </c>
      <c r="D24" s="133">
        <v>5</v>
      </c>
      <c r="E24" s="203">
        <v>0.36075036075036077</v>
      </c>
      <c r="F24" s="129">
        <v>0</v>
      </c>
      <c r="G24" s="130"/>
      <c r="H24" s="133">
        <v>3</v>
      </c>
      <c r="I24" s="203">
        <v>0.36674816625916873</v>
      </c>
      <c r="J24" s="133">
        <v>8</v>
      </c>
      <c r="K24" s="203">
        <v>0.84835630965005304</v>
      </c>
      <c r="L24" s="129">
        <v>5</v>
      </c>
    </row>
    <row r="25" spans="1:13" x14ac:dyDescent="0.25">
      <c r="A25" s="14" t="s">
        <v>26</v>
      </c>
      <c r="B25" s="133">
        <v>2</v>
      </c>
      <c r="C25" s="203">
        <v>0.17809439002671415</v>
      </c>
      <c r="D25" s="133">
        <v>6</v>
      </c>
      <c r="E25" s="203">
        <v>0.4329004329004329</v>
      </c>
      <c r="F25" s="129">
        <v>4</v>
      </c>
      <c r="G25" s="130"/>
      <c r="H25" s="133">
        <v>9</v>
      </c>
      <c r="I25" s="203">
        <v>1.1002444987775062</v>
      </c>
      <c r="J25" s="133">
        <v>5</v>
      </c>
      <c r="K25" s="203">
        <v>0.53022269353128315</v>
      </c>
      <c r="L25" s="129">
        <v>-4</v>
      </c>
    </row>
    <row r="26" spans="1:13" x14ac:dyDescent="0.25">
      <c r="A26" s="14" t="s">
        <v>27</v>
      </c>
      <c r="B26" s="133">
        <v>147</v>
      </c>
      <c r="C26" s="203">
        <v>13.089937666963491</v>
      </c>
      <c r="D26" s="133">
        <v>72</v>
      </c>
      <c r="E26" s="203">
        <v>5.1948051948051948</v>
      </c>
      <c r="F26" s="129">
        <v>-75</v>
      </c>
      <c r="G26" s="130"/>
      <c r="H26" s="133">
        <v>14</v>
      </c>
      <c r="I26" s="203">
        <v>1.7114914425427872</v>
      </c>
      <c r="J26" s="133">
        <v>58</v>
      </c>
      <c r="K26" s="203">
        <v>6.1505832449628848</v>
      </c>
      <c r="L26" s="129">
        <v>44</v>
      </c>
    </row>
    <row r="27" spans="1:13" x14ac:dyDescent="0.25">
      <c r="A27" s="14" t="s">
        <v>28</v>
      </c>
      <c r="B27" s="133">
        <v>0</v>
      </c>
      <c r="C27" s="203">
        <v>0</v>
      </c>
      <c r="D27" s="133">
        <v>21</v>
      </c>
      <c r="E27" s="203">
        <v>1.5151515151515151</v>
      </c>
      <c r="F27" s="129">
        <v>21</v>
      </c>
      <c r="G27" s="130"/>
      <c r="H27" s="133">
        <v>0</v>
      </c>
      <c r="I27" s="203">
        <v>0</v>
      </c>
      <c r="J27" s="133">
        <v>36</v>
      </c>
      <c r="K27" s="203">
        <v>3.8176033934252387</v>
      </c>
      <c r="L27" s="129">
        <v>36</v>
      </c>
      <c r="M27" s="46" t="s">
        <v>84</v>
      </c>
    </row>
    <row r="28" spans="1:13" s="111" customFormat="1" ht="13" x14ac:dyDescent="0.3">
      <c r="A28" s="27" t="s">
        <v>29</v>
      </c>
      <c r="B28" s="29">
        <v>1123</v>
      </c>
      <c r="C28" s="150">
        <v>100</v>
      </c>
      <c r="D28" s="29">
        <v>1386</v>
      </c>
      <c r="E28" s="150">
        <v>100</v>
      </c>
      <c r="F28" s="29">
        <v>263</v>
      </c>
      <c r="G28" s="28"/>
      <c r="H28" s="28">
        <v>818</v>
      </c>
      <c r="I28" s="150">
        <v>100</v>
      </c>
      <c r="J28" s="28">
        <v>943</v>
      </c>
      <c r="K28" s="150">
        <v>100</v>
      </c>
      <c r="L28" s="29">
        <v>125</v>
      </c>
      <c r="M28" s="46"/>
    </row>
    <row r="29" spans="1:13" s="111" customFormat="1" ht="13" x14ac:dyDescent="0.3">
      <c r="A29" s="27" t="s">
        <v>30</v>
      </c>
      <c r="B29" s="29">
        <v>512</v>
      </c>
      <c r="C29" s="150">
        <v>45.592163846838822</v>
      </c>
      <c r="D29" s="29">
        <v>594</v>
      </c>
      <c r="E29" s="150">
        <v>42.857142857142854</v>
      </c>
      <c r="F29" s="29">
        <v>82</v>
      </c>
      <c r="G29" s="28"/>
      <c r="H29" s="28">
        <v>395</v>
      </c>
      <c r="I29" s="150">
        <v>48.288508557457213</v>
      </c>
      <c r="J29" s="28">
        <v>318</v>
      </c>
      <c r="K29" s="150">
        <v>33.722163308589607</v>
      </c>
      <c r="L29" s="29">
        <v>-77</v>
      </c>
      <c r="M29" s="46"/>
    </row>
    <row r="30" spans="1:13" s="114" customFormat="1" ht="13" x14ac:dyDescent="0.3">
      <c r="A30" s="33" t="s">
        <v>31</v>
      </c>
      <c r="B30" s="29">
        <v>162</v>
      </c>
      <c r="C30" s="151">
        <v>14.425645592163846</v>
      </c>
      <c r="D30" s="29">
        <v>242</v>
      </c>
      <c r="E30" s="151">
        <v>17.460317460317459</v>
      </c>
      <c r="F30" s="29">
        <v>80</v>
      </c>
      <c r="G30" s="34"/>
      <c r="H30" s="28">
        <v>136</v>
      </c>
      <c r="I30" s="150">
        <v>16.625916870415647</v>
      </c>
      <c r="J30" s="28">
        <v>137</v>
      </c>
      <c r="K30" s="150">
        <v>14.528101802757158</v>
      </c>
      <c r="L30" s="134">
        <v>1</v>
      </c>
      <c r="M30" s="46"/>
    </row>
    <row r="31" spans="1:13" s="114" customFormat="1" ht="13" x14ac:dyDescent="0.3">
      <c r="A31" s="33" t="s">
        <v>32</v>
      </c>
      <c r="B31" s="29">
        <v>350</v>
      </c>
      <c r="C31" s="151">
        <v>31.166518254674976</v>
      </c>
      <c r="D31" s="29">
        <v>352</v>
      </c>
      <c r="E31" s="151">
        <v>25.396825396825395</v>
      </c>
      <c r="F31" s="29">
        <v>2</v>
      </c>
      <c r="G31" s="34"/>
      <c r="H31" s="28">
        <v>259</v>
      </c>
      <c r="I31" s="150">
        <v>31.662591687041566</v>
      </c>
      <c r="J31" s="28">
        <v>181</v>
      </c>
      <c r="K31" s="150">
        <v>19.194061505832451</v>
      </c>
      <c r="L31" s="134">
        <v>-78</v>
      </c>
      <c r="M31" s="46"/>
    </row>
    <row r="32" spans="1:13" s="111" customFormat="1" ht="13" x14ac:dyDescent="0.3">
      <c r="A32" s="27" t="s">
        <v>33</v>
      </c>
      <c r="B32" s="29">
        <v>406</v>
      </c>
      <c r="C32" s="150">
        <v>36.153161175422973</v>
      </c>
      <c r="D32" s="29">
        <v>645</v>
      </c>
      <c r="E32" s="150">
        <v>46.536796536796537</v>
      </c>
      <c r="F32" s="29">
        <v>239</v>
      </c>
      <c r="G32" s="28"/>
      <c r="H32" s="28">
        <v>374</v>
      </c>
      <c r="I32" s="150">
        <v>45.721271393643029</v>
      </c>
      <c r="J32" s="28">
        <v>491</v>
      </c>
      <c r="K32" s="150">
        <v>52.067868504772001</v>
      </c>
      <c r="L32" s="29">
        <v>117</v>
      </c>
      <c r="M32" s="46"/>
    </row>
    <row r="33" spans="1:13" s="111" customFormat="1" ht="13" x14ac:dyDescent="0.3">
      <c r="A33" s="27" t="s">
        <v>34</v>
      </c>
      <c r="B33" s="29">
        <v>205</v>
      </c>
      <c r="C33" s="150">
        <v>18.254674977738201</v>
      </c>
      <c r="D33" s="29">
        <v>147</v>
      </c>
      <c r="E33" s="150">
        <v>10.606060606060606</v>
      </c>
      <c r="F33" s="29">
        <v>-58</v>
      </c>
      <c r="G33" s="28"/>
      <c r="H33" s="28">
        <v>49</v>
      </c>
      <c r="I33" s="150">
        <v>5.9902200488997552</v>
      </c>
      <c r="J33" s="28">
        <v>134</v>
      </c>
      <c r="K33" s="150">
        <v>14.209968186638388</v>
      </c>
      <c r="L33" s="29">
        <v>85</v>
      </c>
      <c r="M33" s="46"/>
    </row>
    <row r="34" spans="1:13" s="114" customFormat="1" ht="13" x14ac:dyDescent="0.3">
      <c r="A34" s="33" t="s">
        <v>35</v>
      </c>
      <c r="B34" s="29">
        <v>58</v>
      </c>
      <c r="C34" s="151">
        <v>5.1647373107747105</v>
      </c>
      <c r="D34" s="29">
        <v>54</v>
      </c>
      <c r="E34" s="151">
        <v>3.8961038961038961</v>
      </c>
      <c r="F34" s="29">
        <v>-4</v>
      </c>
      <c r="G34" s="34"/>
      <c r="H34" s="28">
        <v>35</v>
      </c>
      <c r="I34" s="150">
        <v>4.2787286063569683</v>
      </c>
      <c r="J34" s="28">
        <v>40</v>
      </c>
      <c r="K34" s="150">
        <v>4.2417815482502652</v>
      </c>
      <c r="L34" s="134">
        <v>5</v>
      </c>
      <c r="M34" s="46"/>
    </row>
    <row r="35" spans="1:13" s="114" customFormat="1" ht="13" x14ac:dyDescent="0.3">
      <c r="A35" s="38" t="s">
        <v>36</v>
      </c>
      <c r="B35" s="29">
        <v>147</v>
      </c>
      <c r="C35" s="206">
        <v>13.089937666963491</v>
      </c>
      <c r="D35" s="29">
        <v>93</v>
      </c>
      <c r="E35" s="206">
        <v>6.7099567099567103</v>
      </c>
      <c r="F35" s="29">
        <v>-54</v>
      </c>
      <c r="G35" s="135"/>
      <c r="H35" s="28">
        <v>14</v>
      </c>
      <c r="I35" s="150">
        <v>1.7114914425427872</v>
      </c>
      <c r="J35" s="28">
        <v>94</v>
      </c>
      <c r="K35" s="150">
        <v>9.9681866383881221</v>
      </c>
      <c r="L35" s="134">
        <v>80</v>
      </c>
      <c r="M35" s="46"/>
    </row>
    <row r="36" spans="1:13" ht="6" customHeight="1" x14ac:dyDescent="0.3">
      <c r="A36" s="136"/>
      <c r="B36" s="137"/>
      <c r="C36" s="137"/>
      <c r="D36" s="137"/>
      <c r="E36" s="137"/>
      <c r="F36" s="137"/>
      <c r="G36" s="137"/>
      <c r="H36" s="137"/>
      <c r="I36" s="138"/>
      <c r="J36" s="137"/>
      <c r="K36" s="139"/>
      <c r="L36" s="139"/>
    </row>
    <row r="38" spans="1:13" x14ac:dyDescent="0.25">
      <c r="A38" s="241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</row>
  </sheetData>
  <mergeCells count="10">
    <mergeCell ref="A38:M38"/>
    <mergeCell ref="A2:L2"/>
    <mergeCell ref="B3:F3"/>
    <mergeCell ref="H3:L3"/>
    <mergeCell ref="B4:C4"/>
    <mergeCell ref="D4:E4"/>
    <mergeCell ref="F4:F5"/>
    <mergeCell ref="H4:I4"/>
    <mergeCell ref="J4:K4"/>
    <mergeCell ref="L4:L5"/>
  </mergeCells>
  <pageMargins left="3.937007874015748E-2" right="3.937007874015748E-2" top="0.98425196850393704" bottom="0.98425196850393704" header="0.51181102362204722" footer="0.51181102362204722"/>
  <pageSetup paperSize="9" scale="94" fitToWidth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topLeftCell="A12" zoomScaleNormal="100" workbookViewId="0">
      <selection activeCell="A3" sqref="A3"/>
    </sheetView>
  </sheetViews>
  <sheetFormatPr defaultColWidth="9.1796875" defaultRowHeight="12.5" x14ac:dyDescent="0.25"/>
  <cols>
    <col min="1" max="1" width="22.54296875" style="46" customWidth="1"/>
    <col min="2" max="4" width="8.7265625" style="46" customWidth="1"/>
    <col min="5" max="5" width="0.7265625" style="46" customWidth="1"/>
    <col min="6" max="8" width="8.7265625" style="46" customWidth="1"/>
    <col min="9" max="9" width="0.453125" style="46" customWidth="1"/>
    <col min="10" max="12" width="8.7265625" style="46" customWidth="1"/>
    <col min="13" max="13" width="0.453125" style="46" customWidth="1"/>
    <col min="14" max="16" width="8.7265625" style="46" customWidth="1"/>
    <col min="17" max="16384" width="9.1796875" style="46"/>
  </cols>
  <sheetData>
    <row r="1" spans="1:18" s="2" customFormat="1" ht="13" x14ac:dyDescent="0.3">
      <c r="A1" s="246" t="s">
        <v>144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</row>
    <row r="2" spans="1:18" ht="7.5" customHeight="1" x14ac:dyDescent="0.25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</row>
    <row r="3" spans="1:18" ht="13" customHeight="1" x14ac:dyDescent="0.25">
      <c r="A3" s="6"/>
      <c r="B3" s="236" t="s">
        <v>0</v>
      </c>
      <c r="C3" s="236"/>
      <c r="D3" s="236"/>
      <c r="E3" s="140"/>
      <c r="F3" s="236" t="s">
        <v>85</v>
      </c>
      <c r="G3" s="236"/>
      <c r="H3" s="236"/>
      <c r="I3" s="140"/>
      <c r="J3" s="236" t="s">
        <v>86</v>
      </c>
      <c r="K3" s="236"/>
      <c r="L3" s="236"/>
      <c r="M3" s="140"/>
      <c r="N3" s="236" t="s">
        <v>87</v>
      </c>
      <c r="O3" s="236"/>
      <c r="P3" s="236"/>
    </row>
    <row r="4" spans="1:18" ht="13" customHeight="1" x14ac:dyDescent="0.25">
      <c r="A4" s="9" t="s">
        <v>2</v>
      </c>
      <c r="B4" s="222" t="s">
        <v>88</v>
      </c>
      <c r="C4" s="10" t="s">
        <v>89</v>
      </c>
      <c r="D4" s="10" t="s">
        <v>90</v>
      </c>
      <c r="E4" s="222"/>
      <c r="F4" s="222" t="s">
        <v>88</v>
      </c>
      <c r="G4" s="10" t="s">
        <v>89</v>
      </c>
      <c r="H4" s="10" t="s">
        <v>90</v>
      </c>
      <c r="I4" s="222"/>
      <c r="J4" s="222" t="s">
        <v>88</v>
      </c>
      <c r="K4" s="10" t="s">
        <v>89</v>
      </c>
      <c r="L4" s="10" t="s">
        <v>90</v>
      </c>
      <c r="M4" s="222"/>
      <c r="N4" s="222" t="s">
        <v>88</v>
      </c>
      <c r="O4" s="10" t="s">
        <v>89</v>
      </c>
      <c r="P4" s="10" t="s">
        <v>90</v>
      </c>
    </row>
    <row r="5" spans="1:18" ht="13" customHeight="1" x14ac:dyDescent="0.25">
      <c r="A5" s="97" t="s">
        <v>4</v>
      </c>
      <c r="B5" s="247"/>
      <c r="C5" s="12" t="s">
        <v>91</v>
      </c>
      <c r="D5" s="12" t="s">
        <v>92</v>
      </c>
      <c r="E5" s="247"/>
      <c r="F5" s="247"/>
      <c r="G5" s="12" t="s">
        <v>91</v>
      </c>
      <c r="H5" s="12" t="s">
        <v>92</v>
      </c>
      <c r="I5" s="247"/>
      <c r="J5" s="247"/>
      <c r="K5" s="12" t="s">
        <v>91</v>
      </c>
      <c r="L5" s="12" t="s">
        <v>92</v>
      </c>
      <c r="M5" s="247"/>
      <c r="N5" s="247"/>
      <c r="O5" s="12" t="s">
        <v>91</v>
      </c>
      <c r="P5" s="12" t="s">
        <v>92</v>
      </c>
    </row>
    <row r="6" spans="1:18" ht="5.25" customHeight="1" x14ac:dyDescent="0.2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18" ht="13" customHeight="1" x14ac:dyDescent="0.25">
      <c r="A7" s="14" t="s">
        <v>7</v>
      </c>
      <c r="B7" s="141">
        <v>1012</v>
      </c>
      <c r="C7" s="141">
        <v>11478</v>
      </c>
      <c r="D7" s="141">
        <v>278</v>
      </c>
      <c r="E7" s="142"/>
      <c r="F7" s="142">
        <v>105</v>
      </c>
      <c r="G7" s="142">
        <v>917</v>
      </c>
      <c r="H7" s="142">
        <v>22</v>
      </c>
      <c r="I7" s="142"/>
      <c r="J7" s="142">
        <v>600</v>
      </c>
      <c r="K7" s="142">
        <v>7121</v>
      </c>
      <c r="L7" s="142">
        <v>157</v>
      </c>
      <c r="M7" s="142"/>
      <c r="N7" s="142">
        <v>794</v>
      </c>
      <c r="O7" s="142">
        <v>9425</v>
      </c>
      <c r="P7" s="142">
        <v>249</v>
      </c>
    </row>
    <row r="8" spans="1:18" ht="13" customHeight="1" x14ac:dyDescent="0.25">
      <c r="A8" s="14" t="s">
        <v>8</v>
      </c>
      <c r="B8" s="141">
        <v>41</v>
      </c>
      <c r="C8" s="141">
        <v>563</v>
      </c>
      <c r="D8" s="141">
        <v>0</v>
      </c>
      <c r="E8" s="142"/>
      <c r="F8" s="142">
        <v>14</v>
      </c>
      <c r="G8" s="142">
        <v>165</v>
      </c>
      <c r="H8" s="142">
        <v>0</v>
      </c>
      <c r="I8" s="142"/>
      <c r="J8" s="142">
        <v>26</v>
      </c>
      <c r="K8" s="142">
        <v>382</v>
      </c>
      <c r="L8" s="142">
        <v>0</v>
      </c>
      <c r="M8" s="142"/>
      <c r="N8" s="142">
        <v>4</v>
      </c>
      <c r="O8" s="142">
        <v>69</v>
      </c>
      <c r="P8" s="142">
        <v>0</v>
      </c>
    </row>
    <row r="9" spans="1:18" ht="13" customHeight="1" x14ac:dyDescent="0.25">
      <c r="A9" s="14" t="s">
        <v>9</v>
      </c>
      <c r="B9" s="141">
        <v>956</v>
      </c>
      <c r="C9" s="141">
        <v>15329</v>
      </c>
      <c r="D9" s="141">
        <v>656</v>
      </c>
      <c r="E9" s="142"/>
      <c r="F9" s="142">
        <v>238</v>
      </c>
      <c r="G9" s="142">
        <v>4164</v>
      </c>
      <c r="H9" s="142">
        <v>153</v>
      </c>
      <c r="I9" s="142"/>
      <c r="J9" s="142">
        <v>568</v>
      </c>
      <c r="K9" s="142">
        <v>8652</v>
      </c>
      <c r="L9" s="142">
        <v>355</v>
      </c>
      <c r="M9" s="142"/>
      <c r="N9" s="142">
        <v>414</v>
      </c>
      <c r="O9" s="142">
        <v>6744</v>
      </c>
      <c r="P9" s="142">
        <v>305</v>
      </c>
    </row>
    <row r="10" spans="1:18" ht="13" customHeight="1" x14ac:dyDescent="0.25">
      <c r="A10" s="14" t="s">
        <v>10</v>
      </c>
      <c r="B10" s="141">
        <v>673</v>
      </c>
      <c r="C10" s="141">
        <v>10262</v>
      </c>
      <c r="D10" s="141">
        <v>566</v>
      </c>
      <c r="E10" s="142"/>
      <c r="F10" s="142">
        <v>224</v>
      </c>
      <c r="G10" s="142">
        <v>3168</v>
      </c>
      <c r="H10" s="142">
        <v>150</v>
      </c>
      <c r="I10" s="142"/>
      <c r="J10" s="142">
        <v>299</v>
      </c>
      <c r="K10" s="142">
        <v>4647</v>
      </c>
      <c r="L10" s="142">
        <v>279</v>
      </c>
      <c r="M10" s="142"/>
      <c r="N10" s="142">
        <v>220</v>
      </c>
      <c r="O10" s="142">
        <v>3626</v>
      </c>
      <c r="P10" s="142">
        <v>285</v>
      </c>
    </row>
    <row r="11" spans="1:18" s="77" customFormat="1" ht="13" customHeight="1" x14ac:dyDescent="0.3">
      <c r="A11" s="19" t="s">
        <v>11</v>
      </c>
      <c r="B11" s="149">
        <v>2897</v>
      </c>
      <c r="C11" s="149">
        <v>27313</v>
      </c>
      <c r="D11" s="149">
        <v>0</v>
      </c>
      <c r="E11" s="143"/>
      <c r="F11" s="143">
        <v>1805</v>
      </c>
      <c r="G11" s="143">
        <v>16239</v>
      </c>
      <c r="H11" s="143">
        <v>0</v>
      </c>
      <c r="I11" s="143"/>
      <c r="J11" s="143">
        <v>364</v>
      </c>
      <c r="K11" s="143">
        <v>3879</v>
      </c>
      <c r="L11" s="143">
        <v>0</v>
      </c>
      <c r="M11" s="143"/>
      <c r="N11" s="143">
        <v>772</v>
      </c>
      <c r="O11" s="143">
        <v>7761</v>
      </c>
      <c r="P11" s="143">
        <v>0</v>
      </c>
    </row>
    <row r="12" spans="1:18" s="77" customFormat="1" ht="13" customHeight="1" x14ac:dyDescent="0.3">
      <c r="A12" s="19" t="s">
        <v>12</v>
      </c>
      <c r="B12" s="149">
        <v>375</v>
      </c>
      <c r="C12" s="149">
        <v>5350</v>
      </c>
      <c r="D12" s="149">
        <v>202</v>
      </c>
      <c r="E12" s="143"/>
      <c r="F12" s="143">
        <v>206</v>
      </c>
      <c r="G12" s="143">
        <v>2927</v>
      </c>
      <c r="H12" s="143">
        <v>139</v>
      </c>
      <c r="I12" s="143"/>
      <c r="J12" s="143">
        <v>122</v>
      </c>
      <c r="K12" s="143">
        <v>1706</v>
      </c>
      <c r="L12" s="143">
        <v>34</v>
      </c>
      <c r="M12" s="143"/>
      <c r="N12" s="143">
        <v>59</v>
      </c>
      <c r="O12" s="143">
        <v>763</v>
      </c>
      <c r="P12" s="143">
        <v>15</v>
      </c>
    </row>
    <row r="13" spans="1:18" ht="13" customHeight="1" x14ac:dyDescent="0.25">
      <c r="A13" s="24" t="s">
        <v>13</v>
      </c>
      <c r="B13" s="141">
        <v>3272</v>
      </c>
      <c r="C13" s="141">
        <v>32663</v>
      </c>
      <c r="D13" s="141">
        <v>202</v>
      </c>
      <c r="E13" s="142"/>
      <c r="F13" s="142">
        <v>2011</v>
      </c>
      <c r="G13" s="142">
        <v>19166</v>
      </c>
      <c r="H13" s="142">
        <v>139</v>
      </c>
      <c r="I13" s="142"/>
      <c r="J13" s="142">
        <v>486</v>
      </c>
      <c r="K13" s="142">
        <v>5585</v>
      </c>
      <c r="L13" s="142">
        <v>34</v>
      </c>
      <c r="M13" s="142"/>
      <c r="N13" s="142">
        <v>831</v>
      </c>
      <c r="O13" s="142">
        <v>8524</v>
      </c>
      <c r="P13" s="142">
        <v>15</v>
      </c>
      <c r="R13" s="93"/>
    </row>
    <row r="14" spans="1:18" ht="13" customHeight="1" x14ac:dyDescent="0.25">
      <c r="A14" s="14" t="s">
        <v>14</v>
      </c>
      <c r="B14" s="141">
        <v>1078</v>
      </c>
      <c r="C14" s="141">
        <v>14671</v>
      </c>
      <c r="D14" s="141">
        <v>1035</v>
      </c>
      <c r="E14" s="142"/>
      <c r="F14" s="142">
        <v>442</v>
      </c>
      <c r="G14" s="142">
        <v>5563</v>
      </c>
      <c r="H14" s="142">
        <v>383</v>
      </c>
      <c r="I14" s="142"/>
      <c r="J14" s="142">
        <v>400</v>
      </c>
      <c r="K14" s="142">
        <v>5528</v>
      </c>
      <c r="L14" s="142">
        <v>317</v>
      </c>
      <c r="M14" s="142"/>
      <c r="N14" s="142">
        <v>415</v>
      </c>
      <c r="O14" s="142">
        <v>6368</v>
      </c>
      <c r="P14" s="142">
        <v>558</v>
      </c>
    </row>
    <row r="15" spans="1:18" ht="13" customHeight="1" x14ac:dyDescent="0.25">
      <c r="A15" s="14" t="s">
        <v>15</v>
      </c>
      <c r="B15" s="141">
        <v>397</v>
      </c>
      <c r="C15" s="141">
        <v>4947</v>
      </c>
      <c r="D15" s="141">
        <v>108</v>
      </c>
      <c r="E15" s="142"/>
      <c r="F15" s="142">
        <v>94</v>
      </c>
      <c r="G15" s="142">
        <v>972</v>
      </c>
      <c r="H15" s="142">
        <v>9</v>
      </c>
      <c r="I15" s="142"/>
      <c r="J15" s="142">
        <v>237</v>
      </c>
      <c r="K15" s="142">
        <v>3051</v>
      </c>
      <c r="L15" s="142">
        <v>53</v>
      </c>
      <c r="M15" s="142"/>
      <c r="N15" s="142">
        <v>212</v>
      </c>
      <c r="O15" s="142">
        <v>2885</v>
      </c>
      <c r="P15" s="142">
        <v>99</v>
      </c>
    </row>
    <row r="16" spans="1:18" ht="13" customHeight="1" x14ac:dyDescent="0.25">
      <c r="A16" s="14" t="s">
        <v>16</v>
      </c>
      <c r="B16" s="141">
        <v>859</v>
      </c>
      <c r="C16" s="141">
        <v>10187</v>
      </c>
      <c r="D16" s="141">
        <v>345</v>
      </c>
      <c r="E16" s="142"/>
      <c r="F16" s="142">
        <v>222</v>
      </c>
      <c r="G16" s="142">
        <v>2438</v>
      </c>
      <c r="H16" s="142">
        <v>38</v>
      </c>
      <c r="I16" s="142"/>
      <c r="J16" s="142">
        <v>526</v>
      </c>
      <c r="K16" s="142">
        <v>6411</v>
      </c>
      <c r="L16" s="142">
        <v>259</v>
      </c>
      <c r="M16" s="142"/>
      <c r="N16" s="142">
        <v>406</v>
      </c>
      <c r="O16" s="142">
        <v>4862</v>
      </c>
      <c r="P16" s="142">
        <v>226</v>
      </c>
    </row>
    <row r="17" spans="1:18" ht="13" customHeight="1" x14ac:dyDescent="0.25">
      <c r="A17" s="14" t="s">
        <v>17</v>
      </c>
      <c r="B17" s="141">
        <v>5106</v>
      </c>
      <c r="C17" s="141">
        <v>87335</v>
      </c>
      <c r="D17" s="141">
        <v>2226</v>
      </c>
      <c r="E17" s="142"/>
      <c r="F17" s="142">
        <v>1918</v>
      </c>
      <c r="G17" s="142">
        <v>23629</v>
      </c>
      <c r="H17" s="142">
        <v>667</v>
      </c>
      <c r="I17" s="142"/>
      <c r="J17" s="142">
        <v>1813</v>
      </c>
      <c r="K17" s="142">
        <v>39635</v>
      </c>
      <c r="L17" s="142">
        <v>944</v>
      </c>
      <c r="M17" s="142"/>
      <c r="N17" s="142">
        <v>2435</v>
      </c>
      <c r="O17" s="142">
        <v>50547</v>
      </c>
      <c r="P17" s="142">
        <v>1196</v>
      </c>
      <c r="R17" s="93"/>
    </row>
    <row r="18" spans="1:18" ht="13" customHeight="1" x14ac:dyDescent="0.25">
      <c r="A18" s="14" t="s">
        <v>18</v>
      </c>
      <c r="B18" s="141">
        <v>1263</v>
      </c>
      <c r="C18" s="141">
        <v>21117</v>
      </c>
      <c r="D18" s="141">
        <v>182</v>
      </c>
      <c r="E18" s="142"/>
      <c r="F18" s="142">
        <v>521</v>
      </c>
      <c r="G18" s="142">
        <v>7503</v>
      </c>
      <c r="H18" s="142">
        <v>48</v>
      </c>
      <c r="I18" s="142"/>
      <c r="J18" s="142">
        <v>400</v>
      </c>
      <c r="K18" s="142">
        <v>7899</v>
      </c>
      <c r="L18" s="142">
        <v>59</v>
      </c>
      <c r="M18" s="142"/>
      <c r="N18" s="142">
        <v>542</v>
      </c>
      <c r="O18" s="142">
        <v>9973</v>
      </c>
      <c r="P18" s="142">
        <v>117</v>
      </c>
    </row>
    <row r="19" spans="1:18" ht="13" customHeight="1" x14ac:dyDescent="0.25">
      <c r="A19" s="14" t="s">
        <v>19</v>
      </c>
      <c r="B19" s="141">
        <v>978</v>
      </c>
      <c r="C19" s="141">
        <v>12913</v>
      </c>
      <c r="D19" s="141">
        <v>651</v>
      </c>
      <c r="E19" s="142"/>
      <c r="F19" s="142">
        <v>279</v>
      </c>
      <c r="G19" s="142">
        <v>3292</v>
      </c>
      <c r="H19" s="142">
        <v>224</v>
      </c>
      <c r="I19" s="142"/>
      <c r="J19" s="142">
        <v>377</v>
      </c>
      <c r="K19" s="142">
        <v>5077</v>
      </c>
      <c r="L19" s="142">
        <v>205</v>
      </c>
      <c r="M19" s="142"/>
      <c r="N19" s="142">
        <v>511</v>
      </c>
      <c r="O19" s="142">
        <v>7269</v>
      </c>
      <c r="P19" s="142">
        <v>386</v>
      </c>
    </row>
    <row r="20" spans="1:18" ht="13" customHeight="1" x14ac:dyDescent="0.25">
      <c r="A20" s="14" t="s">
        <v>20</v>
      </c>
      <c r="B20" s="141">
        <v>987</v>
      </c>
      <c r="C20" s="141">
        <v>15329</v>
      </c>
      <c r="D20" s="141">
        <v>841</v>
      </c>
      <c r="E20" s="142"/>
      <c r="F20" s="142">
        <v>228</v>
      </c>
      <c r="G20" s="142">
        <v>3313</v>
      </c>
      <c r="H20" s="142">
        <v>164</v>
      </c>
      <c r="I20" s="142"/>
      <c r="J20" s="142">
        <v>510</v>
      </c>
      <c r="K20" s="142">
        <v>7818</v>
      </c>
      <c r="L20" s="142">
        <v>489</v>
      </c>
      <c r="M20" s="142"/>
      <c r="N20" s="142">
        <v>565</v>
      </c>
      <c r="O20" s="142">
        <v>9385</v>
      </c>
      <c r="P20" s="142">
        <v>457</v>
      </c>
    </row>
    <row r="21" spans="1:18" ht="13" customHeight="1" x14ac:dyDescent="0.25">
      <c r="A21" s="14" t="s">
        <v>21</v>
      </c>
      <c r="B21" s="141">
        <v>482</v>
      </c>
      <c r="C21" s="141">
        <v>6193</v>
      </c>
      <c r="D21" s="141">
        <v>1109</v>
      </c>
      <c r="E21" s="142"/>
      <c r="F21" s="142">
        <v>75</v>
      </c>
      <c r="G21" s="142">
        <v>847</v>
      </c>
      <c r="H21" s="142">
        <v>284</v>
      </c>
      <c r="I21" s="142"/>
      <c r="J21" s="142">
        <v>326</v>
      </c>
      <c r="K21" s="142">
        <v>4328</v>
      </c>
      <c r="L21" s="142">
        <v>504</v>
      </c>
      <c r="M21" s="142"/>
      <c r="N21" s="142">
        <v>245</v>
      </c>
      <c r="O21" s="142">
        <v>3443</v>
      </c>
      <c r="P21" s="142">
        <v>641</v>
      </c>
    </row>
    <row r="22" spans="1:18" ht="13" customHeight="1" x14ac:dyDescent="0.25">
      <c r="A22" s="14" t="s">
        <v>22</v>
      </c>
      <c r="B22" s="141">
        <v>85</v>
      </c>
      <c r="C22" s="141">
        <v>853</v>
      </c>
      <c r="D22" s="141">
        <v>83</v>
      </c>
      <c r="E22" s="142"/>
      <c r="F22" s="142">
        <v>10</v>
      </c>
      <c r="G22" s="142">
        <v>127</v>
      </c>
      <c r="H22" s="142">
        <v>0</v>
      </c>
      <c r="I22" s="142"/>
      <c r="J22" s="142">
        <v>66</v>
      </c>
      <c r="K22" s="142">
        <v>662</v>
      </c>
      <c r="L22" s="142">
        <v>56</v>
      </c>
      <c r="M22" s="142"/>
      <c r="N22" s="142">
        <v>59</v>
      </c>
      <c r="O22" s="142">
        <v>574</v>
      </c>
      <c r="P22" s="142">
        <v>77</v>
      </c>
    </row>
    <row r="23" spans="1:18" ht="13" customHeight="1" x14ac:dyDescent="0.25">
      <c r="A23" s="14" t="s">
        <v>23</v>
      </c>
      <c r="B23" s="141">
        <v>710</v>
      </c>
      <c r="C23" s="141">
        <v>6968</v>
      </c>
      <c r="D23" s="141">
        <v>784</v>
      </c>
      <c r="E23" s="142"/>
      <c r="F23" s="142">
        <v>19</v>
      </c>
      <c r="G23" s="142">
        <v>164</v>
      </c>
      <c r="H23" s="142">
        <v>40</v>
      </c>
      <c r="I23" s="142"/>
      <c r="J23" s="142">
        <v>588</v>
      </c>
      <c r="K23" s="142">
        <v>5968</v>
      </c>
      <c r="L23" s="142">
        <v>537</v>
      </c>
      <c r="M23" s="142"/>
      <c r="N23" s="142">
        <v>619</v>
      </c>
      <c r="O23" s="142">
        <v>6152</v>
      </c>
      <c r="P23" s="142">
        <v>593</v>
      </c>
    </row>
    <row r="24" spans="1:18" ht="13" customHeight="1" x14ac:dyDescent="0.25">
      <c r="A24" s="14" t="s">
        <v>24</v>
      </c>
      <c r="B24" s="141">
        <v>865</v>
      </c>
      <c r="C24" s="141">
        <v>15284</v>
      </c>
      <c r="D24" s="141">
        <v>1877</v>
      </c>
      <c r="E24" s="142"/>
      <c r="F24" s="142">
        <v>139</v>
      </c>
      <c r="G24" s="142">
        <v>2174</v>
      </c>
      <c r="H24" s="142">
        <v>249</v>
      </c>
      <c r="I24" s="144"/>
      <c r="J24" s="142">
        <v>616</v>
      </c>
      <c r="K24" s="142">
        <v>11140</v>
      </c>
      <c r="L24" s="142">
        <v>1399</v>
      </c>
      <c r="M24" s="144"/>
      <c r="N24" s="142">
        <v>386</v>
      </c>
      <c r="O24" s="142">
        <v>6720</v>
      </c>
      <c r="P24" s="142">
        <v>1103</v>
      </c>
    </row>
    <row r="25" spans="1:18" ht="13" customHeight="1" x14ac:dyDescent="0.25">
      <c r="A25" s="14" t="s">
        <v>25</v>
      </c>
      <c r="B25" s="141">
        <v>176</v>
      </c>
      <c r="C25" s="141">
        <v>2291</v>
      </c>
      <c r="D25" s="141">
        <v>310</v>
      </c>
      <c r="E25" s="142"/>
      <c r="F25" s="142">
        <v>15</v>
      </c>
      <c r="G25" s="142">
        <v>174</v>
      </c>
      <c r="H25" s="142">
        <v>0</v>
      </c>
      <c r="I25" s="142"/>
      <c r="J25" s="142">
        <v>134</v>
      </c>
      <c r="K25" s="142">
        <v>1785</v>
      </c>
      <c r="L25" s="142">
        <v>288</v>
      </c>
      <c r="M25" s="142"/>
      <c r="N25" s="142">
        <v>123</v>
      </c>
      <c r="O25" s="142">
        <v>1684</v>
      </c>
      <c r="P25" s="142">
        <v>184</v>
      </c>
    </row>
    <row r="26" spans="1:18" ht="13" customHeight="1" x14ac:dyDescent="0.25">
      <c r="A26" s="14" t="s">
        <v>26</v>
      </c>
      <c r="B26" s="141">
        <v>489</v>
      </c>
      <c r="C26" s="141">
        <v>6776</v>
      </c>
      <c r="D26" s="141">
        <v>602</v>
      </c>
      <c r="E26" s="142"/>
      <c r="F26" s="142">
        <v>49</v>
      </c>
      <c r="G26" s="142">
        <v>725</v>
      </c>
      <c r="H26" s="142">
        <v>20</v>
      </c>
      <c r="I26" s="142"/>
      <c r="J26" s="142">
        <v>416</v>
      </c>
      <c r="K26" s="142">
        <v>5788</v>
      </c>
      <c r="L26" s="142">
        <v>556</v>
      </c>
      <c r="M26" s="142"/>
      <c r="N26" s="142">
        <v>380</v>
      </c>
      <c r="O26" s="142">
        <v>5361</v>
      </c>
      <c r="P26" s="142">
        <v>519</v>
      </c>
    </row>
    <row r="27" spans="1:18" ht="13" customHeight="1" x14ac:dyDescent="0.25">
      <c r="A27" s="14" t="s">
        <v>27</v>
      </c>
      <c r="B27" s="141">
        <v>930</v>
      </c>
      <c r="C27" s="141">
        <v>15049</v>
      </c>
      <c r="D27" s="141">
        <v>2242</v>
      </c>
      <c r="E27" s="142"/>
      <c r="F27" s="142">
        <v>5</v>
      </c>
      <c r="G27" s="142">
        <v>36</v>
      </c>
      <c r="H27" s="142">
        <v>20</v>
      </c>
      <c r="I27" s="142"/>
      <c r="J27" s="142">
        <v>564</v>
      </c>
      <c r="K27" s="142">
        <v>10448</v>
      </c>
      <c r="L27" s="142">
        <v>993</v>
      </c>
      <c r="M27" s="142"/>
      <c r="N27" s="142">
        <v>902</v>
      </c>
      <c r="O27" s="142">
        <v>14668</v>
      </c>
      <c r="P27" s="142">
        <v>2192</v>
      </c>
    </row>
    <row r="28" spans="1:18" ht="13" customHeight="1" x14ac:dyDescent="0.25">
      <c r="A28" s="14" t="s">
        <v>28</v>
      </c>
      <c r="B28" s="141">
        <v>623</v>
      </c>
      <c r="C28" s="141">
        <v>7025</v>
      </c>
      <c r="D28" s="141">
        <v>385</v>
      </c>
      <c r="E28" s="142"/>
      <c r="F28" s="142">
        <v>141</v>
      </c>
      <c r="G28" s="142">
        <v>1447</v>
      </c>
      <c r="H28" s="142">
        <v>93</v>
      </c>
      <c r="I28" s="142"/>
      <c r="J28" s="142">
        <v>424</v>
      </c>
      <c r="K28" s="142">
        <v>4948</v>
      </c>
      <c r="L28" s="142">
        <v>262</v>
      </c>
      <c r="M28" s="142"/>
      <c r="N28" s="142">
        <v>164</v>
      </c>
      <c r="O28" s="142">
        <v>2017</v>
      </c>
      <c r="P28" s="142">
        <v>81</v>
      </c>
    </row>
    <row r="29" spans="1:18" s="111" customFormat="1" ht="16.5" customHeight="1" x14ac:dyDescent="0.3">
      <c r="A29" s="27" t="s">
        <v>29</v>
      </c>
      <c r="B29" s="108">
        <v>20982</v>
      </c>
      <c r="C29" s="108">
        <v>297233</v>
      </c>
      <c r="D29" s="108">
        <v>14482</v>
      </c>
      <c r="E29" s="29"/>
      <c r="F29" s="108">
        <v>6749</v>
      </c>
      <c r="G29" s="108">
        <v>79984</v>
      </c>
      <c r="H29" s="108">
        <v>2703</v>
      </c>
      <c r="I29" s="29"/>
      <c r="J29" s="108">
        <v>9376</v>
      </c>
      <c r="K29" s="108">
        <v>146873</v>
      </c>
      <c r="L29" s="108">
        <v>7746</v>
      </c>
      <c r="M29" s="29"/>
      <c r="N29" s="108">
        <v>10227</v>
      </c>
      <c r="O29" s="108">
        <v>160296</v>
      </c>
      <c r="P29" s="108">
        <v>9283</v>
      </c>
      <c r="Q29" s="46"/>
      <c r="R29" s="110"/>
    </row>
    <row r="30" spans="1:18" s="111" customFormat="1" ht="13" customHeight="1" x14ac:dyDescent="0.3">
      <c r="A30" s="27" t="s">
        <v>30</v>
      </c>
      <c r="B30" s="108">
        <v>8288</v>
      </c>
      <c r="C30" s="108">
        <v>100100</v>
      </c>
      <c r="D30" s="108">
        <v>3190</v>
      </c>
      <c r="E30" s="29"/>
      <c r="F30" s="108">
        <v>3350</v>
      </c>
      <c r="G30" s="108">
        <v>36553</v>
      </c>
      <c r="H30" s="108">
        <v>894</v>
      </c>
      <c r="I30" s="29"/>
      <c r="J30" s="108">
        <v>3142</v>
      </c>
      <c r="K30" s="108">
        <v>41377</v>
      </c>
      <c r="L30" s="108">
        <v>1454</v>
      </c>
      <c r="M30" s="29"/>
      <c r="N30" s="108">
        <v>3296</v>
      </c>
      <c r="O30" s="108">
        <v>42503</v>
      </c>
      <c r="P30" s="108">
        <v>1737</v>
      </c>
      <c r="Q30" s="46"/>
    </row>
    <row r="31" spans="1:18" s="77" customFormat="1" ht="13" customHeight="1" x14ac:dyDescent="0.3">
      <c r="A31" s="33" t="s">
        <v>31</v>
      </c>
      <c r="B31" s="108">
        <v>2682</v>
      </c>
      <c r="C31" s="108">
        <v>37632</v>
      </c>
      <c r="D31" s="108">
        <v>1500</v>
      </c>
      <c r="E31" s="134"/>
      <c r="F31" s="108">
        <v>581</v>
      </c>
      <c r="G31" s="108">
        <v>8414</v>
      </c>
      <c r="H31" s="108">
        <v>325</v>
      </c>
      <c r="I31" s="134"/>
      <c r="J31" s="108">
        <v>1493</v>
      </c>
      <c r="K31" s="108">
        <v>20802</v>
      </c>
      <c r="L31" s="108">
        <v>791</v>
      </c>
      <c r="M31" s="134"/>
      <c r="N31" s="108">
        <v>1432</v>
      </c>
      <c r="O31" s="108">
        <v>19864</v>
      </c>
      <c r="P31" s="108">
        <v>839</v>
      </c>
      <c r="Q31" s="46"/>
    </row>
    <row r="32" spans="1:18" s="77" customFormat="1" ht="13" customHeight="1" x14ac:dyDescent="0.3">
      <c r="A32" s="33" t="s">
        <v>32</v>
      </c>
      <c r="B32" s="108">
        <v>5606</v>
      </c>
      <c r="C32" s="108">
        <v>62468</v>
      </c>
      <c r="D32" s="108">
        <v>1690</v>
      </c>
      <c r="E32" s="134"/>
      <c r="F32" s="108">
        <v>2769</v>
      </c>
      <c r="G32" s="108">
        <v>28139</v>
      </c>
      <c r="H32" s="108">
        <v>569</v>
      </c>
      <c r="I32" s="134"/>
      <c r="J32" s="108">
        <v>1649</v>
      </c>
      <c r="K32" s="108">
        <v>20575</v>
      </c>
      <c r="L32" s="108">
        <v>663</v>
      </c>
      <c r="M32" s="134"/>
      <c r="N32" s="108">
        <v>1864</v>
      </c>
      <c r="O32" s="108">
        <v>22639</v>
      </c>
      <c r="P32" s="108">
        <v>898</v>
      </c>
      <c r="Q32" s="46"/>
      <c r="R32" s="93"/>
    </row>
    <row r="33" spans="1:18" s="111" customFormat="1" ht="13" customHeight="1" x14ac:dyDescent="0.3">
      <c r="A33" s="27" t="s">
        <v>33</v>
      </c>
      <c r="B33" s="108">
        <v>8334</v>
      </c>
      <c r="C33" s="108">
        <v>136694</v>
      </c>
      <c r="D33" s="108">
        <v>3900</v>
      </c>
      <c r="E33" s="29"/>
      <c r="F33" s="108">
        <v>2946</v>
      </c>
      <c r="G33" s="108">
        <v>37737</v>
      </c>
      <c r="H33" s="108">
        <v>1103</v>
      </c>
      <c r="I33" s="29"/>
      <c r="J33" s="108">
        <v>3100</v>
      </c>
      <c r="K33" s="108">
        <v>60429</v>
      </c>
      <c r="L33" s="108">
        <v>1697</v>
      </c>
      <c r="M33" s="29"/>
      <c r="N33" s="108">
        <v>4053</v>
      </c>
      <c r="O33" s="108">
        <v>77174</v>
      </c>
      <c r="P33" s="108">
        <v>2156</v>
      </c>
      <c r="Q33" s="46"/>
      <c r="R33" s="110"/>
    </row>
    <row r="34" spans="1:18" s="111" customFormat="1" ht="13" customHeight="1" x14ac:dyDescent="0.3">
      <c r="A34" s="27" t="s">
        <v>34</v>
      </c>
      <c r="B34" s="108">
        <v>4360</v>
      </c>
      <c r="C34" s="108">
        <v>60439</v>
      </c>
      <c r="D34" s="108">
        <v>7392</v>
      </c>
      <c r="E34" s="29"/>
      <c r="F34" s="108">
        <v>453</v>
      </c>
      <c r="G34" s="108">
        <v>5694</v>
      </c>
      <c r="H34" s="108">
        <v>706</v>
      </c>
      <c r="I34" s="29"/>
      <c r="J34" s="108">
        <v>3134</v>
      </c>
      <c r="K34" s="108">
        <v>45067</v>
      </c>
      <c r="L34" s="108">
        <v>4595</v>
      </c>
      <c r="M34" s="29"/>
      <c r="N34" s="108">
        <v>2878</v>
      </c>
      <c r="O34" s="108">
        <v>40619</v>
      </c>
      <c r="P34" s="108">
        <v>5390</v>
      </c>
      <c r="Q34" s="46"/>
      <c r="R34" s="93"/>
    </row>
    <row r="35" spans="1:18" s="77" customFormat="1" ht="13" customHeight="1" x14ac:dyDescent="0.3">
      <c r="A35" s="33" t="s">
        <v>35</v>
      </c>
      <c r="B35" s="108">
        <v>2807</v>
      </c>
      <c r="C35" s="108">
        <v>38365</v>
      </c>
      <c r="D35" s="108">
        <v>4765</v>
      </c>
      <c r="E35" s="134"/>
      <c r="F35" s="108">
        <v>307</v>
      </c>
      <c r="G35" s="108">
        <v>4211</v>
      </c>
      <c r="H35" s="108">
        <v>593</v>
      </c>
      <c r="I35" s="134"/>
      <c r="J35" s="108">
        <v>2146</v>
      </c>
      <c r="K35" s="108">
        <v>29671</v>
      </c>
      <c r="L35" s="108">
        <v>3340</v>
      </c>
      <c r="M35" s="134"/>
      <c r="N35" s="108">
        <v>1812</v>
      </c>
      <c r="O35" s="108">
        <v>23934</v>
      </c>
      <c r="P35" s="108">
        <v>3117</v>
      </c>
      <c r="Q35" s="46"/>
    </row>
    <row r="36" spans="1:18" s="77" customFormat="1" ht="13" customHeight="1" x14ac:dyDescent="0.3">
      <c r="A36" s="38" t="s">
        <v>36</v>
      </c>
      <c r="B36" s="108">
        <v>1553</v>
      </c>
      <c r="C36" s="108">
        <v>22074</v>
      </c>
      <c r="D36" s="108">
        <v>2627</v>
      </c>
      <c r="E36" s="145"/>
      <c r="F36" s="108">
        <v>146</v>
      </c>
      <c r="G36" s="108">
        <v>1483</v>
      </c>
      <c r="H36" s="108">
        <v>113</v>
      </c>
      <c r="I36" s="145"/>
      <c r="J36" s="108">
        <v>988</v>
      </c>
      <c r="K36" s="108">
        <v>15396</v>
      </c>
      <c r="L36" s="108">
        <v>1255</v>
      </c>
      <c r="M36" s="145"/>
      <c r="N36" s="108">
        <v>1066</v>
      </c>
      <c r="O36" s="108">
        <v>16685</v>
      </c>
      <c r="P36" s="108">
        <v>2273</v>
      </c>
      <c r="Q36" s="46"/>
    </row>
    <row r="37" spans="1:18" ht="0.75" customHeight="1" x14ac:dyDescent="0.2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</row>
    <row r="38" spans="1:18" x14ac:dyDescent="0.25">
      <c r="A38" s="146" t="s">
        <v>93</v>
      </c>
    </row>
    <row r="40" spans="1:18" ht="15" customHeight="1" x14ac:dyDescent="0.25">
      <c r="C40" s="56"/>
    </row>
    <row r="41" spans="1:18" x14ac:dyDescent="0.25">
      <c r="C41" s="56"/>
    </row>
  </sheetData>
  <mergeCells count="13">
    <mergeCell ref="N4:N5"/>
    <mergeCell ref="B4:B5"/>
    <mergeCell ref="E4:E5"/>
    <mergeCell ref="F4:F5"/>
    <mergeCell ref="I4:I5"/>
    <mergeCell ref="J4:J5"/>
    <mergeCell ref="M4:M5"/>
    <mergeCell ref="A1:P1"/>
    <mergeCell ref="A2:P2"/>
    <mergeCell ref="B3:D3"/>
    <mergeCell ref="F3:H3"/>
    <mergeCell ref="J3:L3"/>
    <mergeCell ref="N3:P3"/>
  </mergeCells>
  <pageMargins left="7.874015748031496E-2" right="7.874015748031496E-2" top="0.98425196850393704" bottom="0.98425196850393704" header="0.51181102362204722" footer="0.51181102362204722"/>
  <pageSetup paperSize="9" scale="99" fitToWidth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topLeftCell="A10" zoomScaleNormal="100" workbookViewId="0">
      <selection activeCell="A3" sqref="A3"/>
    </sheetView>
  </sheetViews>
  <sheetFormatPr defaultColWidth="9.1796875" defaultRowHeight="12.5" x14ac:dyDescent="0.25"/>
  <cols>
    <col min="1" max="1" width="25.81640625" style="46" customWidth="1"/>
    <col min="2" max="5" width="9.1796875" style="46"/>
    <col min="6" max="6" width="0.54296875" style="46" customWidth="1"/>
    <col min="7" max="16384" width="9.1796875" style="46"/>
  </cols>
  <sheetData>
    <row r="1" spans="1:11" ht="13" x14ac:dyDescent="0.3">
      <c r="A1" s="248" t="s">
        <v>145</v>
      </c>
      <c r="B1" s="248"/>
      <c r="C1" s="248"/>
      <c r="D1" s="248"/>
      <c r="E1" s="248"/>
      <c r="F1" s="248"/>
      <c r="G1" s="248"/>
      <c r="H1" s="248"/>
      <c r="I1" s="248"/>
      <c r="J1" s="248"/>
    </row>
    <row r="2" spans="1:11" ht="4.5" customHeight="1" x14ac:dyDescent="0.3">
      <c r="A2" s="147"/>
      <c r="B2" s="147"/>
      <c r="C2" s="147"/>
      <c r="D2" s="147"/>
      <c r="E2" s="147"/>
      <c r="F2" s="147"/>
      <c r="G2" s="147"/>
      <c r="H2" s="147"/>
      <c r="I2" s="147"/>
      <c r="J2" s="147"/>
    </row>
    <row r="3" spans="1:11" ht="12" customHeight="1" x14ac:dyDescent="0.25">
      <c r="A3" s="59"/>
      <c r="B3" s="244" t="s">
        <v>94</v>
      </c>
      <c r="C3" s="244"/>
      <c r="D3" s="244"/>
      <c r="E3" s="244"/>
      <c r="F3" s="244"/>
      <c r="G3" s="244"/>
      <c r="H3" s="244"/>
      <c r="I3" s="244"/>
      <c r="J3" s="244"/>
    </row>
    <row r="4" spans="1:11" ht="12" customHeight="1" x14ac:dyDescent="0.3">
      <c r="A4" s="9" t="s">
        <v>2</v>
      </c>
      <c r="B4" s="244" t="s">
        <v>95</v>
      </c>
      <c r="C4" s="244"/>
      <c r="D4" s="244"/>
      <c r="E4" s="244"/>
      <c r="F4" s="10"/>
      <c r="G4" s="244" t="s">
        <v>96</v>
      </c>
      <c r="H4" s="244"/>
      <c r="I4" s="244"/>
      <c r="J4" s="244"/>
      <c r="K4" s="45"/>
    </row>
    <row r="5" spans="1:11" ht="12" customHeight="1" x14ac:dyDescent="0.25">
      <c r="A5" s="9" t="s">
        <v>4</v>
      </c>
      <c r="B5" s="249">
        <v>2021</v>
      </c>
      <c r="C5" s="249">
        <v>2022</v>
      </c>
      <c r="D5" s="244" t="s">
        <v>3</v>
      </c>
      <c r="E5" s="244"/>
      <c r="F5" s="10"/>
      <c r="G5" s="249">
        <v>2021</v>
      </c>
      <c r="H5" s="249">
        <v>2022</v>
      </c>
      <c r="I5" s="244" t="s">
        <v>3</v>
      </c>
      <c r="J5" s="244"/>
    </row>
    <row r="6" spans="1:11" ht="12" customHeight="1" x14ac:dyDescent="0.25">
      <c r="A6" s="12"/>
      <c r="B6" s="250"/>
      <c r="C6" s="250"/>
      <c r="D6" s="12" t="s">
        <v>5</v>
      </c>
      <c r="E6" s="12" t="s">
        <v>6</v>
      </c>
      <c r="F6" s="12"/>
      <c r="G6" s="250"/>
      <c r="H6" s="250"/>
      <c r="I6" s="12" t="s">
        <v>5</v>
      </c>
      <c r="J6" s="12" t="s">
        <v>6</v>
      </c>
    </row>
    <row r="7" spans="1:11" ht="12" customHeight="1" x14ac:dyDescent="0.25">
      <c r="A7" s="14" t="s">
        <v>7</v>
      </c>
      <c r="B7" s="141">
        <v>960</v>
      </c>
      <c r="C7" s="141">
        <v>991</v>
      </c>
      <c r="D7" s="16">
        <v>31</v>
      </c>
      <c r="E7" s="148">
        <v>3.2291666666666665</v>
      </c>
      <c r="F7" s="15"/>
      <c r="G7" s="141">
        <v>11197</v>
      </c>
      <c r="H7" s="141">
        <v>11478</v>
      </c>
      <c r="I7" s="16">
        <v>281</v>
      </c>
      <c r="J7" s="148">
        <v>2.5096007859248011</v>
      </c>
    </row>
    <row r="8" spans="1:11" ht="12" customHeight="1" x14ac:dyDescent="0.25">
      <c r="A8" s="14" t="s">
        <v>8</v>
      </c>
      <c r="B8" s="141">
        <v>31</v>
      </c>
      <c r="C8" s="141">
        <v>29</v>
      </c>
      <c r="D8" s="16">
        <v>-2</v>
      </c>
      <c r="E8" s="148">
        <v>-6.4516129032258061</v>
      </c>
      <c r="F8" s="15"/>
      <c r="G8" s="141">
        <v>398</v>
      </c>
      <c r="H8" s="141">
        <v>374</v>
      </c>
      <c r="I8" s="16">
        <v>-24</v>
      </c>
      <c r="J8" s="148">
        <v>-6.0301507537688446</v>
      </c>
    </row>
    <row r="9" spans="1:11" ht="12" customHeight="1" x14ac:dyDescent="0.25">
      <c r="A9" s="14" t="s">
        <v>9</v>
      </c>
      <c r="B9" s="141">
        <v>727</v>
      </c>
      <c r="C9" s="141">
        <v>722</v>
      </c>
      <c r="D9" s="16">
        <v>-5</v>
      </c>
      <c r="E9" s="148">
        <v>-0.68775790921595603</v>
      </c>
      <c r="F9" s="15"/>
      <c r="G9" s="141">
        <v>9835</v>
      </c>
      <c r="H9" s="141">
        <v>9809</v>
      </c>
      <c r="I9" s="16">
        <v>-26</v>
      </c>
      <c r="J9" s="148">
        <v>-0.26436197254702593</v>
      </c>
    </row>
    <row r="10" spans="1:11" ht="12" customHeight="1" x14ac:dyDescent="0.25">
      <c r="A10" s="14" t="s">
        <v>10</v>
      </c>
      <c r="B10" s="141">
        <v>410</v>
      </c>
      <c r="C10" s="141">
        <v>432</v>
      </c>
      <c r="D10" s="16">
        <v>22</v>
      </c>
      <c r="E10" s="148">
        <v>5.3658536585365857</v>
      </c>
      <c r="F10" s="15"/>
      <c r="G10" s="141">
        <v>4252</v>
      </c>
      <c r="H10" s="141">
        <v>4481</v>
      </c>
      <c r="I10" s="16">
        <v>229</v>
      </c>
      <c r="J10" s="148">
        <v>5.3857008466603951</v>
      </c>
    </row>
    <row r="11" spans="1:11" s="77" customFormat="1" ht="12" customHeight="1" x14ac:dyDescent="0.3">
      <c r="A11" s="19" t="s">
        <v>11</v>
      </c>
      <c r="B11" s="149">
        <v>599</v>
      </c>
      <c r="C11" s="149">
        <v>614</v>
      </c>
      <c r="D11" s="159">
        <v>15</v>
      </c>
      <c r="E11" s="160">
        <v>2.5041736227045077</v>
      </c>
      <c r="F11" s="20"/>
      <c r="G11" s="149">
        <v>4660</v>
      </c>
      <c r="H11" s="149">
        <v>4756</v>
      </c>
      <c r="I11" s="159">
        <v>96</v>
      </c>
      <c r="J11" s="160">
        <v>2.0600858369098711</v>
      </c>
    </row>
    <row r="12" spans="1:11" s="77" customFormat="1" ht="12" customHeight="1" x14ac:dyDescent="0.3">
      <c r="A12" s="19" t="s">
        <v>12</v>
      </c>
      <c r="B12" s="149">
        <v>296</v>
      </c>
      <c r="C12" s="149">
        <v>299</v>
      </c>
      <c r="D12" s="159">
        <v>3</v>
      </c>
      <c r="E12" s="160">
        <v>1.0135135135135136</v>
      </c>
      <c r="F12" s="20"/>
      <c r="G12" s="149">
        <v>3575</v>
      </c>
      <c r="H12" s="149">
        <v>3668</v>
      </c>
      <c r="I12" s="159">
        <v>93</v>
      </c>
      <c r="J12" s="160">
        <v>2.6013986013986012</v>
      </c>
    </row>
    <row r="13" spans="1:11" ht="12" customHeight="1" x14ac:dyDescent="0.25">
      <c r="A13" s="24" t="s">
        <v>13</v>
      </c>
      <c r="B13" s="141">
        <v>895</v>
      </c>
      <c r="C13" s="141">
        <v>913</v>
      </c>
      <c r="D13" s="16">
        <v>18</v>
      </c>
      <c r="E13" s="148">
        <v>2.011173184357542</v>
      </c>
      <c r="F13" s="15"/>
      <c r="G13" s="141">
        <v>8235</v>
      </c>
      <c r="H13" s="141">
        <v>8424</v>
      </c>
      <c r="I13" s="16">
        <v>189</v>
      </c>
      <c r="J13" s="148">
        <v>2.2950819672131146</v>
      </c>
    </row>
    <row r="14" spans="1:11" ht="12" customHeight="1" x14ac:dyDescent="0.25">
      <c r="A14" s="14" t="s">
        <v>14</v>
      </c>
      <c r="B14" s="141">
        <v>788</v>
      </c>
      <c r="C14" s="141">
        <v>812</v>
      </c>
      <c r="D14" s="16">
        <v>24</v>
      </c>
      <c r="E14" s="148">
        <v>3.0456852791878171</v>
      </c>
      <c r="F14" s="15"/>
      <c r="G14" s="141">
        <v>9568</v>
      </c>
      <c r="H14" s="141">
        <v>9746</v>
      </c>
      <c r="I14" s="16">
        <v>178</v>
      </c>
      <c r="J14" s="148">
        <v>1.8603678929765886</v>
      </c>
    </row>
    <row r="15" spans="1:11" ht="12" customHeight="1" x14ac:dyDescent="0.25">
      <c r="A15" s="14" t="s">
        <v>15</v>
      </c>
      <c r="B15" s="141">
        <v>317</v>
      </c>
      <c r="C15" s="141">
        <v>316</v>
      </c>
      <c r="D15" s="16">
        <v>-1</v>
      </c>
      <c r="E15" s="148">
        <v>-0.31545741324921134</v>
      </c>
      <c r="F15" s="15"/>
      <c r="G15" s="141">
        <v>3561</v>
      </c>
      <c r="H15" s="141">
        <v>3576</v>
      </c>
      <c r="I15" s="16">
        <v>15</v>
      </c>
      <c r="J15" s="148">
        <v>0.42122999157540014</v>
      </c>
    </row>
    <row r="16" spans="1:11" ht="12" customHeight="1" x14ac:dyDescent="0.25">
      <c r="A16" s="14" t="s">
        <v>16</v>
      </c>
      <c r="B16" s="141">
        <v>746</v>
      </c>
      <c r="C16" s="141">
        <v>728</v>
      </c>
      <c r="D16" s="16">
        <v>-18</v>
      </c>
      <c r="E16" s="148">
        <v>-2.4128686327077746</v>
      </c>
      <c r="F16" s="15"/>
      <c r="G16" s="141">
        <v>8060</v>
      </c>
      <c r="H16" s="141">
        <v>7894</v>
      </c>
      <c r="I16" s="16">
        <v>-166</v>
      </c>
      <c r="J16" s="148">
        <v>-2.0595533498759306</v>
      </c>
    </row>
    <row r="17" spans="1:13" ht="12" customHeight="1" x14ac:dyDescent="0.25">
      <c r="A17" s="14" t="s">
        <v>17</v>
      </c>
      <c r="B17" s="141">
        <v>1767</v>
      </c>
      <c r="C17" s="141">
        <v>1832</v>
      </c>
      <c r="D17" s="16">
        <v>65</v>
      </c>
      <c r="E17" s="148">
        <v>3.6785512167515564</v>
      </c>
      <c r="F17" s="15"/>
      <c r="G17" s="141">
        <v>19882</v>
      </c>
      <c r="H17" s="141">
        <v>20685</v>
      </c>
      <c r="I17" s="16">
        <v>803</v>
      </c>
      <c r="J17" s="148">
        <v>4.0388290916406797</v>
      </c>
    </row>
    <row r="18" spans="1:13" ht="12" customHeight="1" x14ac:dyDescent="0.25">
      <c r="A18" s="14" t="s">
        <v>18</v>
      </c>
      <c r="B18" s="141">
        <v>877</v>
      </c>
      <c r="C18" s="141">
        <v>737</v>
      </c>
      <c r="D18" s="16">
        <v>-140</v>
      </c>
      <c r="E18" s="148">
        <v>-15.963511972633979</v>
      </c>
      <c r="F18" s="15"/>
      <c r="G18" s="141">
        <v>13285</v>
      </c>
      <c r="H18" s="141">
        <v>10178</v>
      </c>
      <c r="I18" s="16">
        <v>-3107</v>
      </c>
      <c r="J18" s="148">
        <v>-23.38727888596161</v>
      </c>
    </row>
    <row r="19" spans="1:13" ht="12" customHeight="1" x14ac:dyDescent="0.25">
      <c r="A19" s="14" t="s">
        <v>19</v>
      </c>
      <c r="B19" s="141">
        <v>655</v>
      </c>
      <c r="C19" s="141">
        <v>660</v>
      </c>
      <c r="D19" s="16">
        <v>5</v>
      </c>
      <c r="E19" s="148">
        <v>0.76335877862595425</v>
      </c>
      <c r="F19" s="15"/>
      <c r="G19" s="141">
        <v>6911</v>
      </c>
      <c r="H19" s="141">
        <v>6999</v>
      </c>
      <c r="I19" s="16">
        <v>88</v>
      </c>
      <c r="J19" s="148">
        <v>1.2733323686875995</v>
      </c>
    </row>
    <row r="20" spans="1:13" ht="12" customHeight="1" x14ac:dyDescent="0.25">
      <c r="A20" s="14" t="s">
        <v>20</v>
      </c>
      <c r="B20" s="141">
        <v>595</v>
      </c>
      <c r="C20" s="141">
        <v>592</v>
      </c>
      <c r="D20" s="16">
        <v>-3</v>
      </c>
      <c r="E20" s="148">
        <v>-0.50420168067226889</v>
      </c>
      <c r="F20" s="15"/>
      <c r="G20" s="141">
        <v>7099</v>
      </c>
      <c r="H20" s="141">
        <v>7115</v>
      </c>
      <c r="I20" s="16">
        <v>16</v>
      </c>
      <c r="J20" s="148">
        <v>0.22538385688125087</v>
      </c>
    </row>
    <row r="21" spans="1:13" ht="12" customHeight="1" x14ac:dyDescent="0.25">
      <c r="A21" s="14" t="s">
        <v>21</v>
      </c>
      <c r="B21" s="141">
        <v>352</v>
      </c>
      <c r="C21" s="141">
        <v>350</v>
      </c>
      <c r="D21" s="16">
        <v>-2</v>
      </c>
      <c r="E21" s="148">
        <v>-0.56818181818181823</v>
      </c>
      <c r="F21" s="15"/>
      <c r="G21" s="141">
        <v>4740</v>
      </c>
      <c r="H21" s="141">
        <v>4726</v>
      </c>
      <c r="I21" s="16">
        <v>-14</v>
      </c>
      <c r="J21" s="148">
        <v>-0.29535864978902954</v>
      </c>
    </row>
    <row r="22" spans="1:13" ht="12" customHeight="1" x14ac:dyDescent="0.25">
      <c r="A22" s="14" t="s">
        <v>22</v>
      </c>
      <c r="B22" s="141">
        <v>75</v>
      </c>
      <c r="C22" s="141">
        <v>75</v>
      </c>
      <c r="D22" s="16">
        <v>0</v>
      </c>
      <c r="E22" s="148">
        <v>0</v>
      </c>
      <c r="F22" s="15"/>
      <c r="G22" s="141">
        <v>780</v>
      </c>
      <c r="H22" s="141">
        <v>780</v>
      </c>
      <c r="I22" s="16">
        <v>0</v>
      </c>
      <c r="J22" s="148">
        <v>0</v>
      </c>
    </row>
    <row r="23" spans="1:13" ht="12" customHeight="1" x14ac:dyDescent="0.25">
      <c r="A23" s="14" t="s">
        <v>23</v>
      </c>
      <c r="B23" s="141">
        <v>634</v>
      </c>
      <c r="C23" s="141">
        <v>660</v>
      </c>
      <c r="D23" s="16">
        <v>26</v>
      </c>
      <c r="E23" s="148">
        <v>4.1009463722397479</v>
      </c>
      <c r="F23" s="15"/>
      <c r="G23" s="141">
        <v>6238</v>
      </c>
      <c r="H23" s="141">
        <v>6496</v>
      </c>
      <c r="I23" s="16">
        <v>258</v>
      </c>
      <c r="J23" s="148">
        <v>4.135941006732927</v>
      </c>
    </row>
    <row r="24" spans="1:13" ht="12" customHeight="1" x14ac:dyDescent="0.25">
      <c r="A24" s="14" t="s">
        <v>24</v>
      </c>
      <c r="B24" s="141">
        <v>761</v>
      </c>
      <c r="C24" s="141">
        <v>766</v>
      </c>
      <c r="D24" s="16">
        <v>5</v>
      </c>
      <c r="E24" s="148">
        <v>0.65703022339027595</v>
      </c>
      <c r="F24" s="15"/>
      <c r="G24" s="141">
        <v>12638</v>
      </c>
      <c r="H24" s="141">
        <v>12647</v>
      </c>
      <c r="I24" s="16">
        <v>9</v>
      </c>
      <c r="J24" s="148">
        <v>7.1213799651843643E-2</v>
      </c>
    </row>
    <row r="25" spans="1:13" ht="12" customHeight="1" x14ac:dyDescent="0.25">
      <c r="A25" s="14" t="s">
        <v>25</v>
      </c>
      <c r="B25" s="141">
        <v>166</v>
      </c>
      <c r="C25" s="141">
        <v>163</v>
      </c>
      <c r="D25" s="16">
        <v>-3</v>
      </c>
      <c r="E25" s="148">
        <v>-1.8072289156626506</v>
      </c>
      <c r="F25" s="15"/>
      <c r="G25" s="141">
        <v>2170</v>
      </c>
      <c r="H25" s="141">
        <v>2093</v>
      </c>
      <c r="I25" s="16">
        <v>-77</v>
      </c>
      <c r="J25" s="148">
        <v>-3.5483870967741935</v>
      </c>
    </row>
    <row r="26" spans="1:13" ht="12" customHeight="1" x14ac:dyDescent="0.25">
      <c r="A26" s="14" t="s">
        <v>26</v>
      </c>
      <c r="B26" s="141">
        <v>397</v>
      </c>
      <c r="C26" s="141">
        <v>400</v>
      </c>
      <c r="D26" s="16">
        <v>3</v>
      </c>
      <c r="E26" s="148">
        <v>0.75566750629722923</v>
      </c>
      <c r="F26" s="15"/>
      <c r="G26" s="141">
        <v>4726</v>
      </c>
      <c r="H26" s="141">
        <v>4752</v>
      </c>
      <c r="I26" s="16">
        <v>26</v>
      </c>
      <c r="J26" s="148">
        <v>0.5501481168006771</v>
      </c>
    </row>
    <row r="27" spans="1:13" ht="12" customHeight="1" x14ac:dyDescent="0.25">
      <c r="A27" s="14" t="s">
        <v>27</v>
      </c>
      <c r="B27" s="141">
        <v>584</v>
      </c>
      <c r="C27" s="141">
        <v>598</v>
      </c>
      <c r="D27" s="16">
        <v>14</v>
      </c>
      <c r="E27" s="148">
        <v>2.3972602739726026</v>
      </c>
      <c r="F27" s="15"/>
      <c r="G27" s="141">
        <v>9582</v>
      </c>
      <c r="H27" s="141">
        <v>9792</v>
      </c>
      <c r="I27" s="16">
        <v>210</v>
      </c>
      <c r="J27" s="148">
        <v>2.1916092673763305</v>
      </c>
    </row>
    <row r="28" spans="1:13" ht="12" customHeight="1" x14ac:dyDescent="0.25">
      <c r="A28" s="14" t="s">
        <v>28</v>
      </c>
      <c r="B28" s="141">
        <v>590</v>
      </c>
      <c r="C28" s="141">
        <v>572</v>
      </c>
      <c r="D28" s="16">
        <v>-18</v>
      </c>
      <c r="E28" s="148">
        <v>-3.0508474576271185</v>
      </c>
      <c r="F28" s="15"/>
      <c r="G28" s="141">
        <v>6719</v>
      </c>
      <c r="H28" s="141">
        <v>6545</v>
      </c>
      <c r="I28" s="16">
        <v>-174</v>
      </c>
      <c r="J28" s="148">
        <v>-2.5896710820062507</v>
      </c>
    </row>
    <row r="29" spans="1:13" s="111" customFormat="1" ht="12" customHeight="1" x14ac:dyDescent="0.3">
      <c r="A29" s="27" t="s">
        <v>29</v>
      </c>
      <c r="B29" s="29">
        <v>12327</v>
      </c>
      <c r="C29" s="29">
        <v>12348</v>
      </c>
      <c r="D29" s="29">
        <v>21</v>
      </c>
      <c r="E29" s="150">
        <v>0.17035775127768313</v>
      </c>
      <c r="F29" s="28"/>
      <c r="G29" s="29">
        <v>149876</v>
      </c>
      <c r="H29" s="29">
        <v>148590</v>
      </c>
      <c r="I29" s="29">
        <v>-1286</v>
      </c>
      <c r="J29" s="150">
        <v>-0.85804264858950063</v>
      </c>
      <c r="K29" s="46"/>
      <c r="L29" s="107"/>
      <c r="M29" s="107"/>
    </row>
    <row r="30" spans="1:13" s="111" customFormat="1" ht="12" customHeight="1" x14ac:dyDescent="0.3">
      <c r="A30" s="27" t="s">
        <v>30</v>
      </c>
      <c r="B30" s="29">
        <v>4874</v>
      </c>
      <c r="C30" s="29">
        <v>4943</v>
      </c>
      <c r="D30" s="29">
        <v>69</v>
      </c>
      <c r="E30" s="150">
        <v>1.4156750102585145</v>
      </c>
      <c r="F30" s="28"/>
      <c r="G30" s="29">
        <v>55106</v>
      </c>
      <c r="H30" s="29">
        <v>55782</v>
      </c>
      <c r="I30" s="29">
        <v>676</v>
      </c>
      <c r="J30" s="150">
        <v>1.226726672231699</v>
      </c>
      <c r="K30" s="46"/>
    </row>
    <row r="31" spans="1:13" s="114" customFormat="1" ht="12" customHeight="1" x14ac:dyDescent="0.3">
      <c r="A31" s="33" t="s">
        <v>31</v>
      </c>
      <c r="B31" s="29">
        <v>2128</v>
      </c>
      <c r="C31" s="29">
        <v>2174</v>
      </c>
      <c r="D31" s="134">
        <v>46</v>
      </c>
      <c r="E31" s="151">
        <v>2.1616541353383458</v>
      </c>
      <c r="F31" s="34"/>
      <c r="G31" s="29">
        <v>25682</v>
      </c>
      <c r="H31" s="29">
        <v>26142</v>
      </c>
      <c r="I31" s="134">
        <v>460</v>
      </c>
      <c r="J31" s="151">
        <v>1.7911377618565532</v>
      </c>
      <c r="K31" s="46"/>
    </row>
    <row r="32" spans="1:13" s="114" customFormat="1" ht="12" customHeight="1" x14ac:dyDescent="0.3">
      <c r="A32" s="33" t="s">
        <v>32</v>
      </c>
      <c r="B32" s="29">
        <v>2746</v>
      </c>
      <c r="C32" s="29">
        <v>2769</v>
      </c>
      <c r="D32" s="134">
        <v>23</v>
      </c>
      <c r="E32" s="151">
        <v>0.83758193736343778</v>
      </c>
      <c r="F32" s="34"/>
      <c r="G32" s="29">
        <v>29424</v>
      </c>
      <c r="H32" s="29">
        <v>29640</v>
      </c>
      <c r="I32" s="134">
        <v>216</v>
      </c>
      <c r="J32" s="151">
        <v>0.73409461663947795</v>
      </c>
      <c r="K32" s="46"/>
    </row>
    <row r="33" spans="1:11" s="111" customFormat="1" ht="12" customHeight="1" x14ac:dyDescent="0.3">
      <c r="A33" s="27" t="s">
        <v>33</v>
      </c>
      <c r="B33" s="29">
        <v>3894</v>
      </c>
      <c r="C33" s="29">
        <v>3821</v>
      </c>
      <c r="D33" s="29">
        <v>-73</v>
      </c>
      <c r="E33" s="150">
        <v>-1.8746789933230612</v>
      </c>
      <c r="F33" s="28"/>
      <c r="G33" s="29">
        <v>47177</v>
      </c>
      <c r="H33" s="29">
        <v>44977</v>
      </c>
      <c r="I33" s="29">
        <v>-2200</v>
      </c>
      <c r="J33" s="150">
        <v>-4.6632893147084387</v>
      </c>
      <c r="K33" s="46"/>
    </row>
    <row r="34" spans="1:11" s="111" customFormat="1" ht="12" customHeight="1" x14ac:dyDescent="0.3">
      <c r="A34" s="27" t="s">
        <v>34</v>
      </c>
      <c r="B34" s="29">
        <v>3559</v>
      </c>
      <c r="C34" s="29">
        <v>3584</v>
      </c>
      <c r="D34" s="29">
        <v>25</v>
      </c>
      <c r="E34" s="150">
        <v>0.70244450688395621</v>
      </c>
      <c r="F34" s="28"/>
      <c r="G34" s="29">
        <v>47593</v>
      </c>
      <c r="H34" s="29">
        <v>47831</v>
      </c>
      <c r="I34" s="29">
        <v>238</v>
      </c>
      <c r="J34" s="150">
        <v>0.50007354022650385</v>
      </c>
      <c r="K34" s="46"/>
    </row>
    <row r="35" spans="1:11" s="114" customFormat="1" ht="12" customHeight="1" x14ac:dyDescent="0.3">
      <c r="A35" s="33" t="s">
        <v>35</v>
      </c>
      <c r="B35" s="29">
        <v>2385</v>
      </c>
      <c r="C35" s="29">
        <v>2414</v>
      </c>
      <c r="D35" s="134">
        <v>29</v>
      </c>
      <c r="E35" s="151">
        <v>1.2159329140461217</v>
      </c>
      <c r="F35" s="34"/>
      <c r="G35" s="29">
        <v>31292</v>
      </c>
      <c r="H35" s="29">
        <v>31494</v>
      </c>
      <c r="I35" s="134">
        <v>202</v>
      </c>
      <c r="J35" s="151">
        <v>0.6455324044484213</v>
      </c>
      <c r="K35" s="46"/>
    </row>
    <row r="36" spans="1:11" s="114" customFormat="1" ht="12" customHeight="1" x14ac:dyDescent="0.3">
      <c r="A36" s="38" t="s">
        <v>36</v>
      </c>
      <c r="B36" s="29">
        <v>1174</v>
      </c>
      <c r="C36" s="29">
        <v>1170</v>
      </c>
      <c r="D36" s="134">
        <v>-4</v>
      </c>
      <c r="E36" s="151">
        <v>-0.34071550255536626</v>
      </c>
      <c r="F36" s="135"/>
      <c r="G36" s="29">
        <v>16301</v>
      </c>
      <c r="H36" s="29">
        <v>16337</v>
      </c>
      <c r="I36" s="134">
        <v>36</v>
      </c>
      <c r="J36" s="151">
        <v>0.22084534691123245</v>
      </c>
      <c r="K36" s="46"/>
    </row>
    <row r="37" spans="1:11" s="114" customFormat="1" ht="3.75" customHeight="1" x14ac:dyDescent="0.3">
      <c r="A37" s="152"/>
      <c r="B37" s="153"/>
      <c r="C37" s="154"/>
      <c r="D37" s="155"/>
      <c r="E37" s="156"/>
      <c r="F37" s="157"/>
      <c r="G37" s="153"/>
      <c r="H37" s="154"/>
      <c r="I37" s="155"/>
      <c r="J37" s="156"/>
    </row>
    <row r="38" spans="1:11" ht="9.75" customHeight="1" x14ac:dyDescent="0.25">
      <c r="A38" s="158"/>
      <c r="B38" s="243"/>
      <c r="C38" s="243"/>
      <c r="D38" s="243"/>
      <c r="E38" s="243"/>
      <c r="F38" s="243"/>
      <c r="G38" s="243"/>
      <c r="H38" s="243"/>
      <c r="I38" s="243"/>
      <c r="J38" s="243"/>
    </row>
    <row r="39" spans="1:11" s="4" customFormat="1" ht="12" customHeight="1" x14ac:dyDescent="0.25">
      <c r="A39" s="59"/>
      <c r="B39" s="244" t="s">
        <v>97</v>
      </c>
      <c r="C39" s="244"/>
      <c r="D39" s="244"/>
      <c r="E39" s="244"/>
      <c r="F39" s="244"/>
      <c r="G39" s="244"/>
      <c r="H39" s="244"/>
      <c r="I39" s="244"/>
      <c r="J39" s="244"/>
    </row>
    <row r="40" spans="1:11" s="4" customFormat="1" ht="12" customHeight="1" x14ac:dyDescent="0.25">
      <c r="A40" s="9" t="s">
        <v>2</v>
      </c>
      <c r="B40" s="244" t="s">
        <v>95</v>
      </c>
      <c r="C40" s="244"/>
      <c r="D40" s="244"/>
      <c r="E40" s="244"/>
      <c r="F40" s="10"/>
      <c r="G40" s="244" t="s">
        <v>96</v>
      </c>
      <c r="H40" s="244"/>
      <c r="I40" s="244"/>
      <c r="J40" s="244"/>
    </row>
    <row r="41" spans="1:11" s="4" customFormat="1" ht="12" customHeight="1" x14ac:dyDescent="0.25">
      <c r="A41" s="9" t="s">
        <v>4</v>
      </c>
      <c r="B41" s="249">
        <v>2021</v>
      </c>
      <c r="C41" s="249">
        <v>2022</v>
      </c>
      <c r="D41" s="251" t="s">
        <v>3</v>
      </c>
      <c r="E41" s="251"/>
      <c r="F41" s="10"/>
      <c r="G41" s="249">
        <v>2021</v>
      </c>
      <c r="H41" s="249">
        <v>2022</v>
      </c>
      <c r="I41" s="251" t="s">
        <v>3</v>
      </c>
      <c r="J41" s="251"/>
    </row>
    <row r="42" spans="1:11" s="4" customFormat="1" ht="12" customHeight="1" x14ac:dyDescent="0.25">
      <c r="A42" s="62"/>
      <c r="B42" s="250"/>
      <c r="C42" s="250"/>
      <c r="D42" s="12" t="s">
        <v>5</v>
      </c>
      <c r="E42" s="12" t="s">
        <v>6</v>
      </c>
      <c r="F42" s="62"/>
      <c r="G42" s="250"/>
      <c r="H42" s="250"/>
      <c r="I42" s="12" t="s">
        <v>5</v>
      </c>
      <c r="J42" s="12" t="s">
        <v>6</v>
      </c>
    </row>
    <row r="43" spans="1:11" s="4" customFormat="1" ht="12" customHeight="1" x14ac:dyDescent="0.25">
      <c r="A43" s="14" t="s">
        <v>7</v>
      </c>
      <c r="B43" s="141">
        <v>0</v>
      </c>
      <c r="C43" s="141">
        <v>0</v>
      </c>
      <c r="D43" s="16">
        <v>0</v>
      </c>
      <c r="E43" s="148" t="s">
        <v>40</v>
      </c>
      <c r="F43" s="15"/>
      <c r="G43" s="141">
        <v>0</v>
      </c>
      <c r="H43" s="141">
        <v>0</v>
      </c>
      <c r="I43" s="16">
        <v>0</v>
      </c>
      <c r="J43" s="148" t="s">
        <v>40</v>
      </c>
      <c r="K43" s="46"/>
    </row>
    <row r="44" spans="1:11" s="4" customFormat="1" ht="12" customHeight="1" x14ac:dyDescent="0.25">
      <c r="A44" s="14" t="s">
        <v>8</v>
      </c>
      <c r="B44" s="141">
        <v>17</v>
      </c>
      <c r="C44" s="141">
        <v>17</v>
      </c>
      <c r="D44" s="16">
        <v>0</v>
      </c>
      <c r="E44" s="148">
        <v>0</v>
      </c>
      <c r="F44" s="15"/>
      <c r="G44" s="141">
        <v>189</v>
      </c>
      <c r="H44" s="141">
        <v>189</v>
      </c>
      <c r="I44" s="16">
        <v>0</v>
      </c>
      <c r="J44" s="148">
        <v>0</v>
      </c>
      <c r="K44" s="46"/>
    </row>
    <row r="45" spans="1:11" s="4" customFormat="1" ht="12" customHeight="1" x14ac:dyDescent="0.25">
      <c r="A45" s="14" t="s">
        <v>9</v>
      </c>
      <c r="B45" s="141">
        <v>353</v>
      </c>
      <c r="C45" s="141">
        <v>361</v>
      </c>
      <c r="D45" s="16">
        <v>8</v>
      </c>
      <c r="E45" s="148">
        <v>2.2662889518413598</v>
      </c>
      <c r="F45" s="15"/>
      <c r="G45" s="141">
        <v>5294</v>
      </c>
      <c r="H45" s="141">
        <v>5520</v>
      </c>
      <c r="I45" s="16">
        <v>226</v>
      </c>
      <c r="J45" s="148">
        <v>4.2689837551945597</v>
      </c>
      <c r="K45" s="46"/>
    </row>
    <row r="46" spans="1:11" s="4" customFormat="1" ht="12" customHeight="1" x14ac:dyDescent="0.25">
      <c r="A46" s="14" t="s">
        <v>10</v>
      </c>
      <c r="B46" s="141">
        <v>461</v>
      </c>
      <c r="C46" s="141">
        <v>481</v>
      </c>
      <c r="D46" s="16">
        <v>20</v>
      </c>
      <c r="E46" s="148">
        <v>4.3383947939262475</v>
      </c>
      <c r="F46" s="15"/>
      <c r="G46" s="141">
        <v>5607</v>
      </c>
      <c r="H46" s="141">
        <v>5781</v>
      </c>
      <c r="I46" s="16">
        <v>174</v>
      </c>
      <c r="J46" s="148">
        <v>3.1032637774210809</v>
      </c>
      <c r="K46" s="46"/>
    </row>
    <row r="47" spans="1:11" s="21" customFormat="1" ht="12" customHeight="1" x14ac:dyDescent="0.3">
      <c r="A47" s="19" t="s">
        <v>11</v>
      </c>
      <c r="B47" s="149">
        <v>2426</v>
      </c>
      <c r="C47" s="149">
        <v>2561</v>
      </c>
      <c r="D47" s="159">
        <v>135</v>
      </c>
      <c r="E47" s="160">
        <v>5.5647155812036271</v>
      </c>
      <c r="F47" s="20"/>
      <c r="G47" s="149">
        <v>20654</v>
      </c>
      <c r="H47" s="149">
        <v>22557</v>
      </c>
      <c r="I47" s="159">
        <v>1903</v>
      </c>
      <c r="J47" s="160">
        <v>9.2137116297085306</v>
      </c>
      <c r="K47" s="77"/>
    </row>
    <row r="48" spans="1:11" s="21" customFormat="1" ht="12" customHeight="1" x14ac:dyDescent="0.3">
      <c r="A48" s="19" t="s">
        <v>12</v>
      </c>
      <c r="B48" s="149">
        <v>157</v>
      </c>
      <c r="C48" s="149">
        <v>154</v>
      </c>
      <c r="D48" s="159">
        <v>-3</v>
      </c>
      <c r="E48" s="160">
        <v>-1.910828025477707</v>
      </c>
      <c r="F48" s="20"/>
      <c r="G48" s="149">
        <v>1680</v>
      </c>
      <c r="H48" s="149">
        <v>1682</v>
      </c>
      <c r="I48" s="159">
        <v>2</v>
      </c>
      <c r="J48" s="160">
        <v>0.11904761904761904</v>
      </c>
      <c r="K48" s="77"/>
    </row>
    <row r="49" spans="1:11" s="4" customFormat="1" ht="12" customHeight="1" x14ac:dyDescent="0.25">
      <c r="A49" s="24" t="s">
        <v>13</v>
      </c>
      <c r="B49" s="141">
        <v>2583</v>
      </c>
      <c r="C49" s="141">
        <v>2715</v>
      </c>
      <c r="D49" s="16">
        <v>132</v>
      </c>
      <c r="E49" s="148">
        <v>5.1103368176538906</v>
      </c>
      <c r="F49" s="15"/>
      <c r="G49" s="141">
        <v>22334</v>
      </c>
      <c r="H49" s="141">
        <v>24239</v>
      </c>
      <c r="I49" s="16">
        <v>1905</v>
      </c>
      <c r="J49" s="148">
        <v>8.5295961314587618</v>
      </c>
      <c r="K49" s="46"/>
    </row>
    <row r="50" spans="1:11" s="4" customFormat="1" ht="12" customHeight="1" x14ac:dyDescent="0.25">
      <c r="A50" s="14" t="s">
        <v>14</v>
      </c>
      <c r="B50" s="141">
        <v>466</v>
      </c>
      <c r="C50" s="141">
        <v>481</v>
      </c>
      <c r="D50" s="16">
        <v>15</v>
      </c>
      <c r="E50" s="148">
        <v>3.218884120171674</v>
      </c>
      <c r="F50" s="15"/>
      <c r="G50" s="141">
        <v>4790</v>
      </c>
      <c r="H50" s="141">
        <v>4925</v>
      </c>
      <c r="I50" s="16">
        <v>135</v>
      </c>
      <c r="J50" s="148">
        <v>2.8183716075156577</v>
      </c>
      <c r="K50" s="46"/>
    </row>
    <row r="51" spans="1:11" s="4" customFormat="1" ht="12" customHeight="1" x14ac:dyDescent="0.25">
      <c r="A51" s="14" t="s">
        <v>15</v>
      </c>
      <c r="B51" s="141">
        <v>162</v>
      </c>
      <c r="C51" s="141">
        <v>168</v>
      </c>
      <c r="D51" s="16">
        <v>6</v>
      </c>
      <c r="E51" s="148">
        <v>3.7037037037037037</v>
      </c>
      <c r="F51" s="15"/>
      <c r="G51" s="141">
        <v>1318</v>
      </c>
      <c r="H51" s="141">
        <v>1371</v>
      </c>
      <c r="I51" s="16">
        <v>53</v>
      </c>
      <c r="J51" s="148">
        <v>4.0212443095599397</v>
      </c>
      <c r="K51" s="46"/>
    </row>
    <row r="52" spans="1:11" s="4" customFormat="1" ht="12" customHeight="1" x14ac:dyDescent="0.25">
      <c r="A52" s="14" t="s">
        <v>16</v>
      </c>
      <c r="B52" s="141">
        <v>273</v>
      </c>
      <c r="C52" s="141">
        <v>266</v>
      </c>
      <c r="D52" s="16">
        <v>-7</v>
      </c>
      <c r="E52" s="148">
        <v>-2.5641025641025643</v>
      </c>
      <c r="F52" s="15"/>
      <c r="G52" s="141">
        <v>2314</v>
      </c>
      <c r="H52" s="141">
        <v>2293</v>
      </c>
      <c r="I52" s="16">
        <v>-21</v>
      </c>
      <c r="J52" s="148">
        <v>-0.90751944684528951</v>
      </c>
      <c r="K52" s="46"/>
    </row>
    <row r="53" spans="1:11" s="4" customFormat="1" ht="12" customHeight="1" x14ac:dyDescent="0.25">
      <c r="A53" s="14" t="s">
        <v>17</v>
      </c>
      <c r="B53" s="141">
        <v>4416</v>
      </c>
      <c r="C53" s="141">
        <v>4580</v>
      </c>
      <c r="D53" s="16">
        <v>164</v>
      </c>
      <c r="E53" s="148">
        <v>3.7137681159420288</v>
      </c>
      <c r="F53" s="15"/>
      <c r="G53" s="141">
        <v>64192</v>
      </c>
      <c r="H53" s="141">
        <v>66650</v>
      </c>
      <c r="I53" s="16">
        <v>2458</v>
      </c>
      <c r="J53" s="148">
        <v>3.8291375872382853</v>
      </c>
      <c r="K53" s="46"/>
    </row>
    <row r="54" spans="1:11" s="4" customFormat="1" ht="12" customHeight="1" x14ac:dyDescent="0.25">
      <c r="A54" s="14" t="s">
        <v>18</v>
      </c>
      <c r="B54" s="141">
        <v>767</v>
      </c>
      <c r="C54" s="141">
        <v>769</v>
      </c>
      <c r="D54" s="16">
        <v>2</v>
      </c>
      <c r="E54" s="148">
        <v>0.2607561929595828</v>
      </c>
      <c r="F54" s="15"/>
      <c r="G54" s="141">
        <v>12101</v>
      </c>
      <c r="H54" s="141">
        <v>10939</v>
      </c>
      <c r="I54" s="16">
        <v>-1162</v>
      </c>
      <c r="J54" s="148">
        <v>-9.6025121890752825</v>
      </c>
      <c r="K54" s="46"/>
    </row>
    <row r="55" spans="1:11" s="4" customFormat="1" ht="12" customHeight="1" x14ac:dyDescent="0.25">
      <c r="A55" s="14" t="s">
        <v>19</v>
      </c>
      <c r="B55" s="141">
        <v>504</v>
      </c>
      <c r="C55" s="141">
        <v>518</v>
      </c>
      <c r="D55" s="16">
        <v>14</v>
      </c>
      <c r="E55" s="148">
        <v>2.7777777777777777</v>
      </c>
      <c r="F55" s="15"/>
      <c r="G55" s="141">
        <v>5764</v>
      </c>
      <c r="H55" s="141">
        <v>5914</v>
      </c>
      <c r="I55" s="16">
        <v>150</v>
      </c>
      <c r="J55" s="148">
        <v>2.6023594725884802</v>
      </c>
      <c r="K55" s="46"/>
    </row>
    <row r="56" spans="1:11" s="4" customFormat="1" ht="12" customHeight="1" x14ac:dyDescent="0.25">
      <c r="A56" s="14" t="s">
        <v>20</v>
      </c>
      <c r="B56" s="141">
        <v>547</v>
      </c>
      <c r="C56" s="141">
        <v>541</v>
      </c>
      <c r="D56" s="16">
        <v>-6</v>
      </c>
      <c r="E56" s="148">
        <v>-1.0968921389396709</v>
      </c>
      <c r="F56" s="15"/>
      <c r="G56" s="141">
        <v>8320</v>
      </c>
      <c r="H56" s="141">
        <v>8214</v>
      </c>
      <c r="I56" s="16">
        <v>-106</v>
      </c>
      <c r="J56" s="148">
        <v>-1.2740384615384615</v>
      </c>
      <c r="K56" s="46"/>
    </row>
    <row r="57" spans="1:11" s="4" customFormat="1" ht="12" customHeight="1" x14ac:dyDescent="0.25">
      <c r="A57" s="14" t="s">
        <v>21</v>
      </c>
      <c r="B57" s="141">
        <v>114</v>
      </c>
      <c r="C57" s="141">
        <v>111</v>
      </c>
      <c r="D57" s="16">
        <v>-3</v>
      </c>
      <c r="E57" s="148">
        <v>-2.6315789473684212</v>
      </c>
      <c r="F57" s="15"/>
      <c r="G57" s="141">
        <v>1490</v>
      </c>
      <c r="H57" s="141">
        <v>1467</v>
      </c>
      <c r="I57" s="16">
        <v>-23</v>
      </c>
      <c r="J57" s="148">
        <v>-1.5436241610738255</v>
      </c>
      <c r="K57" s="46"/>
    </row>
    <row r="58" spans="1:11" s="4" customFormat="1" ht="12" customHeight="1" x14ac:dyDescent="0.25">
      <c r="A58" s="14" t="s">
        <v>22</v>
      </c>
      <c r="B58" s="141">
        <v>8</v>
      </c>
      <c r="C58" s="141">
        <v>8</v>
      </c>
      <c r="D58" s="16">
        <v>0</v>
      </c>
      <c r="E58" s="148">
        <v>0</v>
      </c>
      <c r="F58" s="15"/>
      <c r="G58" s="141">
        <v>73</v>
      </c>
      <c r="H58" s="141">
        <v>73</v>
      </c>
      <c r="I58" s="16">
        <v>0</v>
      </c>
      <c r="J58" s="148">
        <v>0</v>
      </c>
      <c r="K58" s="46"/>
    </row>
    <row r="59" spans="1:11" s="4" customFormat="1" ht="12" customHeight="1" x14ac:dyDescent="0.25">
      <c r="A59" s="14" t="s">
        <v>23</v>
      </c>
      <c r="B59" s="141">
        <v>49</v>
      </c>
      <c r="C59" s="141">
        <v>50</v>
      </c>
      <c r="D59" s="16">
        <v>1</v>
      </c>
      <c r="E59" s="148">
        <v>2.0408163265306123</v>
      </c>
      <c r="F59" s="15"/>
      <c r="G59" s="141">
        <v>455</v>
      </c>
      <c r="H59" s="141">
        <v>472</v>
      </c>
      <c r="I59" s="16">
        <v>17</v>
      </c>
      <c r="J59" s="148">
        <v>3.7362637362637363</v>
      </c>
      <c r="K59" s="46"/>
    </row>
    <row r="60" spans="1:11" s="4" customFormat="1" ht="12" customHeight="1" x14ac:dyDescent="0.25">
      <c r="A60" s="14" t="s">
        <v>24</v>
      </c>
      <c r="B60" s="141">
        <v>169</v>
      </c>
      <c r="C60" s="141">
        <v>167</v>
      </c>
      <c r="D60" s="16">
        <v>-2</v>
      </c>
      <c r="E60" s="148">
        <v>-1.1834319526627219</v>
      </c>
      <c r="F60" s="15"/>
      <c r="G60" s="161">
        <v>2667</v>
      </c>
      <c r="H60" s="141">
        <v>2637</v>
      </c>
      <c r="I60" s="16">
        <v>-30</v>
      </c>
      <c r="J60" s="148">
        <v>-1.124859392575928</v>
      </c>
      <c r="K60" s="46"/>
    </row>
    <row r="61" spans="1:11" s="4" customFormat="1" ht="12" customHeight="1" x14ac:dyDescent="0.25">
      <c r="A61" s="14" t="s">
        <v>25</v>
      </c>
      <c r="B61" s="141">
        <v>28</v>
      </c>
      <c r="C61" s="141">
        <v>30</v>
      </c>
      <c r="D61" s="16">
        <v>2</v>
      </c>
      <c r="E61" s="148">
        <v>7.1428571428571432</v>
      </c>
      <c r="F61" s="15"/>
      <c r="G61" s="141">
        <v>191</v>
      </c>
      <c r="H61" s="141">
        <v>198</v>
      </c>
      <c r="I61" s="16">
        <v>7</v>
      </c>
      <c r="J61" s="148">
        <v>3.6649214659685865</v>
      </c>
      <c r="K61" s="46"/>
    </row>
    <row r="62" spans="1:11" s="4" customFormat="1" ht="12" customHeight="1" x14ac:dyDescent="0.25">
      <c r="A62" s="14" t="s">
        <v>26</v>
      </c>
      <c r="B62" s="141">
        <v>159</v>
      </c>
      <c r="C62" s="141">
        <v>158</v>
      </c>
      <c r="D62" s="16">
        <v>-1</v>
      </c>
      <c r="E62" s="148">
        <v>-0.62893081761006286</v>
      </c>
      <c r="F62" s="15"/>
      <c r="G62" s="141">
        <v>2029</v>
      </c>
      <c r="H62" s="141">
        <v>2024</v>
      </c>
      <c r="I62" s="16">
        <v>-5</v>
      </c>
      <c r="J62" s="148">
        <v>-0.24642681123706259</v>
      </c>
      <c r="K62" s="46"/>
    </row>
    <row r="63" spans="1:11" s="4" customFormat="1" ht="12" customHeight="1" x14ac:dyDescent="0.25">
      <c r="A63" s="14" t="s">
        <v>27</v>
      </c>
      <c r="B63" s="141">
        <v>300</v>
      </c>
      <c r="C63" s="141">
        <v>320</v>
      </c>
      <c r="D63" s="16">
        <v>20</v>
      </c>
      <c r="E63" s="148">
        <v>6.666666666666667</v>
      </c>
      <c r="F63" s="15"/>
      <c r="G63" s="141">
        <v>4839</v>
      </c>
      <c r="H63" s="141">
        <v>5257</v>
      </c>
      <c r="I63" s="16">
        <v>418</v>
      </c>
      <c r="J63" s="148">
        <v>8.6381483777640007</v>
      </c>
      <c r="K63" s="46"/>
    </row>
    <row r="64" spans="1:11" s="4" customFormat="1" ht="12" customHeight="1" x14ac:dyDescent="0.25">
      <c r="A64" s="14" t="s">
        <v>28</v>
      </c>
      <c r="B64" s="141">
        <v>51</v>
      </c>
      <c r="C64" s="141">
        <v>51</v>
      </c>
      <c r="D64" s="16">
        <v>0</v>
      </c>
      <c r="E64" s="148">
        <v>0</v>
      </c>
      <c r="F64" s="15"/>
      <c r="G64" s="141">
        <v>486</v>
      </c>
      <c r="H64" s="141">
        <v>480</v>
      </c>
      <c r="I64" s="16">
        <v>-6</v>
      </c>
      <c r="J64" s="148">
        <v>-1.2345679012345678</v>
      </c>
      <c r="K64" s="46"/>
    </row>
    <row r="65" spans="1:11" s="32" customFormat="1" ht="12" customHeight="1" x14ac:dyDescent="0.25">
      <c r="A65" s="27" t="s">
        <v>29</v>
      </c>
      <c r="B65" s="108">
        <v>11427</v>
      </c>
      <c r="C65" s="108">
        <v>11792</v>
      </c>
      <c r="D65" s="108">
        <v>365</v>
      </c>
      <c r="E65" s="162">
        <v>3.1941892010151394</v>
      </c>
      <c r="F65" s="108"/>
      <c r="G65" s="108">
        <v>144453</v>
      </c>
      <c r="H65" s="108">
        <v>148643</v>
      </c>
      <c r="I65" s="108">
        <v>4190</v>
      </c>
      <c r="J65" s="162">
        <v>2.900597426152451</v>
      </c>
      <c r="K65" s="46"/>
    </row>
    <row r="66" spans="1:11" s="32" customFormat="1" ht="12" customHeight="1" x14ac:dyDescent="0.25">
      <c r="A66" s="27" t="s">
        <v>30</v>
      </c>
      <c r="B66" s="108">
        <v>4315</v>
      </c>
      <c r="C66" s="108">
        <v>4489</v>
      </c>
      <c r="D66" s="108">
        <v>174</v>
      </c>
      <c r="E66" s="162">
        <v>4.0324449594438008</v>
      </c>
      <c r="F66" s="108"/>
      <c r="G66" s="108">
        <v>41846</v>
      </c>
      <c r="H66" s="108">
        <v>44318</v>
      </c>
      <c r="I66" s="108">
        <v>2472</v>
      </c>
      <c r="J66" s="162">
        <v>5.9073746594656598</v>
      </c>
      <c r="K66" s="46"/>
    </row>
    <row r="67" spans="1:11" s="37" customFormat="1" ht="12" customHeight="1" x14ac:dyDescent="0.25">
      <c r="A67" s="33" t="s">
        <v>31</v>
      </c>
      <c r="B67" s="108">
        <v>831</v>
      </c>
      <c r="C67" s="108">
        <v>859</v>
      </c>
      <c r="D67" s="113">
        <v>28</v>
      </c>
      <c r="E67" s="163">
        <v>3.3694344163658245</v>
      </c>
      <c r="F67" s="113"/>
      <c r="G67" s="108">
        <v>11090</v>
      </c>
      <c r="H67" s="108">
        <v>11490</v>
      </c>
      <c r="I67" s="113">
        <v>400</v>
      </c>
      <c r="J67" s="163">
        <v>3.6068530207394049</v>
      </c>
      <c r="K67" s="46"/>
    </row>
    <row r="68" spans="1:11" s="37" customFormat="1" ht="12" customHeight="1" x14ac:dyDescent="0.25">
      <c r="A68" s="33" t="s">
        <v>32</v>
      </c>
      <c r="B68" s="108">
        <v>3484</v>
      </c>
      <c r="C68" s="108">
        <v>3630</v>
      </c>
      <c r="D68" s="113">
        <v>146</v>
      </c>
      <c r="E68" s="163">
        <v>4.1905855338691156</v>
      </c>
      <c r="F68" s="113"/>
      <c r="G68" s="108">
        <v>30756</v>
      </c>
      <c r="H68" s="108">
        <v>32828</v>
      </c>
      <c r="I68" s="113">
        <v>2072</v>
      </c>
      <c r="J68" s="163">
        <v>6.7368968656522306</v>
      </c>
      <c r="K68" s="46"/>
    </row>
    <row r="69" spans="1:11" s="32" customFormat="1" ht="12" customHeight="1" x14ac:dyDescent="0.25">
      <c r="A69" s="27" t="s">
        <v>33</v>
      </c>
      <c r="B69" s="108">
        <v>6234</v>
      </c>
      <c r="C69" s="108">
        <v>6408</v>
      </c>
      <c r="D69" s="108">
        <v>174</v>
      </c>
      <c r="E69" s="162">
        <v>2.7911453320500481</v>
      </c>
      <c r="F69" s="108"/>
      <c r="G69" s="108">
        <v>90377</v>
      </c>
      <c r="H69" s="108">
        <v>91717</v>
      </c>
      <c r="I69" s="108">
        <v>1340</v>
      </c>
      <c r="J69" s="162">
        <v>1.4826781150071369</v>
      </c>
      <c r="K69" s="46"/>
    </row>
    <row r="70" spans="1:11" s="32" customFormat="1" ht="12" customHeight="1" x14ac:dyDescent="0.25">
      <c r="A70" s="27" t="s">
        <v>34</v>
      </c>
      <c r="B70" s="108">
        <v>878</v>
      </c>
      <c r="C70" s="108">
        <v>895</v>
      </c>
      <c r="D70" s="108">
        <v>17</v>
      </c>
      <c r="E70" s="162">
        <v>1.9362186788154898</v>
      </c>
      <c r="F70" s="108"/>
      <c r="G70" s="108">
        <v>12230</v>
      </c>
      <c r="H70" s="108">
        <v>12608</v>
      </c>
      <c r="I70" s="108">
        <v>378</v>
      </c>
      <c r="J70" s="162">
        <v>3.0907604251839738</v>
      </c>
      <c r="K70" s="46"/>
    </row>
    <row r="71" spans="1:11" s="37" customFormat="1" ht="12" customHeight="1" x14ac:dyDescent="0.25">
      <c r="A71" s="33" t="s">
        <v>35</v>
      </c>
      <c r="B71" s="108">
        <v>527</v>
      </c>
      <c r="C71" s="108">
        <v>524</v>
      </c>
      <c r="D71" s="113">
        <v>-3</v>
      </c>
      <c r="E71" s="163">
        <v>-0.56925996204933582</v>
      </c>
      <c r="F71" s="113"/>
      <c r="G71" s="108">
        <v>6905</v>
      </c>
      <c r="H71" s="108">
        <v>6871</v>
      </c>
      <c r="I71" s="113">
        <v>-34</v>
      </c>
      <c r="J71" s="163">
        <v>-0.49239681390296886</v>
      </c>
      <c r="K71" s="46"/>
    </row>
    <row r="72" spans="1:11" s="37" customFormat="1" ht="12" customHeight="1" x14ac:dyDescent="0.25">
      <c r="A72" s="38" t="s">
        <v>36</v>
      </c>
      <c r="B72" s="108">
        <v>351</v>
      </c>
      <c r="C72" s="108">
        <v>371</v>
      </c>
      <c r="D72" s="113">
        <v>20</v>
      </c>
      <c r="E72" s="163">
        <v>5.6980056980056979</v>
      </c>
      <c r="F72" s="116"/>
      <c r="G72" s="108">
        <v>5325</v>
      </c>
      <c r="H72" s="108">
        <v>5737</v>
      </c>
      <c r="I72" s="113">
        <v>412</v>
      </c>
      <c r="J72" s="163">
        <v>7.737089201877934</v>
      </c>
      <c r="K72" s="46"/>
    </row>
    <row r="73" spans="1:11" ht="5.25" customHeight="1" x14ac:dyDescent="0.25">
      <c r="A73" s="118"/>
      <c r="B73" s="118"/>
      <c r="C73" s="118"/>
      <c r="D73" s="118"/>
      <c r="E73" s="118"/>
      <c r="F73" s="118"/>
      <c r="G73" s="118"/>
      <c r="H73" s="164"/>
      <c r="I73" s="118"/>
      <c r="J73" s="118"/>
    </row>
    <row r="74" spans="1:11" x14ac:dyDescent="0.25">
      <c r="A74" s="146" t="s">
        <v>98</v>
      </c>
    </row>
    <row r="75" spans="1:11" ht="12" customHeight="1" x14ac:dyDescent="0.25"/>
    <row r="76" spans="1:11" ht="15" x14ac:dyDescent="0.35">
      <c r="A76" s="165"/>
    </row>
  </sheetData>
  <mergeCells count="20">
    <mergeCell ref="B38:J38"/>
    <mergeCell ref="B39:J39"/>
    <mergeCell ref="B40:E40"/>
    <mergeCell ref="G40:J40"/>
    <mergeCell ref="B41:B42"/>
    <mergeCell ref="C41:C42"/>
    <mergeCell ref="D41:E41"/>
    <mergeCell ref="G41:G42"/>
    <mergeCell ref="H41:H42"/>
    <mergeCell ref="I41:J41"/>
    <mergeCell ref="A1:J1"/>
    <mergeCell ref="B3:J3"/>
    <mergeCell ref="B4:E4"/>
    <mergeCell ref="G4:J4"/>
    <mergeCell ref="B5:B6"/>
    <mergeCell ref="C5:C6"/>
    <mergeCell ref="D5:E5"/>
    <mergeCell ref="G5:G6"/>
    <mergeCell ref="H5:H6"/>
    <mergeCell ref="I5:J5"/>
  </mergeCells>
  <pageMargins left="7.874015748031496E-2" right="7.874015748031496E-2" top="7.874015748031496E-2" bottom="7.874015748031496E-2" header="0.51181102362204722" footer="0.51181102362204722"/>
  <pageSetup paperSize="9" scale="9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8"/>
  <sheetViews>
    <sheetView topLeftCell="A5" workbookViewId="0">
      <selection activeCell="A2" sqref="A2:O2"/>
    </sheetView>
  </sheetViews>
  <sheetFormatPr defaultColWidth="9.1796875" defaultRowHeight="12.5" x14ac:dyDescent="0.25"/>
  <cols>
    <col min="1" max="1" width="21.7265625" style="46" customWidth="1"/>
    <col min="2" max="2" width="7.453125" style="46" customWidth="1"/>
    <col min="3" max="3" width="7.7265625" style="46" customWidth="1"/>
    <col min="4" max="4" width="0.81640625" style="46" customWidth="1"/>
    <col min="5" max="5" width="6.7265625" style="46" customWidth="1"/>
    <col min="6" max="6" width="7.7265625" style="46" customWidth="1"/>
    <col min="7" max="7" width="0.7265625" style="46" customWidth="1"/>
    <col min="8" max="8" width="6.7265625" style="46" customWidth="1"/>
    <col min="9" max="9" width="7.7265625" style="46" customWidth="1"/>
    <col min="10" max="10" width="0.7265625" style="46" customWidth="1"/>
    <col min="11" max="11" width="6.7265625" style="46" customWidth="1"/>
    <col min="12" max="12" width="7.7265625" style="46" customWidth="1"/>
    <col min="13" max="13" width="0.7265625" style="46" customWidth="1"/>
    <col min="14" max="14" width="6.7265625" style="46" customWidth="1"/>
    <col min="15" max="15" width="7.7265625" style="46" customWidth="1"/>
    <col min="16" max="16" width="9.1796875" style="46"/>
    <col min="17" max="17" width="9.1796875" style="46" customWidth="1"/>
    <col min="18" max="16384" width="9.1796875" style="46"/>
  </cols>
  <sheetData>
    <row r="1" spans="1:15" ht="13" x14ac:dyDescent="0.3">
      <c r="A1" s="1" t="s">
        <v>146</v>
      </c>
    </row>
    <row r="2" spans="1:15" x14ac:dyDescent="0.25">
      <c r="A2" s="243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</row>
    <row r="3" spans="1:15" x14ac:dyDescent="0.25">
      <c r="A3" s="6"/>
      <c r="B3" s="223" t="s">
        <v>0</v>
      </c>
      <c r="C3" s="223"/>
      <c r="D3" s="140"/>
      <c r="E3" s="221" t="s">
        <v>99</v>
      </c>
      <c r="F3" s="221"/>
      <c r="G3" s="140"/>
      <c r="H3" s="221" t="s">
        <v>100</v>
      </c>
      <c r="I3" s="221"/>
      <c r="J3" s="221"/>
      <c r="K3" s="221" t="s">
        <v>101</v>
      </c>
      <c r="L3" s="221"/>
      <c r="M3" s="140"/>
      <c r="N3" s="221" t="s">
        <v>102</v>
      </c>
      <c r="O3" s="221"/>
    </row>
    <row r="4" spans="1:15" ht="18" customHeight="1" x14ac:dyDescent="0.25">
      <c r="A4" s="9" t="s">
        <v>2</v>
      </c>
      <c r="B4" s="224"/>
      <c r="C4" s="224"/>
      <c r="D4" s="95"/>
      <c r="E4" s="237" t="s">
        <v>103</v>
      </c>
      <c r="F4" s="237"/>
      <c r="G4" s="95"/>
      <c r="H4" s="237"/>
      <c r="I4" s="237"/>
      <c r="J4" s="226"/>
      <c r="K4" s="237" t="s">
        <v>104</v>
      </c>
      <c r="L4" s="237"/>
      <c r="M4" s="95"/>
      <c r="N4" s="237" t="s">
        <v>105</v>
      </c>
      <c r="O4" s="237"/>
    </row>
    <row r="5" spans="1:15" ht="18" customHeight="1" x14ac:dyDescent="0.25">
      <c r="A5" s="97" t="s">
        <v>4</v>
      </c>
      <c r="B5" s="12" t="s">
        <v>88</v>
      </c>
      <c r="C5" s="12" t="s">
        <v>96</v>
      </c>
      <c r="D5" s="12"/>
      <c r="E5" s="12" t="s">
        <v>88</v>
      </c>
      <c r="F5" s="12" t="s">
        <v>96</v>
      </c>
      <c r="G5" s="12"/>
      <c r="H5" s="12" t="s">
        <v>88</v>
      </c>
      <c r="I5" s="12" t="s">
        <v>96</v>
      </c>
      <c r="J5" s="12"/>
      <c r="K5" s="12" t="s">
        <v>88</v>
      </c>
      <c r="L5" s="12" t="s">
        <v>96</v>
      </c>
      <c r="M5" s="12"/>
      <c r="N5" s="12" t="s">
        <v>88</v>
      </c>
      <c r="O5" s="12" t="s">
        <v>96</v>
      </c>
    </row>
    <row r="6" spans="1:15" x14ac:dyDescent="0.25">
      <c r="A6" s="24" t="s">
        <v>7</v>
      </c>
      <c r="B6" s="141">
        <v>1012</v>
      </c>
      <c r="C6" s="141">
        <v>11478</v>
      </c>
      <c r="D6" s="166"/>
      <c r="E6" s="141">
        <v>81</v>
      </c>
      <c r="F6" s="141">
        <v>861</v>
      </c>
      <c r="G6" s="166"/>
      <c r="H6" s="141">
        <v>923</v>
      </c>
      <c r="I6" s="141">
        <v>10533</v>
      </c>
      <c r="J6" s="167"/>
      <c r="K6" s="141">
        <v>258</v>
      </c>
      <c r="L6" s="141">
        <v>3035</v>
      </c>
      <c r="M6" s="166"/>
      <c r="N6" s="141">
        <v>174</v>
      </c>
      <c r="O6" s="141">
        <v>1952</v>
      </c>
    </row>
    <row r="7" spans="1:15" x14ac:dyDescent="0.25">
      <c r="A7" s="24" t="s">
        <v>8</v>
      </c>
      <c r="B7" s="141">
        <v>41</v>
      </c>
      <c r="C7" s="141">
        <v>563</v>
      </c>
      <c r="D7" s="166"/>
      <c r="E7" s="141">
        <v>9</v>
      </c>
      <c r="F7" s="141">
        <v>116</v>
      </c>
      <c r="G7" s="166"/>
      <c r="H7" s="141">
        <v>15</v>
      </c>
      <c r="I7" s="141">
        <v>236</v>
      </c>
      <c r="J7" s="167"/>
      <c r="K7" s="141">
        <v>13</v>
      </c>
      <c r="L7" s="141">
        <v>161</v>
      </c>
      <c r="M7" s="166"/>
      <c r="N7" s="141">
        <v>4</v>
      </c>
      <c r="O7" s="141">
        <v>50</v>
      </c>
    </row>
    <row r="8" spans="1:15" x14ac:dyDescent="0.25">
      <c r="A8" s="24" t="s">
        <v>9</v>
      </c>
      <c r="B8" s="141">
        <v>956</v>
      </c>
      <c r="C8" s="141">
        <v>15329</v>
      </c>
      <c r="D8" s="166"/>
      <c r="E8" s="141">
        <v>307</v>
      </c>
      <c r="F8" s="141">
        <v>5202</v>
      </c>
      <c r="G8" s="166"/>
      <c r="H8" s="141">
        <v>516</v>
      </c>
      <c r="I8" s="141">
        <v>8571</v>
      </c>
      <c r="J8" s="167"/>
      <c r="K8" s="141">
        <v>151</v>
      </c>
      <c r="L8" s="141">
        <v>2719</v>
      </c>
      <c r="M8" s="166"/>
      <c r="N8" s="141">
        <v>343</v>
      </c>
      <c r="O8" s="141">
        <v>5260</v>
      </c>
    </row>
    <row r="9" spans="1:15" x14ac:dyDescent="0.25">
      <c r="A9" s="24" t="s">
        <v>10</v>
      </c>
      <c r="B9" s="141">
        <v>673</v>
      </c>
      <c r="C9" s="141">
        <v>10262</v>
      </c>
      <c r="D9" s="166"/>
      <c r="E9" s="141">
        <v>368</v>
      </c>
      <c r="F9" s="141">
        <v>5598</v>
      </c>
      <c r="G9" s="166"/>
      <c r="H9" s="141">
        <v>244</v>
      </c>
      <c r="I9" s="141">
        <v>3814</v>
      </c>
      <c r="J9" s="168"/>
      <c r="K9" s="141">
        <v>73</v>
      </c>
      <c r="L9" s="141">
        <v>1207</v>
      </c>
      <c r="M9" s="166"/>
      <c r="N9" s="141">
        <v>77</v>
      </c>
      <c r="O9" s="141">
        <v>1211</v>
      </c>
    </row>
    <row r="10" spans="1:15" s="77" customFormat="1" ht="13" x14ac:dyDescent="0.3">
      <c r="A10" s="169" t="s">
        <v>11</v>
      </c>
      <c r="B10" s="149">
        <v>2897</v>
      </c>
      <c r="C10" s="149">
        <v>27313</v>
      </c>
      <c r="D10" s="170"/>
      <c r="E10" s="149">
        <v>1514</v>
      </c>
      <c r="F10" s="149">
        <v>13718</v>
      </c>
      <c r="G10" s="170"/>
      <c r="H10" s="149">
        <v>1451</v>
      </c>
      <c r="I10" s="149">
        <v>14121</v>
      </c>
      <c r="J10" s="168"/>
      <c r="K10" s="149">
        <v>14</v>
      </c>
      <c r="L10" s="149">
        <v>144</v>
      </c>
      <c r="M10" s="170"/>
      <c r="N10" s="149">
        <v>0</v>
      </c>
      <c r="O10" s="149">
        <v>0</v>
      </c>
    </row>
    <row r="11" spans="1:15" s="77" customFormat="1" ht="13" x14ac:dyDescent="0.3">
      <c r="A11" s="169" t="s">
        <v>12</v>
      </c>
      <c r="B11" s="149">
        <v>375</v>
      </c>
      <c r="C11" s="149">
        <v>5350</v>
      </c>
      <c r="D11" s="170"/>
      <c r="E11" s="149">
        <v>91</v>
      </c>
      <c r="F11" s="149">
        <v>1196</v>
      </c>
      <c r="G11" s="170"/>
      <c r="H11" s="149">
        <v>262</v>
      </c>
      <c r="I11" s="149">
        <v>3912</v>
      </c>
      <c r="J11" s="168"/>
      <c r="K11" s="149">
        <v>72</v>
      </c>
      <c r="L11" s="149">
        <v>984</v>
      </c>
      <c r="M11" s="170"/>
      <c r="N11" s="149">
        <v>38</v>
      </c>
      <c r="O11" s="149">
        <v>536</v>
      </c>
    </row>
    <row r="12" spans="1:15" x14ac:dyDescent="0.25">
      <c r="A12" s="24" t="s">
        <v>13</v>
      </c>
      <c r="B12" s="141">
        <v>3272</v>
      </c>
      <c r="C12" s="141">
        <v>32663</v>
      </c>
      <c r="D12" s="166"/>
      <c r="E12" s="141">
        <v>1605</v>
      </c>
      <c r="F12" s="141">
        <v>14914</v>
      </c>
      <c r="G12" s="166"/>
      <c r="H12" s="141">
        <v>1713</v>
      </c>
      <c r="I12" s="141">
        <v>18033</v>
      </c>
      <c r="J12" s="168"/>
      <c r="K12" s="141">
        <v>86</v>
      </c>
      <c r="L12" s="141">
        <v>1128</v>
      </c>
      <c r="M12" s="166"/>
      <c r="N12" s="141">
        <v>38</v>
      </c>
      <c r="O12" s="141">
        <v>536</v>
      </c>
    </row>
    <row r="13" spans="1:15" x14ac:dyDescent="0.25">
      <c r="A13" s="24" t="s">
        <v>14</v>
      </c>
      <c r="B13" s="141">
        <v>1078</v>
      </c>
      <c r="C13" s="141">
        <v>14671</v>
      </c>
      <c r="D13" s="166"/>
      <c r="E13" s="141">
        <v>362</v>
      </c>
      <c r="F13" s="141">
        <v>4851</v>
      </c>
      <c r="G13" s="166"/>
      <c r="H13" s="141">
        <v>745</v>
      </c>
      <c r="I13" s="141">
        <v>10470</v>
      </c>
      <c r="J13" s="168"/>
      <c r="K13" s="141">
        <v>41</v>
      </c>
      <c r="L13" s="141">
        <v>564</v>
      </c>
      <c r="M13" s="166"/>
      <c r="N13" s="141">
        <v>17</v>
      </c>
      <c r="O13" s="141">
        <v>231</v>
      </c>
    </row>
    <row r="14" spans="1:15" x14ac:dyDescent="0.25">
      <c r="A14" s="24" t="s">
        <v>15</v>
      </c>
      <c r="B14" s="141">
        <v>397</v>
      </c>
      <c r="C14" s="141">
        <v>4947</v>
      </c>
      <c r="D14" s="166"/>
      <c r="E14" s="141">
        <v>152</v>
      </c>
      <c r="F14" s="141">
        <v>1773</v>
      </c>
      <c r="G14" s="166"/>
      <c r="H14" s="141">
        <v>42</v>
      </c>
      <c r="I14" s="141">
        <v>593</v>
      </c>
      <c r="J14" s="168"/>
      <c r="K14" s="141">
        <v>99</v>
      </c>
      <c r="L14" s="141">
        <v>1339</v>
      </c>
      <c r="M14" s="166"/>
      <c r="N14" s="141">
        <v>104</v>
      </c>
      <c r="O14" s="141">
        <v>1242</v>
      </c>
    </row>
    <row r="15" spans="1:15" x14ac:dyDescent="0.25">
      <c r="A15" s="24" t="s">
        <v>16</v>
      </c>
      <c r="B15" s="141">
        <v>859</v>
      </c>
      <c r="C15" s="141">
        <v>10187</v>
      </c>
      <c r="D15" s="166"/>
      <c r="E15" s="141">
        <v>79</v>
      </c>
      <c r="F15" s="141">
        <v>730</v>
      </c>
      <c r="G15" s="166"/>
      <c r="H15" s="141">
        <v>780</v>
      </c>
      <c r="I15" s="141">
        <v>9457</v>
      </c>
      <c r="J15" s="168"/>
      <c r="K15" s="141">
        <v>0</v>
      </c>
      <c r="L15" s="141">
        <v>0</v>
      </c>
      <c r="M15" s="166"/>
      <c r="N15" s="141">
        <v>472</v>
      </c>
      <c r="O15" s="141">
        <v>5942</v>
      </c>
    </row>
    <row r="16" spans="1:15" x14ac:dyDescent="0.25">
      <c r="A16" s="24" t="s">
        <v>17</v>
      </c>
      <c r="B16" s="141">
        <v>5106</v>
      </c>
      <c r="C16" s="141">
        <v>87335</v>
      </c>
      <c r="D16" s="166"/>
      <c r="E16" s="141">
        <v>3651</v>
      </c>
      <c r="F16" s="141">
        <v>59354</v>
      </c>
      <c r="G16" s="166"/>
      <c r="H16" s="141">
        <v>1305</v>
      </c>
      <c r="I16" s="141">
        <v>27758</v>
      </c>
      <c r="J16" s="168"/>
      <c r="K16" s="141">
        <v>300</v>
      </c>
      <c r="L16" s="141">
        <v>6774</v>
      </c>
      <c r="M16" s="166"/>
      <c r="N16" s="141">
        <v>201</v>
      </c>
      <c r="O16" s="141">
        <v>4624</v>
      </c>
    </row>
    <row r="17" spans="1:16" x14ac:dyDescent="0.25">
      <c r="A17" s="24" t="s">
        <v>18</v>
      </c>
      <c r="B17" s="141">
        <v>1263</v>
      </c>
      <c r="C17" s="141">
        <v>21117</v>
      </c>
      <c r="D17" s="166"/>
      <c r="E17" s="141">
        <v>782</v>
      </c>
      <c r="F17" s="141">
        <v>11810</v>
      </c>
      <c r="G17" s="166"/>
      <c r="H17" s="141">
        <v>812</v>
      </c>
      <c r="I17" s="141">
        <v>14308</v>
      </c>
      <c r="J17" s="168"/>
      <c r="K17" s="141">
        <v>400</v>
      </c>
      <c r="L17" s="141">
        <v>7899</v>
      </c>
      <c r="M17" s="166"/>
      <c r="N17" s="141">
        <v>400</v>
      </c>
      <c r="O17" s="141">
        <v>7899</v>
      </c>
    </row>
    <row r="18" spans="1:16" x14ac:dyDescent="0.25">
      <c r="A18" s="24" t="s">
        <v>19</v>
      </c>
      <c r="B18" s="141">
        <v>978</v>
      </c>
      <c r="C18" s="141">
        <v>12913</v>
      </c>
      <c r="D18" s="166"/>
      <c r="E18" s="141">
        <v>599</v>
      </c>
      <c r="F18" s="141">
        <v>7810</v>
      </c>
      <c r="G18" s="166"/>
      <c r="H18" s="141">
        <v>30</v>
      </c>
      <c r="I18" s="141">
        <v>397</v>
      </c>
      <c r="J18" s="168"/>
      <c r="K18" s="141">
        <v>0</v>
      </c>
      <c r="L18" s="141">
        <v>0</v>
      </c>
      <c r="M18" s="166"/>
      <c r="N18" s="141">
        <v>375</v>
      </c>
      <c r="O18" s="141">
        <v>5057</v>
      </c>
    </row>
    <row r="19" spans="1:16" x14ac:dyDescent="0.25">
      <c r="A19" s="24" t="s">
        <v>20</v>
      </c>
      <c r="B19" s="141">
        <v>987</v>
      </c>
      <c r="C19" s="141">
        <v>15329</v>
      </c>
      <c r="D19" s="166"/>
      <c r="E19" s="141">
        <v>495</v>
      </c>
      <c r="F19" s="141">
        <v>7786</v>
      </c>
      <c r="G19" s="166"/>
      <c r="H19" s="141">
        <v>323</v>
      </c>
      <c r="I19" s="141">
        <v>5116</v>
      </c>
      <c r="J19" s="168"/>
      <c r="K19" s="141">
        <v>164</v>
      </c>
      <c r="L19" s="141">
        <v>2442</v>
      </c>
      <c r="M19" s="166"/>
      <c r="N19" s="141">
        <v>139</v>
      </c>
      <c r="O19" s="141">
        <v>2078</v>
      </c>
    </row>
    <row r="20" spans="1:16" x14ac:dyDescent="0.25">
      <c r="A20" s="24" t="s">
        <v>21</v>
      </c>
      <c r="B20" s="141">
        <v>482</v>
      </c>
      <c r="C20" s="141">
        <v>6193</v>
      </c>
      <c r="D20" s="166"/>
      <c r="E20" s="141">
        <v>175</v>
      </c>
      <c r="F20" s="141">
        <v>2120</v>
      </c>
      <c r="G20" s="166"/>
      <c r="H20" s="141">
        <v>82</v>
      </c>
      <c r="I20" s="141">
        <v>976</v>
      </c>
      <c r="J20" s="168"/>
      <c r="K20" s="141">
        <v>48</v>
      </c>
      <c r="L20" s="141">
        <v>623</v>
      </c>
      <c r="M20" s="166"/>
      <c r="N20" s="141">
        <v>285</v>
      </c>
      <c r="O20" s="141">
        <v>3878</v>
      </c>
    </row>
    <row r="21" spans="1:16" x14ac:dyDescent="0.25">
      <c r="A21" s="24" t="s">
        <v>22</v>
      </c>
      <c r="B21" s="141">
        <v>85</v>
      </c>
      <c r="C21" s="141">
        <v>853</v>
      </c>
      <c r="D21" s="166"/>
      <c r="E21" s="141">
        <v>12</v>
      </c>
      <c r="F21" s="141">
        <v>122</v>
      </c>
      <c r="G21" s="166"/>
      <c r="H21" s="141">
        <v>45</v>
      </c>
      <c r="I21" s="141">
        <v>399</v>
      </c>
      <c r="J21" s="168"/>
      <c r="K21" s="141">
        <v>8</v>
      </c>
      <c r="L21" s="141">
        <v>107</v>
      </c>
      <c r="M21" s="166"/>
      <c r="N21" s="141">
        <v>39</v>
      </c>
      <c r="O21" s="141">
        <v>460</v>
      </c>
    </row>
    <row r="22" spans="1:16" x14ac:dyDescent="0.25">
      <c r="A22" s="24" t="s">
        <v>23</v>
      </c>
      <c r="B22" s="141">
        <v>710</v>
      </c>
      <c r="C22" s="141">
        <v>6968</v>
      </c>
      <c r="D22" s="166"/>
      <c r="E22" s="141">
        <v>167</v>
      </c>
      <c r="F22" s="141">
        <v>1464</v>
      </c>
      <c r="G22" s="166"/>
      <c r="H22" s="141">
        <v>352</v>
      </c>
      <c r="I22" s="141">
        <v>3581</v>
      </c>
      <c r="J22" s="168"/>
      <c r="K22" s="141">
        <v>361</v>
      </c>
      <c r="L22" s="141">
        <v>3730</v>
      </c>
      <c r="M22" s="166"/>
      <c r="N22" s="141">
        <v>564</v>
      </c>
      <c r="O22" s="141">
        <v>5755</v>
      </c>
    </row>
    <row r="23" spans="1:16" x14ac:dyDescent="0.25">
      <c r="A23" s="24" t="s">
        <v>24</v>
      </c>
      <c r="B23" s="141">
        <v>865</v>
      </c>
      <c r="C23" s="141">
        <v>15284</v>
      </c>
      <c r="D23" s="166"/>
      <c r="E23" s="141">
        <v>174</v>
      </c>
      <c r="F23" s="141">
        <v>3401</v>
      </c>
      <c r="G23" s="166"/>
      <c r="H23" s="141">
        <v>587</v>
      </c>
      <c r="I23" s="141">
        <v>10968</v>
      </c>
      <c r="J23" s="168"/>
      <c r="K23" s="141">
        <v>366</v>
      </c>
      <c r="L23" s="141">
        <v>6951</v>
      </c>
      <c r="M23" s="166"/>
      <c r="N23" s="141">
        <v>242</v>
      </c>
      <c r="O23" s="141">
        <v>4359</v>
      </c>
    </row>
    <row r="24" spans="1:16" x14ac:dyDescent="0.25">
      <c r="A24" s="24" t="s">
        <v>25</v>
      </c>
      <c r="B24" s="141">
        <v>176</v>
      </c>
      <c r="C24" s="141">
        <v>2291</v>
      </c>
      <c r="D24" s="166"/>
      <c r="E24" s="141">
        <v>83</v>
      </c>
      <c r="F24" s="141">
        <v>1143</v>
      </c>
      <c r="G24" s="166"/>
      <c r="H24" s="141">
        <v>67</v>
      </c>
      <c r="I24" s="141">
        <v>940</v>
      </c>
      <c r="J24" s="168"/>
      <c r="K24" s="141">
        <v>74</v>
      </c>
      <c r="L24" s="141">
        <v>1001</v>
      </c>
      <c r="M24" s="166"/>
      <c r="N24" s="141">
        <v>116</v>
      </c>
      <c r="O24" s="141">
        <v>1569</v>
      </c>
    </row>
    <row r="25" spans="1:16" x14ac:dyDescent="0.25">
      <c r="A25" s="24" t="s">
        <v>26</v>
      </c>
      <c r="B25" s="141">
        <v>489</v>
      </c>
      <c r="C25" s="141">
        <v>6776</v>
      </c>
      <c r="D25" s="166"/>
      <c r="E25" s="141">
        <v>57</v>
      </c>
      <c r="F25" s="141">
        <v>733</v>
      </c>
      <c r="G25" s="166"/>
      <c r="H25" s="141">
        <v>449</v>
      </c>
      <c r="I25" s="141">
        <v>6237</v>
      </c>
      <c r="J25" s="168"/>
      <c r="K25" s="141">
        <v>116</v>
      </c>
      <c r="L25" s="141">
        <v>1602</v>
      </c>
      <c r="M25" s="166"/>
      <c r="N25" s="141">
        <v>374</v>
      </c>
      <c r="O25" s="141">
        <v>5191</v>
      </c>
    </row>
    <row r="26" spans="1:16" x14ac:dyDescent="0.25">
      <c r="A26" s="24" t="s">
        <v>27</v>
      </c>
      <c r="B26" s="141">
        <v>930</v>
      </c>
      <c r="C26" s="141">
        <v>15049</v>
      </c>
      <c r="D26" s="166"/>
      <c r="E26" s="141">
        <v>341</v>
      </c>
      <c r="F26" s="141">
        <v>4274</v>
      </c>
      <c r="G26" s="166"/>
      <c r="H26" s="141">
        <v>255</v>
      </c>
      <c r="I26" s="141">
        <v>3897</v>
      </c>
      <c r="J26" s="168"/>
      <c r="K26" s="141">
        <v>119</v>
      </c>
      <c r="L26" s="141">
        <v>2015</v>
      </c>
      <c r="M26" s="166"/>
      <c r="N26" s="141">
        <v>486</v>
      </c>
      <c r="O26" s="141">
        <v>9395</v>
      </c>
    </row>
    <row r="27" spans="1:16" x14ac:dyDescent="0.25">
      <c r="A27" s="24" t="s">
        <v>28</v>
      </c>
      <c r="B27" s="141">
        <v>623</v>
      </c>
      <c r="C27" s="141">
        <v>7025</v>
      </c>
      <c r="D27" s="166"/>
      <c r="E27" s="141">
        <v>83</v>
      </c>
      <c r="F27" s="141">
        <v>788</v>
      </c>
      <c r="G27" s="166"/>
      <c r="H27" s="141">
        <v>537</v>
      </c>
      <c r="I27" s="141">
        <v>6215</v>
      </c>
      <c r="J27" s="168"/>
      <c r="K27" s="141">
        <v>238</v>
      </c>
      <c r="L27" s="141">
        <v>2767</v>
      </c>
      <c r="M27" s="166"/>
      <c r="N27" s="141">
        <v>143</v>
      </c>
      <c r="O27" s="141">
        <v>1583</v>
      </c>
    </row>
    <row r="28" spans="1:16" x14ac:dyDescent="0.25">
      <c r="A28" s="27" t="s">
        <v>29</v>
      </c>
      <c r="B28" s="171">
        <v>20982</v>
      </c>
      <c r="C28" s="171">
        <v>297233</v>
      </c>
      <c r="D28" s="171"/>
      <c r="E28" s="171">
        <v>9582</v>
      </c>
      <c r="F28" s="171">
        <v>134850</v>
      </c>
      <c r="G28" s="171"/>
      <c r="H28" s="171">
        <v>9822</v>
      </c>
      <c r="I28" s="171">
        <v>142499</v>
      </c>
      <c r="J28" s="171"/>
      <c r="K28" s="171">
        <v>2915</v>
      </c>
      <c r="L28" s="171">
        <v>46064</v>
      </c>
      <c r="M28" s="171"/>
      <c r="N28" s="171">
        <v>4593</v>
      </c>
      <c r="O28" s="171">
        <v>68272</v>
      </c>
    </row>
    <row r="29" spans="1:16" x14ac:dyDescent="0.25">
      <c r="A29" s="27" t="s">
        <v>30</v>
      </c>
      <c r="B29" s="171">
        <v>8288</v>
      </c>
      <c r="C29" s="171">
        <v>100100</v>
      </c>
      <c r="D29" s="171"/>
      <c r="E29" s="171">
        <v>2963</v>
      </c>
      <c r="F29" s="171">
        <v>34045</v>
      </c>
      <c r="G29" s="171"/>
      <c r="H29" s="171">
        <v>4978</v>
      </c>
      <c r="I29" s="171">
        <v>61707</v>
      </c>
      <c r="J29" s="171"/>
      <c r="K29" s="171">
        <v>721</v>
      </c>
      <c r="L29" s="171">
        <v>10153</v>
      </c>
      <c r="M29" s="171"/>
      <c r="N29" s="171">
        <v>1229</v>
      </c>
      <c r="O29" s="171">
        <v>16424</v>
      </c>
    </row>
    <row r="30" spans="1:16" s="77" customFormat="1" ht="13" x14ac:dyDescent="0.3">
      <c r="A30" s="33" t="s">
        <v>31</v>
      </c>
      <c r="B30" s="171">
        <v>2682</v>
      </c>
      <c r="C30" s="171">
        <v>37632</v>
      </c>
      <c r="D30" s="171"/>
      <c r="E30" s="171">
        <v>765</v>
      </c>
      <c r="F30" s="171">
        <v>11777</v>
      </c>
      <c r="G30" s="171"/>
      <c r="H30" s="171">
        <v>1698</v>
      </c>
      <c r="I30" s="171">
        <v>23154</v>
      </c>
      <c r="J30" s="171"/>
      <c r="K30" s="171">
        <v>495</v>
      </c>
      <c r="L30" s="171">
        <v>7122</v>
      </c>
      <c r="M30" s="171"/>
      <c r="N30" s="171">
        <v>598</v>
      </c>
      <c r="O30" s="171">
        <v>8473</v>
      </c>
      <c r="P30" s="46"/>
    </row>
    <row r="31" spans="1:16" s="77" customFormat="1" ht="13" x14ac:dyDescent="0.3">
      <c r="A31" s="33" t="s">
        <v>32</v>
      </c>
      <c r="B31" s="171">
        <v>5606</v>
      </c>
      <c r="C31" s="171">
        <v>62468</v>
      </c>
      <c r="D31" s="171"/>
      <c r="E31" s="171">
        <v>2198</v>
      </c>
      <c r="F31" s="171">
        <v>22268</v>
      </c>
      <c r="G31" s="171"/>
      <c r="H31" s="171">
        <v>3280</v>
      </c>
      <c r="I31" s="171">
        <v>38553</v>
      </c>
      <c r="J31" s="171"/>
      <c r="K31" s="171">
        <v>226</v>
      </c>
      <c r="L31" s="171">
        <v>3031</v>
      </c>
      <c r="M31" s="171"/>
      <c r="N31" s="171">
        <v>631</v>
      </c>
      <c r="O31" s="171">
        <v>7951</v>
      </c>
      <c r="P31" s="46"/>
    </row>
    <row r="32" spans="1:16" x14ac:dyDescent="0.25">
      <c r="A32" s="27" t="s">
        <v>33</v>
      </c>
      <c r="B32" s="171">
        <v>8334</v>
      </c>
      <c r="C32" s="171">
        <v>136694</v>
      </c>
      <c r="D32" s="171"/>
      <c r="E32" s="171">
        <v>5527</v>
      </c>
      <c r="F32" s="171">
        <v>86760</v>
      </c>
      <c r="G32" s="171"/>
      <c r="H32" s="171">
        <v>2470</v>
      </c>
      <c r="I32" s="171">
        <v>47579</v>
      </c>
      <c r="J32" s="171"/>
      <c r="K32" s="171">
        <v>864</v>
      </c>
      <c r="L32" s="171">
        <v>17115</v>
      </c>
      <c r="M32" s="171"/>
      <c r="N32" s="171">
        <v>1115</v>
      </c>
      <c r="O32" s="171">
        <v>19658</v>
      </c>
    </row>
    <row r="33" spans="1:16" x14ac:dyDescent="0.25">
      <c r="A33" s="27" t="s">
        <v>34</v>
      </c>
      <c r="B33" s="171">
        <v>4360</v>
      </c>
      <c r="C33" s="171">
        <v>60439</v>
      </c>
      <c r="D33" s="171"/>
      <c r="E33" s="171">
        <v>1092</v>
      </c>
      <c r="F33" s="171">
        <v>14045</v>
      </c>
      <c r="G33" s="171"/>
      <c r="H33" s="171">
        <v>2374</v>
      </c>
      <c r="I33" s="171">
        <v>33213</v>
      </c>
      <c r="J33" s="171"/>
      <c r="K33" s="171">
        <v>1330</v>
      </c>
      <c r="L33" s="171">
        <v>18796</v>
      </c>
      <c r="M33" s="171"/>
      <c r="N33" s="171">
        <v>2249</v>
      </c>
      <c r="O33" s="171">
        <v>32190</v>
      </c>
    </row>
    <row r="34" spans="1:16" s="77" customFormat="1" ht="13" x14ac:dyDescent="0.3">
      <c r="A34" s="33" t="s">
        <v>35</v>
      </c>
      <c r="B34" s="171">
        <v>2807</v>
      </c>
      <c r="C34" s="171">
        <v>38365</v>
      </c>
      <c r="D34" s="171"/>
      <c r="E34" s="171">
        <v>668</v>
      </c>
      <c r="F34" s="171">
        <v>8983</v>
      </c>
      <c r="G34" s="171"/>
      <c r="H34" s="171">
        <v>1582</v>
      </c>
      <c r="I34" s="171">
        <v>23101</v>
      </c>
      <c r="J34" s="171"/>
      <c r="K34" s="171">
        <v>973</v>
      </c>
      <c r="L34" s="171">
        <v>14014</v>
      </c>
      <c r="M34" s="171"/>
      <c r="N34" s="171">
        <v>1620</v>
      </c>
      <c r="O34" s="171">
        <v>21212</v>
      </c>
      <c r="P34" s="46"/>
    </row>
    <row r="35" spans="1:16" s="77" customFormat="1" ht="13" x14ac:dyDescent="0.3">
      <c r="A35" s="38" t="s">
        <v>36</v>
      </c>
      <c r="B35" s="171">
        <v>1553</v>
      </c>
      <c r="C35" s="171">
        <v>22074</v>
      </c>
      <c r="D35" s="171"/>
      <c r="E35" s="171">
        <v>424</v>
      </c>
      <c r="F35" s="171">
        <v>5062</v>
      </c>
      <c r="G35" s="171"/>
      <c r="H35" s="171">
        <v>792</v>
      </c>
      <c r="I35" s="171">
        <v>10112</v>
      </c>
      <c r="J35" s="171"/>
      <c r="K35" s="171">
        <v>357</v>
      </c>
      <c r="L35" s="171">
        <v>4782</v>
      </c>
      <c r="M35" s="171"/>
      <c r="N35" s="171">
        <v>629</v>
      </c>
      <c r="O35" s="171">
        <v>10978</v>
      </c>
      <c r="P35" s="46"/>
    </row>
    <row r="36" spans="1:16" ht="4.5" customHeight="1" x14ac:dyDescent="0.25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</row>
    <row r="37" spans="1:16" ht="5.25" customHeight="1" x14ac:dyDescent="0.25"/>
    <row r="38" spans="1:16" x14ac:dyDescent="0.25">
      <c r="A38" s="252" t="s">
        <v>106</v>
      </c>
      <c r="B38" s="252"/>
      <c r="C38" s="252"/>
      <c r="D38" s="252"/>
      <c r="E38" s="252"/>
      <c r="F38" s="252"/>
      <c r="G38" s="252"/>
      <c r="H38" s="252"/>
      <c r="I38" s="252"/>
      <c r="J38" s="252"/>
    </row>
  </sheetData>
  <mergeCells count="11">
    <mergeCell ref="A38:J38"/>
    <mergeCell ref="A2:O2"/>
    <mergeCell ref="B3:C4"/>
    <mergeCell ref="E3:F3"/>
    <mergeCell ref="H3:I4"/>
    <mergeCell ref="J3:J4"/>
    <mergeCell ref="K3:L3"/>
    <mergeCell ref="N3:O3"/>
    <mergeCell ref="E4:F4"/>
    <mergeCell ref="K4:L4"/>
    <mergeCell ref="N4:O4"/>
  </mergeCells>
  <pageMargins left="7.874015748031496E-2" right="7.874015748031496E-2" top="0.98425196850393704" bottom="0.98425196850393704" header="0.51181102362204722" footer="0.51181102362204722"/>
  <pageSetup paperSize="9" scale="93" fitToWidth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opLeftCell="A13" workbookViewId="0">
      <selection activeCell="A2" sqref="A2"/>
    </sheetView>
  </sheetViews>
  <sheetFormatPr defaultColWidth="9.1796875" defaultRowHeight="12.5" x14ac:dyDescent="0.25"/>
  <cols>
    <col min="1" max="1" width="21.7265625" style="46" customWidth="1"/>
    <col min="2" max="2" width="9.1796875" style="46"/>
    <col min="3" max="3" width="8.81640625" style="46" customWidth="1"/>
    <col min="4" max="4" width="0.81640625" style="46" customWidth="1"/>
    <col min="5" max="6" width="9.1796875" style="46"/>
    <col min="7" max="7" width="0.81640625" style="46" customWidth="1"/>
    <col min="8" max="9" width="9.1796875" style="46"/>
    <col min="10" max="10" width="0.81640625" style="46" customWidth="1"/>
    <col min="11" max="16384" width="9.1796875" style="46"/>
  </cols>
  <sheetData>
    <row r="1" spans="1:12" ht="13" x14ac:dyDescent="0.3">
      <c r="A1" s="246" t="s">
        <v>147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</row>
    <row r="2" spans="1:12" ht="13" x14ac:dyDescent="0.3">
      <c r="L2" s="2"/>
    </row>
    <row r="3" spans="1:12" ht="12.75" customHeight="1" x14ac:dyDescent="0.25">
      <c r="A3" s="91"/>
      <c r="B3" s="253" t="s">
        <v>0</v>
      </c>
      <c r="C3" s="254"/>
      <c r="D3" s="221"/>
      <c r="E3" s="223" t="s">
        <v>107</v>
      </c>
      <c r="F3" s="256"/>
      <c r="G3" s="140"/>
      <c r="H3" s="223" t="s">
        <v>108</v>
      </c>
      <c r="I3" s="223"/>
      <c r="J3" s="140"/>
      <c r="K3" s="221" t="s">
        <v>37</v>
      </c>
      <c r="L3" s="221"/>
    </row>
    <row r="4" spans="1:12" ht="12.75" customHeight="1" x14ac:dyDescent="0.25">
      <c r="A4" s="9" t="s">
        <v>2</v>
      </c>
      <c r="B4" s="255"/>
      <c r="C4" s="255"/>
      <c r="D4" s="226"/>
      <c r="E4" s="257"/>
      <c r="F4" s="257"/>
      <c r="G4" s="95"/>
      <c r="H4" s="224"/>
      <c r="I4" s="224"/>
      <c r="J4" s="95"/>
      <c r="K4" s="226" t="s">
        <v>109</v>
      </c>
      <c r="L4" s="226"/>
    </row>
    <row r="5" spans="1:12" ht="12.75" customHeight="1" x14ac:dyDescent="0.25">
      <c r="A5" s="9" t="s">
        <v>4</v>
      </c>
      <c r="B5" s="258" t="s">
        <v>88</v>
      </c>
      <c r="C5" s="10" t="s">
        <v>110</v>
      </c>
      <c r="D5" s="10"/>
      <c r="E5" s="234" t="s">
        <v>88</v>
      </c>
      <c r="F5" s="10" t="s">
        <v>110</v>
      </c>
      <c r="G5" s="10"/>
      <c r="H5" s="234" t="s">
        <v>88</v>
      </c>
      <c r="I5" s="7" t="s">
        <v>110</v>
      </c>
      <c r="J5" s="10"/>
      <c r="K5" s="234" t="s">
        <v>88</v>
      </c>
      <c r="L5" s="7" t="s">
        <v>110</v>
      </c>
    </row>
    <row r="6" spans="1:12" x14ac:dyDescent="0.25">
      <c r="A6" s="97"/>
      <c r="B6" s="235"/>
      <c r="C6" s="12" t="s">
        <v>111</v>
      </c>
      <c r="D6" s="12"/>
      <c r="E6" s="235"/>
      <c r="F6" s="12" t="s">
        <v>111</v>
      </c>
      <c r="G6" s="12"/>
      <c r="H6" s="235"/>
      <c r="I6" s="12" t="s">
        <v>111</v>
      </c>
      <c r="J6" s="12"/>
      <c r="K6" s="235"/>
      <c r="L6" s="12" t="s">
        <v>112</v>
      </c>
    </row>
    <row r="7" spans="1:12" x14ac:dyDescent="0.25">
      <c r="A7" s="172" t="s">
        <v>7</v>
      </c>
      <c r="B7" s="17">
        <v>879</v>
      </c>
      <c r="C7" s="17">
        <v>40507</v>
      </c>
      <c r="D7" s="167"/>
      <c r="E7" s="17">
        <v>67</v>
      </c>
      <c r="F7" s="17">
        <v>2618</v>
      </c>
      <c r="G7" s="167"/>
      <c r="H7" s="17">
        <v>600</v>
      </c>
      <c r="I7" s="17">
        <v>26946</v>
      </c>
      <c r="J7" s="167"/>
      <c r="K7" s="17">
        <v>671</v>
      </c>
      <c r="L7" s="17">
        <v>31504</v>
      </c>
    </row>
    <row r="8" spans="1:12" x14ac:dyDescent="0.25">
      <c r="A8" s="172" t="s">
        <v>8</v>
      </c>
      <c r="B8" s="17">
        <v>42</v>
      </c>
      <c r="C8" s="17">
        <v>1494</v>
      </c>
      <c r="D8" s="167"/>
      <c r="E8" s="17">
        <v>5</v>
      </c>
      <c r="F8" s="17">
        <v>257</v>
      </c>
      <c r="G8" s="167"/>
      <c r="H8" s="17">
        <v>26</v>
      </c>
      <c r="I8" s="17">
        <v>772</v>
      </c>
      <c r="J8" s="167"/>
      <c r="K8" s="17">
        <v>8</v>
      </c>
      <c r="L8" s="17">
        <v>264</v>
      </c>
    </row>
    <row r="9" spans="1:12" x14ac:dyDescent="0.25">
      <c r="A9" s="172" t="s">
        <v>9</v>
      </c>
      <c r="B9" s="17">
        <v>1108</v>
      </c>
      <c r="C9" s="17">
        <v>38221</v>
      </c>
      <c r="D9" s="167"/>
      <c r="E9" s="17">
        <v>258</v>
      </c>
      <c r="F9" s="17">
        <v>9024</v>
      </c>
      <c r="G9" s="167"/>
      <c r="H9" s="17">
        <v>568</v>
      </c>
      <c r="I9" s="17">
        <v>19535</v>
      </c>
      <c r="J9" s="167"/>
      <c r="K9" s="17">
        <v>523</v>
      </c>
      <c r="L9" s="17">
        <v>18145</v>
      </c>
    </row>
    <row r="10" spans="1:12" x14ac:dyDescent="0.25">
      <c r="A10" s="172" t="s">
        <v>10</v>
      </c>
      <c r="B10" s="17">
        <v>353</v>
      </c>
      <c r="C10" s="17">
        <v>9344</v>
      </c>
      <c r="D10" s="167"/>
      <c r="E10" s="17">
        <v>30</v>
      </c>
      <c r="F10" s="17">
        <v>845</v>
      </c>
      <c r="G10" s="167"/>
      <c r="H10" s="17">
        <v>299</v>
      </c>
      <c r="I10" s="17">
        <v>7676</v>
      </c>
      <c r="J10" s="167"/>
      <c r="K10" s="17">
        <v>116</v>
      </c>
      <c r="L10" s="17">
        <v>3367</v>
      </c>
    </row>
    <row r="11" spans="1:12" s="77" customFormat="1" ht="13" x14ac:dyDescent="0.3">
      <c r="A11" s="173" t="s">
        <v>11</v>
      </c>
      <c r="B11" s="22">
        <v>605</v>
      </c>
      <c r="C11" s="22">
        <v>6697</v>
      </c>
      <c r="D11" s="168"/>
      <c r="E11" s="22">
        <v>213</v>
      </c>
      <c r="F11" s="22">
        <v>2344</v>
      </c>
      <c r="G11" s="168"/>
      <c r="H11" s="22">
        <v>364</v>
      </c>
      <c r="I11" s="22">
        <v>4046</v>
      </c>
      <c r="J11" s="168"/>
      <c r="K11" s="22">
        <v>124</v>
      </c>
      <c r="L11" s="22">
        <v>1408</v>
      </c>
    </row>
    <row r="12" spans="1:12" s="77" customFormat="1" ht="13" x14ac:dyDescent="0.3">
      <c r="A12" s="173" t="s">
        <v>12</v>
      </c>
      <c r="B12" s="22">
        <v>202</v>
      </c>
      <c r="C12" s="22">
        <v>7475</v>
      </c>
      <c r="D12" s="168"/>
      <c r="E12" s="22">
        <v>39</v>
      </c>
      <c r="F12" s="22">
        <v>1549</v>
      </c>
      <c r="G12" s="168"/>
      <c r="H12" s="22">
        <v>122</v>
      </c>
      <c r="I12" s="22">
        <v>4355</v>
      </c>
      <c r="J12" s="168"/>
      <c r="K12" s="22">
        <v>56</v>
      </c>
      <c r="L12" s="22">
        <v>1929</v>
      </c>
    </row>
    <row r="13" spans="1:12" x14ac:dyDescent="0.25">
      <c r="A13" s="172" t="s">
        <v>13</v>
      </c>
      <c r="B13" s="17">
        <v>807</v>
      </c>
      <c r="C13" s="17">
        <v>14172</v>
      </c>
      <c r="D13" s="167"/>
      <c r="E13" s="17">
        <v>252</v>
      </c>
      <c r="F13" s="17">
        <v>3893</v>
      </c>
      <c r="G13" s="167"/>
      <c r="H13" s="17">
        <v>486</v>
      </c>
      <c r="I13" s="17">
        <v>8401</v>
      </c>
      <c r="J13" s="167"/>
      <c r="K13" s="17">
        <v>180</v>
      </c>
      <c r="L13" s="17">
        <v>3337</v>
      </c>
    </row>
    <row r="14" spans="1:12" x14ac:dyDescent="0.25">
      <c r="A14" s="172" t="s">
        <v>14</v>
      </c>
      <c r="B14" s="17">
        <v>934</v>
      </c>
      <c r="C14" s="17">
        <v>60516</v>
      </c>
      <c r="D14" s="167"/>
      <c r="E14" s="17">
        <v>401</v>
      </c>
      <c r="F14" s="17">
        <v>25418</v>
      </c>
      <c r="G14" s="167"/>
      <c r="H14" s="17">
        <v>400</v>
      </c>
      <c r="I14" s="17">
        <v>26718</v>
      </c>
      <c r="J14" s="167"/>
      <c r="K14" s="17">
        <v>306</v>
      </c>
      <c r="L14" s="17">
        <v>19882</v>
      </c>
    </row>
    <row r="15" spans="1:12" x14ac:dyDescent="0.25">
      <c r="A15" s="172" t="s">
        <v>15</v>
      </c>
      <c r="B15" s="17">
        <v>537</v>
      </c>
      <c r="C15" s="17">
        <v>28750</v>
      </c>
      <c r="D15" s="167"/>
      <c r="E15" s="17">
        <v>208</v>
      </c>
      <c r="F15" s="17">
        <v>10587</v>
      </c>
      <c r="G15" s="167"/>
      <c r="H15" s="17">
        <v>237</v>
      </c>
      <c r="I15" s="17">
        <v>13195</v>
      </c>
      <c r="J15" s="167"/>
      <c r="K15" s="17">
        <v>238</v>
      </c>
      <c r="L15" s="17">
        <v>13312</v>
      </c>
    </row>
    <row r="16" spans="1:12" x14ac:dyDescent="0.25">
      <c r="A16" s="172" t="s">
        <v>16</v>
      </c>
      <c r="B16" s="17">
        <v>844</v>
      </c>
      <c r="C16" s="17">
        <v>37114</v>
      </c>
      <c r="D16" s="167"/>
      <c r="E16" s="17">
        <v>194</v>
      </c>
      <c r="F16" s="17">
        <v>8135</v>
      </c>
      <c r="G16" s="167"/>
      <c r="H16" s="17">
        <v>526</v>
      </c>
      <c r="I16" s="17">
        <v>23758</v>
      </c>
      <c r="J16" s="167"/>
      <c r="K16" s="17">
        <v>419</v>
      </c>
      <c r="L16" s="17">
        <v>19650</v>
      </c>
    </row>
    <row r="17" spans="1:13" x14ac:dyDescent="0.25">
      <c r="A17" s="172" t="s">
        <v>17</v>
      </c>
      <c r="B17" s="17">
        <v>2089</v>
      </c>
      <c r="C17" s="17">
        <v>73753</v>
      </c>
      <c r="D17" s="167"/>
      <c r="E17" s="141">
        <v>78</v>
      </c>
      <c r="F17" s="141">
        <v>3192</v>
      </c>
      <c r="G17" s="167"/>
      <c r="H17" s="17">
        <v>1813</v>
      </c>
      <c r="I17" s="17">
        <v>62901</v>
      </c>
      <c r="J17" s="167"/>
      <c r="K17" s="17">
        <v>1374</v>
      </c>
      <c r="L17" s="17">
        <v>52034</v>
      </c>
    </row>
    <row r="18" spans="1:13" x14ac:dyDescent="0.25">
      <c r="A18" s="172" t="s">
        <v>18</v>
      </c>
      <c r="B18" s="17">
        <v>417</v>
      </c>
      <c r="C18" s="17">
        <v>18902</v>
      </c>
      <c r="D18" s="167"/>
      <c r="E18" s="141">
        <v>4</v>
      </c>
      <c r="F18" s="141">
        <v>180</v>
      </c>
      <c r="G18" s="167"/>
      <c r="H18" s="17">
        <v>400</v>
      </c>
      <c r="I18" s="17">
        <v>17566</v>
      </c>
      <c r="J18" s="167"/>
      <c r="K18" s="17">
        <v>245</v>
      </c>
      <c r="L18" s="17">
        <v>11975</v>
      </c>
    </row>
    <row r="19" spans="1:13" x14ac:dyDescent="0.25">
      <c r="A19" s="172" t="s">
        <v>19</v>
      </c>
      <c r="B19" s="17">
        <v>474</v>
      </c>
      <c r="C19" s="17">
        <v>18673</v>
      </c>
      <c r="D19" s="167"/>
      <c r="E19" s="17">
        <v>24</v>
      </c>
      <c r="F19" s="17">
        <v>965</v>
      </c>
      <c r="G19" s="167"/>
      <c r="H19" s="17">
        <v>377</v>
      </c>
      <c r="I19" s="17">
        <v>14370</v>
      </c>
      <c r="J19" s="167"/>
      <c r="K19" s="17">
        <v>241</v>
      </c>
      <c r="L19" s="17">
        <v>9531</v>
      </c>
    </row>
    <row r="20" spans="1:13" x14ac:dyDescent="0.25">
      <c r="A20" s="172" t="s">
        <v>20</v>
      </c>
      <c r="B20" s="17">
        <v>725</v>
      </c>
      <c r="C20" s="17">
        <v>29810</v>
      </c>
      <c r="D20" s="167"/>
      <c r="E20" s="17">
        <v>87</v>
      </c>
      <c r="F20" s="17">
        <v>3690</v>
      </c>
      <c r="G20" s="167"/>
      <c r="H20" s="17">
        <v>510</v>
      </c>
      <c r="I20" s="17">
        <v>20690</v>
      </c>
      <c r="J20" s="167"/>
      <c r="K20" s="17">
        <v>429</v>
      </c>
      <c r="L20" s="17">
        <v>17632</v>
      </c>
    </row>
    <row r="21" spans="1:13" x14ac:dyDescent="0.25">
      <c r="A21" s="172" t="s">
        <v>21</v>
      </c>
      <c r="B21" s="17">
        <v>412</v>
      </c>
      <c r="C21" s="17">
        <v>14461</v>
      </c>
      <c r="D21" s="167"/>
      <c r="E21" s="17">
        <v>45</v>
      </c>
      <c r="F21" s="17">
        <v>1683</v>
      </c>
      <c r="G21" s="167"/>
      <c r="H21" s="17">
        <v>326</v>
      </c>
      <c r="I21" s="17">
        <v>11233</v>
      </c>
      <c r="J21" s="167"/>
      <c r="K21" s="17">
        <v>207</v>
      </c>
      <c r="L21" s="17">
        <v>7449</v>
      </c>
    </row>
    <row r="22" spans="1:13" x14ac:dyDescent="0.25">
      <c r="A22" s="172" t="s">
        <v>22</v>
      </c>
      <c r="B22" s="17">
        <v>92</v>
      </c>
      <c r="C22" s="17">
        <v>3466</v>
      </c>
      <c r="D22" s="167"/>
      <c r="E22" s="17">
        <v>9</v>
      </c>
      <c r="F22" s="17">
        <v>291</v>
      </c>
      <c r="G22" s="167"/>
      <c r="H22" s="17">
        <v>66</v>
      </c>
      <c r="I22" s="17">
        <v>2557</v>
      </c>
      <c r="J22" s="167"/>
      <c r="K22" s="17">
        <v>63</v>
      </c>
      <c r="L22" s="17">
        <v>2341</v>
      </c>
    </row>
    <row r="23" spans="1:13" x14ac:dyDescent="0.25">
      <c r="A23" s="172" t="s">
        <v>23</v>
      </c>
      <c r="B23" s="17">
        <v>757</v>
      </c>
      <c r="C23" s="17">
        <v>32409</v>
      </c>
      <c r="D23" s="167"/>
      <c r="E23" s="17">
        <v>23</v>
      </c>
      <c r="F23" s="17">
        <v>1016</v>
      </c>
      <c r="G23" s="167"/>
      <c r="H23" s="17">
        <v>588</v>
      </c>
      <c r="I23" s="17">
        <v>24384</v>
      </c>
      <c r="J23" s="167"/>
      <c r="K23" s="17">
        <v>656</v>
      </c>
      <c r="L23" s="17">
        <v>28422</v>
      </c>
    </row>
    <row r="24" spans="1:13" x14ac:dyDescent="0.25">
      <c r="A24" s="172" t="s">
        <v>24</v>
      </c>
      <c r="B24" s="17">
        <v>695</v>
      </c>
      <c r="C24" s="17">
        <v>27948</v>
      </c>
      <c r="D24" s="167"/>
      <c r="E24" s="17">
        <v>16</v>
      </c>
      <c r="F24" s="17">
        <v>470</v>
      </c>
      <c r="G24" s="167"/>
      <c r="H24" s="17">
        <v>616</v>
      </c>
      <c r="I24" s="17">
        <v>24869</v>
      </c>
      <c r="J24" s="167"/>
      <c r="K24" s="17">
        <v>365</v>
      </c>
      <c r="L24" s="17">
        <v>13905</v>
      </c>
    </row>
    <row r="25" spans="1:13" x14ac:dyDescent="0.25">
      <c r="A25" s="172" t="s">
        <v>25</v>
      </c>
      <c r="B25" s="17">
        <v>162</v>
      </c>
      <c r="C25" s="17">
        <v>6975</v>
      </c>
      <c r="D25" s="167"/>
      <c r="E25" s="17">
        <v>17</v>
      </c>
      <c r="F25" s="17">
        <v>663</v>
      </c>
      <c r="G25" s="167"/>
      <c r="H25" s="17">
        <v>134</v>
      </c>
      <c r="I25" s="17">
        <v>5848</v>
      </c>
      <c r="J25" s="167"/>
      <c r="K25" s="17">
        <v>107</v>
      </c>
      <c r="L25" s="17">
        <v>4795</v>
      </c>
    </row>
    <row r="26" spans="1:13" x14ac:dyDescent="0.25">
      <c r="A26" s="172" t="s">
        <v>26</v>
      </c>
      <c r="B26" s="17">
        <v>447</v>
      </c>
      <c r="C26" s="17">
        <v>11675</v>
      </c>
      <c r="D26" s="167"/>
      <c r="E26" s="17">
        <v>11</v>
      </c>
      <c r="F26" s="17">
        <v>320</v>
      </c>
      <c r="G26" s="167"/>
      <c r="H26" s="17">
        <v>416</v>
      </c>
      <c r="I26" s="17">
        <v>10798</v>
      </c>
      <c r="J26" s="167"/>
      <c r="K26" s="17">
        <v>374</v>
      </c>
      <c r="L26" s="17">
        <v>9702</v>
      </c>
    </row>
    <row r="27" spans="1:13" x14ac:dyDescent="0.25">
      <c r="A27" s="172" t="s">
        <v>27</v>
      </c>
      <c r="B27" s="17">
        <v>591</v>
      </c>
      <c r="C27" s="17">
        <v>27683</v>
      </c>
      <c r="D27" s="167"/>
      <c r="E27" s="17">
        <v>4</v>
      </c>
      <c r="F27" s="17">
        <v>246</v>
      </c>
      <c r="G27" s="167"/>
      <c r="H27" s="17">
        <v>564</v>
      </c>
      <c r="I27" s="17">
        <v>26194</v>
      </c>
      <c r="J27" s="167"/>
      <c r="K27" s="17">
        <v>568</v>
      </c>
      <c r="L27" s="17">
        <v>26729</v>
      </c>
    </row>
    <row r="28" spans="1:13" x14ac:dyDescent="0.25">
      <c r="A28" s="172" t="s">
        <v>28</v>
      </c>
      <c r="B28" s="17">
        <v>554</v>
      </c>
      <c r="C28" s="17">
        <v>39683</v>
      </c>
      <c r="D28" s="167"/>
      <c r="E28" s="17">
        <v>98</v>
      </c>
      <c r="F28" s="17">
        <v>6586</v>
      </c>
      <c r="G28" s="167"/>
      <c r="H28" s="17">
        <v>424</v>
      </c>
      <c r="I28" s="17">
        <v>31365</v>
      </c>
      <c r="J28" s="167"/>
      <c r="K28" s="17">
        <v>138</v>
      </c>
      <c r="L28" s="17">
        <v>9036</v>
      </c>
    </row>
    <row r="29" spans="1:13" x14ac:dyDescent="0.25">
      <c r="A29" s="27" t="s">
        <v>29</v>
      </c>
      <c r="B29" s="171">
        <v>12919</v>
      </c>
      <c r="C29" s="171">
        <v>535556</v>
      </c>
      <c r="D29" s="171"/>
      <c r="E29" s="171">
        <v>1831</v>
      </c>
      <c r="F29" s="171">
        <v>80079</v>
      </c>
      <c r="G29" s="171"/>
      <c r="H29" s="171">
        <v>9376</v>
      </c>
      <c r="I29" s="171">
        <v>379776</v>
      </c>
      <c r="J29" s="171"/>
      <c r="K29" s="171">
        <v>7228</v>
      </c>
      <c r="L29" s="171">
        <v>303012</v>
      </c>
    </row>
    <row r="30" spans="1:13" x14ac:dyDescent="0.25">
      <c r="A30" s="27" t="s">
        <v>30</v>
      </c>
      <c r="B30" s="171">
        <v>5504</v>
      </c>
      <c r="C30" s="171">
        <v>230118</v>
      </c>
      <c r="D30" s="171"/>
      <c r="E30" s="171">
        <v>1415</v>
      </c>
      <c r="F30" s="171">
        <v>60777</v>
      </c>
      <c r="G30" s="171"/>
      <c r="H30" s="171">
        <v>3142</v>
      </c>
      <c r="I30" s="171">
        <v>127001</v>
      </c>
      <c r="J30" s="171"/>
      <c r="K30" s="171">
        <v>2461</v>
      </c>
      <c r="L30" s="171">
        <v>109461</v>
      </c>
    </row>
    <row r="31" spans="1:13" s="77" customFormat="1" ht="13" x14ac:dyDescent="0.3">
      <c r="A31" s="33" t="s">
        <v>31</v>
      </c>
      <c r="B31" s="174">
        <v>2382</v>
      </c>
      <c r="C31" s="174">
        <v>89566</v>
      </c>
      <c r="D31" s="174"/>
      <c r="E31" s="174">
        <v>360</v>
      </c>
      <c r="F31" s="174">
        <v>12744</v>
      </c>
      <c r="G31" s="174"/>
      <c r="H31" s="174">
        <v>1493</v>
      </c>
      <c r="I31" s="174">
        <v>54929</v>
      </c>
      <c r="J31" s="174"/>
      <c r="K31" s="174">
        <v>1318</v>
      </c>
      <c r="L31" s="174">
        <v>53280</v>
      </c>
      <c r="M31" s="46"/>
    </row>
    <row r="32" spans="1:13" s="77" customFormat="1" ht="13" x14ac:dyDescent="0.3">
      <c r="A32" s="33" t="s">
        <v>32</v>
      </c>
      <c r="B32" s="174">
        <v>3122</v>
      </c>
      <c r="C32" s="174">
        <v>140552</v>
      </c>
      <c r="D32" s="174"/>
      <c r="E32" s="174">
        <v>1055</v>
      </c>
      <c r="F32" s="174">
        <v>48033</v>
      </c>
      <c r="G32" s="174"/>
      <c r="H32" s="174">
        <v>1649</v>
      </c>
      <c r="I32" s="174">
        <v>72072</v>
      </c>
      <c r="J32" s="174"/>
      <c r="K32" s="174">
        <v>1143</v>
      </c>
      <c r="L32" s="174">
        <v>56181</v>
      </c>
      <c r="M32" s="46"/>
    </row>
    <row r="33" spans="1:13" x14ac:dyDescent="0.25">
      <c r="A33" s="27" t="s">
        <v>33</v>
      </c>
      <c r="B33" s="171">
        <v>3705</v>
      </c>
      <c r="C33" s="171">
        <v>141138</v>
      </c>
      <c r="D33" s="171"/>
      <c r="E33" s="171">
        <v>193</v>
      </c>
      <c r="F33" s="171">
        <v>8027</v>
      </c>
      <c r="G33" s="171"/>
      <c r="H33" s="171">
        <v>3100</v>
      </c>
      <c r="I33" s="171">
        <v>115527</v>
      </c>
      <c r="J33" s="171"/>
      <c r="K33" s="171">
        <v>2289</v>
      </c>
      <c r="L33" s="171">
        <v>91172</v>
      </c>
    </row>
    <row r="34" spans="1:13" x14ac:dyDescent="0.25">
      <c r="A34" s="27" t="s">
        <v>34</v>
      </c>
      <c r="B34" s="171">
        <v>3710</v>
      </c>
      <c r="C34" s="171">
        <v>164300</v>
      </c>
      <c r="D34" s="171"/>
      <c r="E34" s="171">
        <v>223</v>
      </c>
      <c r="F34" s="171">
        <v>11275</v>
      </c>
      <c r="G34" s="171"/>
      <c r="H34" s="171">
        <v>3134</v>
      </c>
      <c r="I34" s="171">
        <v>137248</v>
      </c>
      <c r="J34" s="171"/>
      <c r="K34" s="171">
        <v>2478</v>
      </c>
      <c r="L34" s="171">
        <v>102379</v>
      </c>
    </row>
    <row r="35" spans="1:13" s="77" customFormat="1" ht="13" x14ac:dyDescent="0.3">
      <c r="A35" s="33" t="s">
        <v>35</v>
      </c>
      <c r="B35" s="174">
        <v>2565</v>
      </c>
      <c r="C35" s="174">
        <v>96934</v>
      </c>
      <c r="D35" s="174"/>
      <c r="E35" s="174">
        <v>121</v>
      </c>
      <c r="F35" s="174">
        <v>4443</v>
      </c>
      <c r="G35" s="174"/>
      <c r="H35" s="174">
        <v>2146</v>
      </c>
      <c r="I35" s="174">
        <v>79689</v>
      </c>
      <c r="J35" s="174"/>
      <c r="K35" s="174">
        <v>1772</v>
      </c>
      <c r="L35" s="174">
        <v>66614</v>
      </c>
      <c r="M35" s="46"/>
    </row>
    <row r="36" spans="1:13" s="77" customFormat="1" ht="13" x14ac:dyDescent="0.3">
      <c r="A36" s="38" t="s">
        <v>36</v>
      </c>
      <c r="B36" s="175">
        <v>1145</v>
      </c>
      <c r="C36" s="175">
        <v>67366</v>
      </c>
      <c r="D36" s="175"/>
      <c r="E36" s="175">
        <v>102</v>
      </c>
      <c r="F36" s="175">
        <v>6832</v>
      </c>
      <c r="G36" s="175"/>
      <c r="H36" s="175">
        <v>988</v>
      </c>
      <c r="I36" s="175">
        <v>57559</v>
      </c>
      <c r="J36" s="175"/>
      <c r="K36" s="175">
        <v>706</v>
      </c>
      <c r="L36" s="175">
        <v>35765</v>
      </c>
      <c r="M36" s="46"/>
    </row>
    <row r="37" spans="1:13" ht="6" customHeight="1" x14ac:dyDescent="0.2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</row>
    <row r="38" spans="1:13" x14ac:dyDescent="0.25">
      <c r="A38" s="252" t="s">
        <v>113</v>
      </c>
      <c r="B38" s="252"/>
      <c r="C38" s="252"/>
      <c r="D38" s="252"/>
      <c r="E38" s="252"/>
      <c r="F38" s="252"/>
      <c r="G38" s="252"/>
      <c r="H38" s="252"/>
      <c r="I38" s="252"/>
      <c r="J38" s="252"/>
    </row>
  </sheetData>
  <mergeCells count="12">
    <mergeCell ref="B5:B6"/>
    <mergeCell ref="E5:E6"/>
    <mergeCell ref="H5:H6"/>
    <mergeCell ref="K5:K6"/>
    <mergeCell ref="A38:J38"/>
    <mergeCell ref="A1:L1"/>
    <mergeCell ref="B3:C4"/>
    <mergeCell ref="D3:D4"/>
    <mergeCell ref="E3:F4"/>
    <mergeCell ref="H3:I4"/>
    <mergeCell ref="K3:L3"/>
    <mergeCell ref="K4:L4"/>
  </mergeCells>
  <pageMargins left="0.19685039370078741" right="0.19685039370078741" top="0.98425196850393704" bottom="0.98425196850393704" header="0.51181102362204722" footer="0.51181102362204722"/>
  <pageSetup paperSize="9" scale="93" fitToWidth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13</vt:i4>
      </vt:variant>
    </vt:vector>
  </HeadingPairs>
  <TitlesOfParts>
    <vt:vector size="13" baseType="lpstr">
      <vt:lpstr>Tav1</vt:lpstr>
      <vt:lpstr>Tav 2</vt:lpstr>
      <vt:lpstr>Tav3</vt:lpstr>
      <vt:lpstr>tav 4</vt:lpstr>
      <vt:lpstr>tav 5</vt:lpstr>
      <vt:lpstr>tav 6</vt:lpstr>
      <vt:lpstr>tav 7</vt:lpstr>
      <vt:lpstr>tav 8</vt:lpstr>
      <vt:lpstr>tav9</vt:lpstr>
      <vt:lpstr>tav10</vt:lpstr>
      <vt:lpstr>TAV11</vt:lpstr>
      <vt:lpstr>Tav 12</vt:lpstr>
      <vt:lpstr>Mappa densità</vt:lpstr>
    </vt:vector>
  </TitlesOfParts>
  <Company>ISTAT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Rossi</dc:creator>
  <cp:lastModifiedBy>Francesco Giovanni Truglia</cp:lastModifiedBy>
  <dcterms:created xsi:type="dcterms:W3CDTF">2021-12-09T08:47:13Z</dcterms:created>
  <dcterms:modified xsi:type="dcterms:W3CDTF">2024-01-03T09:44:47Z</dcterms:modified>
</cp:coreProperties>
</file>