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D:\ISTAT\Editing report\Statistica report matrimoni dic 2023\Pacchetto matrimoni dicembre 2023\"/>
    </mc:Choice>
  </mc:AlternateContent>
  <xr:revisionPtr revIDLastSave="0" documentId="13_ncr:1_{6FF6D3BB-4491-4F7A-B900-3012DB26B19B}" xr6:coauthVersionLast="47" xr6:coauthVersionMax="47" xr10:uidLastSave="{00000000-0000-0000-0000-000000000000}"/>
  <bookViews>
    <workbookView xWindow="-120" yWindow="-120" windowWidth="20730" windowHeight="11160" tabRatio="861" activeTab="3" xr2:uid="{00000000-000D-0000-FFFF-FFFF00000000}"/>
  </bookViews>
  <sheets>
    <sheet name="Indice" sheetId="31" r:id="rId1"/>
    <sheet name="prospetto 1" sheetId="1" r:id="rId2"/>
    <sheet name="1" sheetId="9" r:id="rId3"/>
    <sheet name="2" sheetId="22" r:id="rId4"/>
    <sheet name="3" sheetId="2" r:id="rId5"/>
    <sheet name="4" sheetId="11" r:id="rId6"/>
    <sheet name="5" sheetId="30" r:id="rId7"/>
    <sheet name="6" sheetId="12" r:id="rId8"/>
    <sheet name="7" sheetId="28" r:id="rId9"/>
    <sheet name="8" sheetId="29" r:id="rId10"/>
  </sheets>
  <externalReferences>
    <externalReference r:id="rId11"/>
    <externalReference r:id="rId12"/>
  </externalReferences>
  <definedNames>
    <definedName name="____________tab2">'[1]1.1'!$A$4:$B$11</definedName>
    <definedName name="____________tab3" localSheetId="6">#REF!</definedName>
    <definedName name="____________tab3" localSheetId="8">#REF!</definedName>
    <definedName name="____________tab3" localSheetId="9">#REF!</definedName>
    <definedName name="____________tab3">#REF!</definedName>
    <definedName name="____________TOT2" localSheetId="9">#REF!</definedName>
    <definedName name="____________TOT2">#REF!</definedName>
    <definedName name="___________tab2">'[1]1.1'!$A$4:$B$11</definedName>
    <definedName name="___________tab3" localSheetId="6">#REF!</definedName>
    <definedName name="___________tab3" localSheetId="8">#REF!</definedName>
    <definedName name="___________tab3" localSheetId="9">#REF!</definedName>
    <definedName name="___________tab3">#REF!</definedName>
    <definedName name="___________TOT2" localSheetId="9">#REF!</definedName>
    <definedName name="___________TOT2">#REF!</definedName>
    <definedName name="__________tab2">'[1]1.1'!$A$4:$B$11</definedName>
    <definedName name="__________tab3" localSheetId="6">#REF!</definedName>
    <definedName name="__________tab3" localSheetId="8">#REF!</definedName>
    <definedName name="__________tab3" localSheetId="9">#REF!</definedName>
    <definedName name="__________tab3">#REF!</definedName>
    <definedName name="__________TOT2" localSheetId="9">#REF!</definedName>
    <definedName name="__________TOT2">#REF!</definedName>
    <definedName name="_________tab2">'[1]1.1'!$A$4:$B$11</definedName>
    <definedName name="_________tab3" localSheetId="6">#REF!</definedName>
    <definedName name="_________tab3" localSheetId="8">#REF!</definedName>
    <definedName name="_________tab3" localSheetId="9">#REF!</definedName>
    <definedName name="_________tab3">#REF!</definedName>
    <definedName name="_________TOT2" localSheetId="9">#REF!</definedName>
    <definedName name="_________TOT2">#REF!</definedName>
    <definedName name="________tab2">'[1]1.1'!$A$4:$B$11</definedName>
    <definedName name="________tab3" localSheetId="6">#REF!</definedName>
    <definedName name="________tab3" localSheetId="8">#REF!</definedName>
    <definedName name="________tab3" localSheetId="9">#REF!</definedName>
    <definedName name="________tab3">#REF!</definedName>
    <definedName name="________TOT2" localSheetId="9">#REF!</definedName>
    <definedName name="________TOT2">#REF!</definedName>
    <definedName name="_______tab2">'[1]1.1'!$A$4:$B$11</definedName>
    <definedName name="_______tab3" localSheetId="6">#REF!</definedName>
    <definedName name="_______tab3" localSheetId="8">#REF!</definedName>
    <definedName name="_______tab3" localSheetId="9">#REF!</definedName>
    <definedName name="_______tab3">#REF!</definedName>
    <definedName name="_______TOT2" localSheetId="9">#REF!</definedName>
    <definedName name="_______TOT2">#REF!</definedName>
    <definedName name="______tab2">'[1]1.1'!$A$4:$B$11</definedName>
    <definedName name="______tab3" localSheetId="6">#REF!</definedName>
    <definedName name="______tab3" localSheetId="8">#REF!</definedName>
    <definedName name="______tab3" localSheetId="9">#REF!</definedName>
    <definedName name="______tab3">#REF!</definedName>
    <definedName name="______TOT2" localSheetId="9">#REF!</definedName>
    <definedName name="______TOT2">#REF!</definedName>
    <definedName name="_____tab2">'[1]1.1'!$A$4:$B$11</definedName>
    <definedName name="_____tab3" localSheetId="6">#REF!</definedName>
    <definedName name="_____tab3" localSheetId="8">#REF!</definedName>
    <definedName name="_____tab3" localSheetId="9">#REF!</definedName>
    <definedName name="_____tab3">#REF!</definedName>
    <definedName name="_____TOT2" localSheetId="9">#REF!</definedName>
    <definedName name="_____TOT2">#REF!</definedName>
    <definedName name="____tab2">'[1]1.1'!$A$4:$B$11</definedName>
    <definedName name="____tab3" localSheetId="6">#REF!</definedName>
    <definedName name="____tab3" localSheetId="8">#REF!</definedName>
    <definedName name="____tab3" localSheetId="9">#REF!</definedName>
    <definedName name="____tab3">#REF!</definedName>
    <definedName name="____TOT2" localSheetId="9">#REF!</definedName>
    <definedName name="____TOT2">#REF!</definedName>
    <definedName name="___tab2">'[1]1.1'!$A$4:$B$11</definedName>
    <definedName name="___tab3" localSheetId="6">#REF!</definedName>
    <definedName name="___tab3" localSheetId="8">#REF!</definedName>
    <definedName name="___tab3" localSheetId="9">#REF!</definedName>
    <definedName name="___tab3">#REF!</definedName>
    <definedName name="___TOT2" localSheetId="9">#REF!</definedName>
    <definedName name="___TOT2">#REF!</definedName>
    <definedName name="__tab2">'[1]1.1'!$A$4:$B$11</definedName>
    <definedName name="__tab3" localSheetId="6">#REF!</definedName>
    <definedName name="__tab3" localSheetId="8">#REF!</definedName>
    <definedName name="__tab3" localSheetId="9">#REF!</definedName>
    <definedName name="__tab3">#REF!</definedName>
    <definedName name="__TOT2" localSheetId="9">#REF!</definedName>
    <definedName name="__TOT2">#REF!</definedName>
    <definedName name="_tab2">'[1]1.1'!$A$4:$B$11</definedName>
    <definedName name="_tab3" localSheetId="6">#REF!</definedName>
    <definedName name="_tab3" localSheetId="8">#REF!</definedName>
    <definedName name="_tab3" localSheetId="9">#REF!</definedName>
    <definedName name="_tab3">#REF!</definedName>
    <definedName name="_TOT2" localSheetId="9">#REF!</definedName>
    <definedName name="_TOT2">#REF!</definedName>
    <definedName name="gg">#REF!</definedName>
    <definedName name="Matstra">'[2]Tabella 1'!$A$3:$K$27</definedName>
    <definedName name="regioni" localSheetId="2">#REF!</definedName>
    <definedName name="regioni" localSheetId="3">#REF!</definedName>
    <definedName name="regioni" localSheetId="4">#REF!</definedName>
    <definedName name="regioni" localSheetId="5">#REF!</definedName>
    <definedName name="regioni" localSheetId="6">#REF!</definedName>
    <definedName name="regioni" localSheetId="7">#REF!</definedName>
    <definedName name="regioni" localSheetId="8">#REF!</definedName>
    <definedName name="regioni" localSheetId="9">#REF!</definedName>
    <definedName name="regio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2" l="1"/>
  <c r="C14" i="22"/>
  <c r="D14" i="22"/>
  <c r="E14" i="22"/>
  <c r="B15" i="22"/>
  <c r="C15" i="22"/>
  <c r="D15" i="22"/>
  <c r="E15" i="22"/>
  <c r="B16" i="22"/>
  <c r="C16" i="22"/>
  <c r="D16" i="22"/>
  <c r="E16" i="22"/>
  <c r="E367" i="30" l="1"/>
  <c r="D367" i="30"/>
  <c r="C367" i="30"/>
  <c r="F366" i="30"/>
  <c r="F365" i="30"/>
  <c r="F364" i="30"/>
  <c r="F363" i="30"/>
  <c r="F362" i="30"/>
  <c r="F361" i="30"/>
  <c r="F360" i="30"/>
  <c r="F359" i="30"/>
  <c r="F358" i="30"/>
  <c r="F357" i="30"/>
  <c r="F356" i="30"/>
  <c r="F355" i="30"/>
  <c r="F354" i="30"/>
  <c r="F353" i="30"/>
  <c r="F352" i="30"/>
  <c r="F351" i="30"/>
  <c r="F350" i="30"/>
  <c r="F349" i="30"/>
  <c r="F348" i="30"/>
  <c r="F347" i="30"/>
  <c r="F346" i="30"/>
  <c r="F345" i="30"/>
  <c r="F344" i="30"/>
  <c r="F343" i="30"/>
  <c r="F342" i="30"/>
  <c r="F341" i="30"/>
  <c r="F340" i="30"/>
  <c r="F339" i="30"/>
  <c r="F338" i="30"/>
  <c r="F337" i="30"/>
  <c r="F336" i="30"/>
  <c r="F335" i="30"/>
  <c r="F334" i="30"/>
  <c r="F333" i="30"/>
  <c r="F332" i="30"/>
  <c r="F331" i="30"/>
  <c r="F330" i="30"/>
  <c r="F329" i="30"/>
  <c r="F328" i="30"/>
  <c r="F327" i="30"/>
  <c r="F326" i="30"/>
  <c r="F325" i="30"/>
  <c r="F324" i="30"/>
  <c r="F323" i="30"/>
  <c r="F322" i="30"/>
  <c r="F321" i="30"/>
  <c r="F320" i="30"/>
  <c r="F319" i="30"/>
  <c r="F318" i="30"/>
  <c r="F317" i="30"/>
  <c r="F316" i="30"/>
  <c r="F315" i="30"/>
  <c r="F314" i="30"/>
  <c r="F313" i="30"/>
  <c r="F312" i="30"/>
  <c r="F311" i="30"/>
  <c r="F310" i="30"/>
  <c r="F309" i="30"/>
  <c r="F308" i="30"/>
  <c r="F307" i="30"/>
  <c r="F306" i="30"/>
  <c r="F305" i="30"/>
  <c r="F304" i="30"/>
  <c r="F303" i="30"/>
  <c r="F302" i="30"/>
  <c r="F301" i="30"/>
  <c r="F300" i="30"/>
  <c r="F299" i="30"/>
  <c r="F298" i="30"/>
  <c r="F297" i="30"/>
  <c r="F296" i="30"/>
  <c r="F295" i="30"/>
  <c r="F294" i="30"/>
  <c r="F293" i="30"/>
  <c r="F292" i="30"/>
  <c r="F291" i="30"/>
  <c r="F290" i="30"/>
  <c r="F289" i="30"/>
  <c r="F288" i="30"/>
  <c r="F287" i="30"/>
  <c r="F286" i="30"/>
  <c r="F285" i="30"/>
  <c r="F284" i="30"/>
  <c r="F283" i="30"/>
  <c r="F282" i="30"/>
  <c r="F281" i="30"/>
  <c r="F280" i="30"/>
  <c r="F279" i="30"/>
  <c r="F278" i="30"/>
  <c r="F277" i="30"/>
  <c r="F276" i="30"/>
  <c r="F275" i="30"/>
  <c r="F274" i="30"/>
  <c r="F273" i="30"/>
  <c r="F272" i="30"/>
  <c r="F271" i="30"/>
  <c r="F270" i="30"/>
  <c r="F269" i="30"/>
  <c r="F268" i="30"/>
  <c r="F267" i="30"/>
  <c r="F266" i="30"/>
  <c r="F265" i="30"/>
  <c r="F264" i="30"/>
  <c r="F263" i="30"/>
  <c r="F262" i="30"/>
  <c r="F261" i="30"/>
  <c r="F260" i="30"/>
  <c r="F259" i="30"/>
  <c r="F258" i="30"/>
  <c r="F257" i="30"/>
  <c r="F256" i="30"/>
  <c r="F255" i="30"/>
  <c r="F254" i="30"/>
  <c r="F253" i="30"/>
  <c r="F252" i="30"/>
  <c r="F251" i="30"/>
  <c r="F250" i="30"/>
  <c r="F249" i="30"/>
  <c r="F248" i="30"/>
  <c r="F247" i="30"/>
  <c r="F246" i="30"/>
  <c r="F245" i="30"/>
  <c r="F244" i="30"/>
  <c r="F243" i="30"/>
  <c r="F242" i="30"/>
  <c r="F241" i="30"/>
  <c r="F240" i="30"/>
  <c r="F239" i="30"/>
  <c r="F238" i="30"/>
  <c r="F237" i="30"/>
  <c r="F236" i="30"/>
  <c r="F235" i="30"/>
  <c r="F234" i="30"/>
  <c r="F233" i="30"/>
  <c r="F232" i="30"/>
  <c r="F231" i="30"/>
  <c r="F230" i="30"/>
  <c r="F229" i="30"/>
  <c r="F228" i="30"/>
  <c r="F227" i="30"/>
  <c r="F226" i="30"/>
  <c r="F225" i="30"/>
  <c r="F224" i="30"/>
  <c r="F223" i="30"/>
  <c r="F222" i="30"/>
  <c r="F221" i="30"/>
  <c r="F220" i="30"/>
  <c r="F219" i="30"/>
  <c r="F218" i="30"/>
  <c r="F217" i="30"/>
  <c r="F216" i="30"/>
  <c r="F215" i="30"/>
  <c r="F214" i="30"/>
  <c r="F213" i="30"/>
  <c r="F212" i="30"/>
  <c r="F211" i="30"/>
  <c r="F210" i="30"/>
  <c r="F209" i="30"/>
  <c r="F208" i="30"/>
  <c r="F207" i="30"/>
  <c r="F206" i="30"/>
  <c r="F205" i="30"/>
  <c r="F204" i="30"/>
  <c r="F203" i="30"/>
  <c r="F202" i="30"/>
  <c r="F201" i="30"/>
  <c r="F200" i="30"/>
  <c r="F199" i="30"/>
  <c r="F198" i="30"/>
  <c r="F197" i="30"/>
  <c r="F196" i="30"/>
  <c r="F195" i="30"/>
  <c r="F194" i="30"/>
  <c r="F193" i="30"/>
  <c r="F192" i="30"/>
  <c r="F191" i="30"/>
  <c r="F190" i="30"/>
  <c r="F189" i="30"/>
  <c r="F188" i="30"/>
  <c r="F187" i="30"/>
  <c r="F186" i="30"/>
  <c r="F185" i="30"/>
  <c r="F184" i="30"/>
  <c r="F183" i="30"/>
  <c r="F182" i="30"/>
  <c r="F181" i="30"/>
  <c r="F180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6" i="30"/>
  <c r="F165" i="30"/>
  <c r="F164" i="30"/>
  <c r="F163" i="30"/>
  <c r="F162" i="30"/>
  <c r="F161" i="30"/>
  <c r="F160" i="30"/>
  <c r="F159" i="30"/>
  <c r="F158" i="30"/>
  <c r="F157" i="30"/>
  <c r="F156" i="30"/>
  <c r="F155" i="30"/>
  <c r="F154" i="30"/>
  <c r="F153" i="30"/>
  <c r="F152" i="30"/>
  <c r="F151" i="30"/>
  <c r="F150" i="30"/>
  <c r="F149" i="30"/>
  <c r="F148" i="30"/>
  <c r="F147" i="30"/>
  <c r="F146" i="30"/>
  <c r="F145" i="30"/>
  <c r="F144" i="30"/>
  <c r="F143" i="30"/>
  <c r="F142" i="30"/>
  <c r="F141" i="30"/>
  <c r="F140" i="30"/>
  <c r="F139" i="30"/>
  <c r="F138" i="30"/>
  <c r="F137" i="30"/>
  <c r="F136" i="30"/>
  <c r="F135" i="30"/>
  <c r="F134" i="30"/>
  <c r="F133" i="30"/>
  <c r="F132" i="30"/>
  <c r="F131" i="30"/>
  <c r="F130" i="30"/>
  <c r="F129" i="30"/>
  <c r="F128" i="30"/>
  <c r="F127" i="30"/>
  <c r="F126" i="30"/>
  <c r="F125" i="30"/>
  <c r="F124" i="30"/>
  <c r="F123" i="30"/>
  <c r="F122" i="30"/>
  <c r="F121" i="30"/>
  <c r="F120" i="30"/>
  <c r="F119" i="30"/>
  <c r="F118" i="30"/>
  <c r="F117" i="30"/>
  <c r="F116" i="30"/>
  <c r="F115" i="30"/>
  <c r="F114" i="30"/>
  <c r="F113" i="30"/>
  <c r="F112" i="30"/>
  <c r="F111" i="30"/>
  <c r="F110" i="30"/>
  <c r="F109" i="30"/>
  <c r="F108" i="30"/>
  <c r="F107" i="30"/>
  <c r="F106" i="30"/>
  <c r="F105" i="30"/>
  <c r="F104" i="30"/>
  <c r="F103" i="30"/>
  <c r="F102" i="30"/>
  <c r="F101" i="30"/>
  <c r="F100" i="30"/>
  <c r="F99" i="30"/>
  <c r="F98" i="30"/>
  <c r="F97" i="30"/>
  <c r="F96" i="30"/>
  <c r="F95" i="30"/>
  <c r="F94" i="30"/>
  <c r="F93" i="30"/>
  <c r="F92" i="30"/>
  <c r="F91" i="30"/>
  <c r="F90" i="30"/>
  <c r="F89" i="30"/>
  <c r="F88" i="30"/>
  <c r="F87" i="30"/>
  <c r="F86" i="30"/>
  <c r="F85" i="30"/>
  <c r="F84" i="30"/>
  <c r="F83" i="30"/>
  <c r="F82" i="30"/>
  <c r="F81" i="30"/>
  <c r="F80" i="30"/>
  <c r="F79" i="30"/>
  <c r="F78" i="30"/>
  <c r="F77" i="30"/>
  <c r="F76" i="30"/>
  <c r="F75" i="30"/>
  <c r="F74" i="30"/>
  <c r="F73" i="30"/>
  <c r="F72" i="30"/>
  <c r="F71" i="30"/>
  <c r="F70" i="30"/>
  <c r="F69" i="30"/>
  <c r="F68" i="30"/>
  <c r="F67" i="30"/>
  <c r="F66" i="30"/>
  <c r="F65" i="30"/>
  <c r="F64" i="30"/>
  <c r="F63" i="30"/>
  <c r="F62" i="30"/>
  <c r="F61" i="30"/>
  <c r="F60" i="30"/>
  <c r="F59" i="30"/>
  <c r="F58" i="30"/>
  <c r="F57" i="30"/>
  <c r="F56" i="30"/>
  <c r="F55" i="30"/>
  <c r="F54" i="30"/>
  <c r="F53" i="30"/>
  <c r="F52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M24" i="30"/>
  <c r="Q23" i="30" s="1"/>
  <c r="L24" i="30"/>
  <c r="P23" i="30" s="1"/>
  <c r="K24" i="30"/>
  <c r="O21" i="30" s="1"/>
  <c r="F24" i="30"/>
  <c r="N23" i="30"/>
  <c r="F23" i="30"/>
  <c r="P22" i="30"/>
  <c r="N22" i="30"/>
  <c r="F22" i="30"/>
  <c r="N21" i="30"/>
  <c r="F21" i="30"/>
  <c r="P20" i="30"/>
  <c r="N20" i="30"/>
  <c r="F20" i="30"/>
  <c r="O19" i="30"/>
  <c r="N19" i="30"/>
  <c r="F19" i="30"/>
  <c r="P18" i="30"/>
  <c r="O18" i="30"/>
  <c r="N18" i="30"/>
  <c r="F18" i="30"/>
  <c r="N17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4" i="30"/>
  <c r="F3" i="30"/>
  <c r="F2" i="30"/>
  <c r="F367" i="30" s="1"/>
  <c r="E24" i="29"/>
  <c r="F24" i="29"/>
  <c r="J15" i="28"/>
  <c r="I15" i="28"/>
  <c r="C15" i="28"/>
  <c r="B15" i="28"/>
  <c r="J14" i="28"/>
  <c r="I14" i="28"/>
  <c r="C14" i="28"/>
  <c r="B14" i="28"/>
  <c r="K12" i="28"/>
  <c r="D12" i="28"/>
  <c r="K11" i="28"/>
  <c r="D11" i="28"/>
  <c r="K10" i="28"/>
  <c r="C10" i="28"/>
  <c r="K9" i="28"/>
  <c r="D9" i="28"/>
  <c r="D8" i="28"/>
  <c r="K7" i="28"/>
  <c r="D7" i="28"/>
  <c r="K6" i="28"/>
  <c r="D6" i="28"/>
  <c r="K5" i="28"/>
  <c r="D5" i="28"/>
  <c r="K4" i="28"/>
  <c r="D4" i="28"/>
  <c r="K3" i="28"/>
  <c r="D3" i="28"/>
  <c r="O17" i="30" l="1"/>
  <c r="O22" i="30"/>
  <c r="O23" i="30"/>
  <c r="O20" i="30"/>
  <c r="Q18" i="30"/>
  <c r="Q22" i="30"/>
  <c r="P17" i="30"/>
  <c r="P21" i="30"/>
  <c r="Q17" i="30"/>
  <c r="Q21" i="30"/>
  <c r="N24" i="30"/>
  <c r="R18" i="30" s="1"/>
  <c r="P19" i="30"/>
  <c r="Q20" i="30"/>
  <c r="Q19" i="30"/>
  <c r="D10" i="28"/>
  <c r="R20" i="30" l="1"/>
  <c r="R21" i="30"/>
  <c r="R17" i="30"/>
  <c r="R22" i="30"/>
  <c r="R19" i="30"/>
  <c r="R23" i="30"/>
  <c r="AB6" i="9" l="1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5" i="9"/>
  <c r="AI26" i="11" l="1"/>
  <c r="AH26" i="11"/>
  <c r="AG26" i="11"/>
  <c r="AI25" i="11"/>
  <c r="AH25" i="11"/>
  <c r="AG25" i="11"/>
  <c r="AI24" i="11"/>
  <c r="AH24" i="11"/>
  <c r="AG24" i="11"/>
  <c r="AI23" i="11"/>
  <c r="AH23" i="11"/>
  <c r="AG23" i="11"/>
  <c r="AI22" i="11"/>
  <c r="AH22" i="11"/>
  <c r="AG22" i="11"/>
  <c r="AI21" i="11"/>
  <c r="AH21" i="11"/>
  <c r="AG21" i="11"/>
  <c r="AI20" i="11"/>
  <c r="AH20" i="11"/>
  <c r="AG20" i="11"/>
  <c r="AI19" i="11"/>
  <c r="AH19" i="11"/>
  <c r="AG19" i="11"/>
  <c r="AI18" i="11"/>
  <c r="AH18" i="11"/>
  <c r="AG18" i="11"/>
  <c r="AI17" i="11"/>
  <c r="AH17" i="11"/>
  <c r="AG17" i="11"/>
  <c r="AI16" i="11"/>
  <c r="AH16" i="11"/>
  <c r="AG16" i="11"/>
  <c r="AI15" i="11"/>
  <c r="AH15" i="11"/>
  <c r="AG15" i="11"/>
  <c r="AI14" i="11"/>
  <c r="AH14" i="11"/>
  <c r="AG14" i="11"/>
  <c r="AI13" i="11"/>
  <c r="AH13" i="11"/>
  <c r="AG13" i="11"/>
  <c r="AI12" i="11"/>
  <c r="AH12" i="11"/>
  <c r="AG12" i="11"/>
  <c r="AI11" i="11"/>
  <c r="AH11" i="11"/>
  <c r="AG11" i="11"/>
  <c r="AI10" i="11"/>
  <c r="AH10" i="11"/>
  <c r="AG10" i="11"/>
  <c r="AI9" i="11"/>
  <c r="AH9" i="11"/>
  <c r="AG9" i="11"/>
  <c r="AI8" i="11"/>
  <c r="AH8" i="11"/>
  <c r="AG8" i="11"/>
  <c r="AI7" i="11"/>
  <c r="AH7" i="11"/>
  <c r="AG7" i="11"/>
  <c r="AI6" i="11"/>
  <c r="AH6" i="11"/>
  <c r="AG6" i="11"/>
  <c r="AI5" i="11"/>
  <c r="AH5" i="11"/>
  <c r="AG5" i="11"/>
  <c r="AI4" i="11"/>
  <c r="AH4" i="11"/>
  <c r="AG4" i="11"/>
  <c r="Q48" i="12"/>
  <c r="Q47" i="12"/>
  <c r="Q46" i="12"/>
  <c r="Q45" i="12"/>
  <c r="Q44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E48" i="12"/>
  <c r="E47" i="12"/>
  <c r="E46" i="12"/>
  <c r="E45" i="12"/>
  <c r="E44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W48" i="12"/>
  <c r="W47" i="12"/>
  <c r="W46" i="12"/>
  <c r="W45" i="12"/>
  <c r="W44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K44" i="12"/>
  <c r="K49" i="12" s="1"/>
  <c r="K45" i="12"/>
  <c r="K46" i="12"/>
  <c r="K47" i="12"/>
  <c r="K48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Q49" i="12" l="1"/>
  <c r="W49" i="12"/>
  <c r="E49" i="12"/>
  <c r="X6" i="9" l="1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X48" i="12" l="1"/>
  <c r="V48" i="12"/>
  <c r="U48" i="12"/>
  <c r="T48" i="12"/>
  <c r="X47" i="12"/>
  <c r="V47" i="12"/>
  <c r="U47" i="12"/>
  <c r="T47" i="12"/>
  <c r="X46" i="12"/>
  <c r="V46" i="12"/>
  <c r="U46" i="12"/>
  <c r="T46" i="12"/>
  <c r="X45" i="12"/>
  <c r="V45" i="12"/>
  <c r="U45" i="12"/>
  <c r="T45" i="12"/>
  <c r="X44" i="12"/>
  <c r="X49" i="12" s="1"/>
  <c r="V44" i="12"/>
  <c r="V49" i="12" s="1"/>
  <c r="U44" i="12"/>
  <c r="U49" i="12" s="1"/>
  <c r="T44" i="12"/>
  <c r="R48" i="12"/>
  <c r="P48" i="12"/>
  <c r="O48" i="12"/>
  <c r="N48" i="12"/>
  <c r="R47" i="12"/>
  <c r="P47" i="12"/>
  <c r="O47" i="12"/>
  <c r="N47" i="12"/>
  <c r="R46" i="12"/>
  <c r="P46" i="12"/>
  <c r="O46" i="12"/>
  <c r="N46" i="12"/>
  <c r="R45" i="12"/>
  <c r="P45" i="12"/>
  <c r="O45" i="12"/>
  <c r="N45" i="12"/>
  <c r="R44" i="12"/>
  <c r="R49" i="12" s="1"/>
  <c r="P44" i="12"/>
  <c r="P49" i="12" s="1"/>
  <c r="O44" i="12"/>
  <c r="O49" i="12" s="1"/>
  <c r="N44" i="12"/>
  <c r="N49" i="12" s="1"/>
  <c r="L48" i="12"/>
  <c r="J48" i="12"/>
  <c r="I48" i="12"/>
  <c r="H48" i="12"/>
  <c r="L47" i="12"/>
  <c r="J47" i="12"/>
  <c r="I47" i="12"/>
  <c r="H47" i="12"/>
  <c r="L46" i="12"/>
  <c r="J46" i="12"/>
  <c r="I46" i="12"/>
  <c r="H46" i="12"/>
  <c r="L45" i="12"/>
  <c r="J45" i="12"/>
  <c r="I45" i="12"/>
  <c r="H45" i="12"/>
  <c r="L44" i="12"/>
  <c r="L49" i="12" s="1"/>
  <c r="J44" i="12"/>
  <c r="J49" i="12" s="1"/>
  <c r="I44" i="12"/>
  <c r="I49" i="12" s="1"/>
  <c r="H44" i="12"/>
  <c r="H49" i="12" s="1"/>
  <c r="C44" i="12"/>
  <c r="D44" i="12"/>
  <c r="F44" i="12"/>
  <c r="C45" i="12"/>
  <c r="D45" i="12"/>
  <c r="F45" i="12"/>
  <c r="C46" i="12"/>
  <c r="D46" i="12"/>
  <c r="F46" i="12"/>
  <c r="C47" i="12"/>
  <c r="D47" i="12"/>
  <c r="F47" i="12"/>
  <c r="C48" i="12"/>
  <c r="D48" i="12"/>
  <c r="F48" i="12"/>
  <c r="C49" i="12"/>
  <c r="B44" i="12"/>
  <c r="B45" i="12"/>
  <c r="B48" i="12"/>
  <c r="B47" i="12"/>
  <c r="B49" i="12" s="1"/>
  <c r="B46" i="12"/>
  <c r="X42" i="12"/>
  <c r="V42" i="12"/>
  <c r="U42" i="12"/>
  <c r="T42" i="12"/>
  <c r="X41" i="12"/>
  <c r="V41" i="12"/>
  <c r="U41" i="12"/>
  <c r="T41" i="12"/>
  <c r="X40" i="12"/>
  <c r="V40" i="12"/>
  <c r="U40" i="12"/>
  <c r="T40" i="12"/>
  <c r="X39" i="12"/>
  <c r="V39" i="12"/>
  <c r="U39" i="12"/>
  <c r="T39" i="12"/>
  <c r="X38" i="12"/>
  <c r="V38" i="12"/>
  <c r="U38" i="12"/>
  <c r="T38" i="12"/>
  <c r="X37" i="12"/>
  <c r="V37" i="12"/>
  <c r="U37" i="12"/>
  <c r="T37" i="12"/>
  <c r="X36" i="12"/>
  <c r="V36" i="12"/>
  <c r="U36" i="12"/>
  <c r="T36" i="12"/>
  <c r="X35" i="12"/>
  <c r="V35" i="12"/>
  <c r="U35" i="12"/>
  <c r="T35" i="12"/>
  <c r="X34" i="12"/>
  <c r="V34" i="12"/>
  <c r="U34" i="12"/>
  <c r="T34" i="12"/>
  <c r="X33" i="12"/>
  <c r="V33" i="12"/>
  <c r="U33" i="12"/>
  <c r="T33" i="12"/>
  <c r="X32" i="12"/>
  <c r="V32" i="12"/>
  <c r="U32" i="12"/>
  <c r="T32" i="12"/>
  <c r="X31" i="12"/>
  <c r="V31" i="12"/>
  <c r="U31" i="12"/>
  <c r="T31" i="12"/>
  <c r="X30" i="12"/>
  <c r="V30" i="12"/>
  <c r="U30" i="12"/>
  <c r="T30" i="12"/>
  <c r="X29" i="12"/>
  <c r="V29" i="12"/>
  <c r="U29" i="12"/>
  <c r="T29" i="12"/>
  <c r="X28" i="12"/>
  <c r="V28" i="12"/>
  <c r="U28" i="12"/>
  <c r="T28" i="12"/>
  <c r="X27" i="12"/>
  <c r="V27" i="12"/>
  <c r="U27" i="12"/>
  <c r="T27" i="12"/>
  <c r="X26" i="12"/>
  <c r="V26" i="12"/>
  <c r="U26" i="12"/>
  <c r="T26" i="12"/>
  <c r="X25" i="12"/>
  <c r="V25" i="12"/>
  <c r="U25" i="12"/>
  <c r="T25" i="12"/>
  <c r="X24" i="12"/>
  <c r="V24" i="12"/>
  <c r="U24" i="12"/>
  <c r="T24" i="12"/>
  <c r="R42" i="12"/>
  <c r="P42" i="12"/>
  <c r="O42" i="12"/>
  <c r="N42" i="12"/>
  <c r="R41" i="12"/>
  <c r="P41" i="12"/>
  <c r="O41" i="12"/>
  <c r="N41" i="12"/>
  <c r="R40" i="12"/>
  <c r="P40" i="12"/>
  <c r="O40" i="12"/>
  <c r="N40" i="12"/>
  <c r="R39" i="12"/>
  <c r="P39" i="12"/>
  <c r="O39" i="12"/>
  <c r="N39" i="12"/>
  <c r="R38" i="12"/>
  <c r="P38" i="12"/>
  <c r="O38" i="12"/>
  <c r="N38" i="12"/>
  <c r="R37" i="12"/>
  <c r="P37" i="12"/>
  <c r="O37" i="12"/>
  <c r="N37" i="12"/>
  <c r="R36" i="12"/>
  <c r="P36" i="12"/>
  <c r="O36" i="12"/>
  <c r="N36" i="12"/>
  <c r="R35" i="12"/>
  <c r="P35" i="12"/>
  <c r="O35" i="12"/>
  <c r="N35" i="12"/>
  <c r="R34" i="12"/>
  <c r="P34" i="12"/>
  <c r="O34" i="12"/>
  <c r="N34" i="12"/>
  <c r="R33" i="12"/>
  <c r="P33" i="12"/>
  <c r="O33" i="12"/>
  <c r="N33" i="12"/>
  <c r="R32" i="12"/>
  <c r="P32" i="12"/>
  <c r="O32" i="12"/>
  <c r="N32" i="12"/>
  <c r="R31" i="12"/>
  <c r="P31" i="12"/>
  <c r="O31" i="12"/>
  <c r="N31" i="12"/>
  <c r="R30" i="12"/>
  <c r="P30" i="12"/>
  <c r="O30" i="12"/>
  <c r="N30" i="12"/>
  <c r="R29" i="12"/>
  <c r="P29" i="12"/>
  <c r="O29" i="12"/>
  <c r="N29" i="12"/>
  <c r="R28" i="12"/>
  <c r="P28" i="12"/>
  <c r="O28" i="12"/>
  <c r="N28" i="12"/>
  <c r="R27" i="12"/>
  <c r="P27" i="12"/>
  <c r="O27" i="12"/>
  <c r="N27" i="12"/>
  <c r="R26" i="12"/>
  <c r="P26" i="12"/>
  <c r="O26" i="12"/>
  <c r="N26" i="12"/>
  <c r="R25" i="12"/>
  <c r="P25" i="12"/>
  <c r="O25" i="12"/>
  <c r="N25" i="12"/>
  <c r="R24" i="12"/>
  <c r="P24" i="12"/>
  <c r="O24" i="12"/>
  <c r="N24" i="12"/>
  <c r="L42" i="12"/>
  <c r="J42" i="12"/>
  <c r="I42" i="12"/>
  <c r="H42" i="12"/>
  <c r="L41" i="12"/>
  <c r="J41" i="12"/>
  <c r="I41" i="12"/>
  <c r="H41" i="12"/>
  <c r="L40" i="12"/>
  <c r="J40" i="12"/>
  <c r="I40" i="12"/>
  <c r="H40" i="12"/>
  <c r="L39" i="12"/>
  <c r="J39" i="12"/>
  <c r="I39" i="12"/>
  <c r="H39" i="12"/>
  <c r="L38" i="12"/>
  <c r="J38" i="12"/>
  <c r="I38" i="12"/>
  <c r="H38" i="12"/>
  <c r="L37" i="12"/>
  <c r="J37" i="12"/>
  <c r="I37" i="12"/>
  <c r="H37" i="12"/>
  <c r="L36" i="12"/>
  <c r="J36" i="12"/>
  <c r="I36" i="12"/>
  <c r="H36" i="12"/>
  <c r="L35" i="12"/>
  <c r="J35" i="12"/>
  <c r="I35" i="12"/>
  <c r="H35" i="12"/>
  <c r="L34" i="12"/>
  <c r="J34" i="12"/>
  <c r="I34" i="12"/>
  <c r="H34" i="12"/>
  <c r="L33" i="12"/>
  <c r="J33" i="12"/>
  <c r="I33" i="12"/>
  <c r="H33" i="12"/>
  <c r="L32" i="12"/>
  <c r="J32" i="12"/>
  <c r="I32" i="12"/>
  <c r="H32" i="12"/>
  <c r="L31" i="12"/>
  <c r="J31" i="12"/>
  <c r="I31" i="12"/>
  <c r="H31" i="12"/>
  <c r="L30" i="12"/>
  <c r="J30" i="12"/>
  <c r="I30" i="12"/>
  <c r="H30" i="12"/>
  <c r="L29" i="12"/>
  <c r="J29" i="12"/>
  <c r="I29" i="12"/>
  <c r="H29" i="12"/>
  <c r="L28" i="12"/>
  <c r="J28" i="12"/>
  <c r="I28" i="12"/>
  <c r="H28" i="12"/>
  <c r="L27" i="12"/>
  <c r="J27" i="12"/>
  <c r="I27" i="12"/>
  <c r="H27" i="12"/>
  <c r="L26" i="12"/>
  <c r="J26" i="12"/>
  <c r="I26" i="12"/>
  <c r="H26" i="12"/>
  <c r="L25" i="12"/>
  <c r="J25" i="12"/>
  <c r="I25" i="12"/>
  <c r="H25" i="12"/>
  <c r="L24" i="12"/>
  <c r="J24" i="12"/>
  <c r="I24" i="12"/>
  <c r="H24" i="12"/>
  <c r="C24" i="12"/>
  <c r="D24" i="12"/>
  <c r="F24" i="12"/>
  <c r="C25" i="12"/>
  <c r="D25" i="12"/>
  <c r="F25" i="12"/>
  <c r="C26" i="12"/>
  <c r="D26" i="12"/>
  <c r="F26" i="12"/>
  <c r="C27" i="12"/>
  <c r="D27" i="12"/>
  <c r="F27" i="12"/>
  <c r="C28" i="12"/>
  <c r="D28" i="12"/>
  <c r="F28" i="12"/>
  <c r="C29" i="12"/>
  <c r="D29" i="12"/>
  <c r="F29" i="12"/>
  <c r="C30" i="12"/>
  <c r="D30" i="12"/>
  <c r="F30" i="12"/>
  <c r="C31" i="12"/>
  <c r="D31" i="12"/>
  <c r="F31" i="12"/>
  <c r="C32" i="12"/>
  <c r="D32" i="12"/>
  <c r="F32" i="12"/>
  <c r="C33" i="12"/>
  <c r="D33" i="12"/>
  <c r="F33" i="12"/>
  <c r="C34" i="12"/>
  <c r="D34" i="12"/>
  <c r="F34" i="12"/>
  <c r="C35" i="12"/>
  <c r="D35" i="12"/>
  <c r="F35" i="12"/>
  <c r="C36" i="12"/>
  <c r="D36" i="12"/>
  <c r="F36" i="12"/>
  <c r="C37" i="12"/>
  <c r="D37" i="12"/>
  <c r="F37" i="12"/>
  <c r="C38" i="12"/>
  <c r="D38" i="12"/>
  <c r="F38" i="12"/>
  <c r="C39" i="12"/>
  <c r="D39" i="12"/>
  <c r="F39" i="12"/>
  <c r="C40" i="12"/>
  <c r="D40" i="12"/>
  <c r="F40" i="12"/>
  <c r="C41" i="12"/>
  <c r="D41" i="12"/>
  <c r="F41" i="12"/>
  <c r="C42" i="12"/>
  <c r="D42" i="12"/>
  <c r="F42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24" i="12"/>
  <c r="T49" i="12" l="1"/>
  <c r="F49" i="12"/>
  <c r="D49" i="12"/>
  <c r="O26" i="11"/>
  <c r="O4" i="11"/>
  <c r="Y8" i="11"/>
  <c r="Z8" i="11"/>
  <c r="X8" i="11"/>
  <c r="P8" i="11"/>
  <c r="Q8" i="11"/>
  <c r="O8" i="11"/>
  <c r="Y4" i="11"/>
  <c r="Z4" i="11"/>
  <c r="Y5" i="11"/>
  <c r="Z5" i="11"/>
  <c r="Y6" i="11"/>
  <c r="Z6" i="11"/>
  <c r="Y7" i="11"/>
  <c r="Z7" i="11"/>
  <c r="Y9" i="11"/>
  <c r="Z9" i="11"/>
  <c r="Y10" i="11"/>
  <c r="Z10" i="11"/>
  <c r="Y11" i="11"/>
  <c r="Z11" i="11"/>
  <c r="Y12" i="11"/>
  <c r="Z12" i="11"/>
  <c r="Y13" i="11"/>
  <c r="Z13" i="11"/>
  <c r="Y14" i="11"/>
  <c r="Z14" i="11"/>
  <c r="Y15" i="11"/>
  <c r="Z15" i="11"/>
  <c r="Y16" i="11"/>
  <c r="Z16" i="11"/>
  <c r="Y17" i="11"/>
  <c r="Z17" i="11"/>
  <c r="Y18" i="11"/>
  <c r="Z18" i="11"/>
  <c r="Y19" i="11"/>
  <c r="Z19" i="11"/>
  <c r="Y20" i="11"/>
  <c r="Z20" i="11"/>
  <c r="Y21" i="11"/>
  <c r="Z21" i="11"/>
  <c r="Y22" i="11"/>
  <c r="Z22" i="11"/>
  <c r="Y23" i="11"/>
  <c r="Z23" i="11"/>
  <c r="Y24" i="11"/>
  <c r="Z24" i="11"/>
  <c r="Y25" i="11"/>
  <c r="Z25" i="11"/>
  <c r="Y26" i="11"/>
  <c r="Z26" i="11"/>
  <c r="X5" i="11"/>
  <c r="X6" i="11"/>
  <c r="X7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4" i="11"/>
  <c r="P4" i="11"/>
  <c r="G4" i="11"/>
  <c r="F4" i="11"/>
  <c r="O5" i="11"/>
  <c r="P5" i="11"/>
  <c r="Q5" i="11"/>
  <c r="O6" i="11"/>
  <c r="P6" i="11"/>
  <c r="Q6" i="11"/>
  <c r="O7" i="11"/>
  <c r="P7" i="11"/>
  <c r="Q7" i="11"/>
  <c r="O9" i="11"/>
  <c r="P9" i="11"/>
  <c r="Q9" i="11"/>
  <c r="O10" i="11"/>
  <c r="P10" i="11"/>
  <c r="Q10" i="11"/>
  <c r="O11" i="11"/>
  <c r="P11" i="11"/>
  <c r="Q11" i="11"/>
  <c r="O12" i="11"/>
  <c r="P12" i="11"/>
  <c r="Q12" i="11"/>
  <c r="O13" i="11"/>
  <c r="P13" i="11"/>
  <c r="Q13" i="11"/>
  <c r="O14" i="11"/>
  <c r="P14" i="11"/>
  <c r="Q14" i="11"/>
  <c r="O15" i="11"/>
  <c r="P15" i="11"/>
  <c r="Q15" i="11"/>
  <c r="O16" i="11"/>
  <c r="P16" i="11"/>
  <c r="Q16" i="11"/>
  <c r="O17" i="11"/>
  <c r="P17" i="11"/>
  <c r="Q17" i="11"/>
  <c r="O18" i="11"/>
  <c r="P18" i="11"/>
  <c r="Q18" i="11"/>
  <c r="O19" i="11"/>
  <c r="P19" i="11"/>
  <c r="Q19" i="11"/>
  <c r="O20" i="11"/>
  <c r="P20" i="11"/>
  <c r="Q20" i="11"/>
  <c r="O21" i="11"/>
  <c r="P21" i="11"/>
  <c r="Q21" i="11"/>
  <c r="O22" i="11"/>
  <c r="P22" i="11"/>
  <c r="Q22" i="11"/>
  <c r="O23" i="11"/>
  <c r="P23" i="11"/>
  <c r="Q23" i="11"/>
  <c r="O24" i="11"/>
  <c r="P24" i="11"/>
  <c r="Q24" i="11"/>
  <c r="O25" i="11"/>
  <c r="P25" i="11"/>
  <c r="Q25" i="11"/>
  <c r="P26" i="11"/>
  <c r="Q26" i="11"/>
  <c r="Q4" i="11"/>
  <c r="H8" i="11" l="1"/>
  <c r="G8" i="11"/>
  <c r="F8" i="11"/>
  <c r="H26" i="11"/>
  <c r="G26" i="11"/>
  <c r="F26" i="11"/>
  <c r="H25" i="11"/>
  <c r="G25" i="11"/>
  <c r="F25" i="11"/>
  <c r="H24" i="11"/>
  <c r="G24" i="11"/>
  <c r="F24" i="11"/>
  <c r="H23" i="11"/>
  <c r="G23" i="11"/>
  <c r="F23" i="11"/>
  <c r="H22" i="11"/>
  <c r="G22" i="11"/>
  <c r="F22" i="11"/>
  <c r="H21" i="11"/>
  <c r="G21" i="11"/>
  <c r="F21" i="11"/>
  <c r="H20" i="11"/>
  <c r="G20" i="11"/>
  <c r="F20" i="11"/>
  <c r="H19" i="11"/>
  <c r="G19" i="11"/>
  <c r="F19" i="11"/>
  <c r="H18" i="11"/>
  <c r="G18" i="11"/>
  <c r="F18" i="11"/>
  <c r="H17" i="11"/>
  <c r="G17" i="11"/>
  <c r="F17" i="11"/>
  <c r="H16" i="11"/>
  <c r="G16" i="11"/>
  <c r="F16" i="11"/>
  <c r="H15" i="11"/>
  <c r="G15" i="11"/>
  <c r="F15" i="11"/>
  <c r="H14" i="11"/>
  <c r="G14" i="11"/>
  <c r="F14" i="11"/>
  <c r="H13" i="11"/>
  <c r="G13" i="11"/>
  <c r="F13" i="11"/>
  <c r="H12" i="11"/>
  <c r="G12" i="11"/>
  <c r="F12" i="11"/>
  <c r="H11" i="11"/>
  <c r="G11" i="11"/>
  <c r="F11" i="11"/>
  <c r="H10" i="11"/>
  <c r="G10" i="11"/>
  <c r="F10" i="11"/>
  <c r="H9" i="11"/>
  <c r="G9" i="11"/>
  <c r="F9" i="11"/>
  <c r="H7" i="11"/>
  <c r="G7" i="11"/>
  <c r="F7" i="11"/>
  <c r="H6" i="11"/>
  <c r="G6" i="11"/>
  <c r="F6" i="11"/>
  <c r="H5" i="11"/>
  <c r="G5" i="11"/>
  <c r="F5" i="11"/>
  <c r="H4" i="11"/>
</calcChain>
</file>

<file path=xl/sharedStrings.xml><?xml version="1.0" encoding="utf-8"?>
<sst xmlns="http://schemas.openxmlformats.org/spreadsheetml/2006/main" count="676" uniqueCount="161">
  <si>
    <t>PRINCIPALI CARATTERISTICHE DEI MATRIMONI CELEBRATI IN ITALIA</t>
  </si>
  <si>
    <t>PRINCIPALI INDICATORI</t>
  </si>
  <si>
    <t>Matrimoni totali</t>
  </si>
  <si>
    <t>Matrimoni di sposi entrambi italiani</t>
  </si>
  <si>
    <t>Primi matrimoni</t>
  </si>
  <si>
    <t>Tasso primo-nuzialità M (16-49) (per mille)</t>
  </si>
  <si>
    <t>Tasso primo-nuzialità F (16-49) (per mille)</t>
  </si>
  <si>
    <t>Età media primo matrimonio M (16-49)</t>
  </si>
  <si>
    <t>Età media primo matrimonio F (16-49)</t>
  </si>
  <si>
    <t>% matrimoni civili</t>
  </si>
  <si>
    <t>% primi matrimoni civili di entrambi italiani</t>
  </si>
  <si>
    <t>Matrimoni di stranieri con almeno un residente</t>
  </si>
  <si>
    <t>Unioni civili</t>
  </si>
  <si>
    <t> 4.376</t>
  </si>
  <si>
    <t>Separazioni totali</t>
  </si>
  <si>
    <t>Divorzi totali</t>
  </si>
  <si>
    <t>-</t>
  </si>
  <si>
    <t>Totale</t>
  </si>
  <si>
    <t>REGIONE</t>
  </si>
  <si>
    <t>Matrimoni</t>
  </si>
  <si>
    <t>Matrimoni con ALMENO UNO SPOSO AL SECONDO MATRIMONIO</t>
  </si>
  <si>
    <t>Matrimoni con ALMENO UNO STRANIERO</t>
  </si>
  <si>
    <t>V.A.</t>
  </si>
  <si>
    <t>%</t>
  </si>
  <si>
    <t>Piemonte</t>
  </si>
  <si>
    <t>Valle d'Aosta-Vallée d'Aoste</t>
  </si>
  <si>
    <t>Liguria</t>
  </si>
  <si>
    <t>Lombardia</t>
  </si>
  <si>
    <t>Trentino-Alto Adige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</si>
  <si>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</si>
  <si>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</si>
  <si>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</si>
  <si>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</si>
  <si>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</si>
  <si>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</si>
  <si>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</si>
  <si>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</si>
  <si>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</si>
  <si>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</si>
  <si>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</si>
  <si>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</si>
  <si>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</si>
  <si>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</si>
  <si>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</si>
  <si>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</si>
  <si>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</si>
  <si>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</si>
  <si>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Unioni civili di
uomini</t>
  </si>
  <si>
    <t>Unioni civili di
donne</t>
  </si>
  <si>
    <t>Unioni civili (per 100.000 residenti) (scala di dx)</t>
  </si>
  <si>
    <t>Bolzano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</si>
  <si>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</si>
  <si>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</si>
  <si>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</si>
  <si>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</si>
  <si>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</si>
  <si>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</si>
  <si>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</si>
  <si>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</si>
  <si>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</si>
  <si>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</si>
  <si>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</si>
  <si>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</si>
  <si>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</si>
  <si>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</si>
  <si>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</si>
  <si>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 e oltre</t>
  </si>
  <si>
    <t>Matrimoni civili</t>
  </si>
  <si>
    <t>M</t>
  </si>
  <si>
    <t>F</t>
  </si>
  <si>
    <t>CLASSI DI ETA'</t>
  </si>
  <si>
    <r>
      <t>FIGURA 1</t>
    </r>
    <r>
      <rPr>
        <b/>
        <sz val="11"/>
        <color rgb="FF1F497D"/>
        <rFont val="Arial Narrow"/>
        <family val="2"/>
      </rPr>
      <t>.</t>
    </r>
    <r>
      <rPr>
        <sz val="12"/>
        <color theme="1"/>
        <rFont val="Times New Roman"/>
        <family val="1"/>
      </rPr>
      <t xml:space="preserve"> </t>
    </r>
    <r>
      <rPr>
        <b/>
        <sz val="11"/>
        <color rgb="FF1F497D"/>
        <rFont val="Arial Narrow"/>
        <family val="2"/>
      </rPr>
      <t>MATRIMONI CON ALMENO UNO STRANIERO E MATRIMONI SUCCESSIVI AL PRIMO PER REGIONE</t>
    </r>
  </si>
  <si>
    <t>Fino a 29 anni</t>
  </si>
  <si>
    <t>30-39 anni</t>
  </si>
  <si>
    <t>40-49 anni</t>
  </si>
  <si>
    <t>50-59 anni</t>
  </si>
  <si>
    <t>60+</t>
  </si>
  <si>
    <t>Sposi</t>
  </si>
  <si>
    <t>Uniti</t>
  </si>
  <si>
    <t>Spose</t>
  </si>
  <si>
    <t>Unite</t>
  </si>
  <si>
    <t>% con classi decennali</t>
  </si>
  <si>
    <t xml:space="preserve">Anno 2022, composizione percentuale e valori per 100.000 residenti </t>
  </si>
  <si>
    <r>
      <t>FIGURA 6.</t>
    </r>
    <r>
      <rPr>
        <b/>
        <sz val="11"/>
        <color rgb="FF1F497D"/>
        <rFont val="Arial Narrow"/>
        <family val="2"/>
      </rPr>
      <t xml:space="preserve"> SPOSI E UNITI CIVILMENTE PER SESSO E CLASSI DI ETÀ. </t>
    </r>
    <r>
      <rPr>
        <sz val="11"/>
        <color rgb="FF1F497D"/>
        <rFont val="Arial Narrow"/>
        <family val="2"/>
      </rPr>
      <t>Anni 2018-2022, composizione percentuale</t>
    </r>
  </si>
  <si>
    <r>
      <t>Anno 2022, valori percentuali</t>
    </r>
    <r>
      <rPr>
        <b/>
        <sz val="11"/>
        <color rgb="FF1F497D"/>
        <rFont val="Arial Narrow"/>
        <family val="2"/>
      </rPr>
      <t xml:space="preserve"> </t>
    </r>
  </si>
  <si>
    <t>Anni 2012 e 2022, composizione percentuale</t>
  </si>
  <si>
    <r>
      <t>FIGURA 2.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MATRIMONI CON ALMENO UNO SPOSO STRANIERO PER TIPO DI CITTADINANZA ITALIANA.</t>
    </r>
  </si>
  <si>
    <t>Sposo ITALIANO e sposa STRANIERA -</t>
  </si>
  <si>
    <t xml:space="preserve">Sposo STRANIERO e sposa ITALIANA </t>
  </si>
  <si>
    <t>Cittadinanza italiana dalla nascita</t>
  </si>
  <si>
    <t>Cittadinanza italiana per acquisizione</t>
  </si>
  <si>
    <t>REGIONI</t>
  </si>
  <si>
    <t>Giudiziali presso i tribunali</t>
  </si>
  <si>
    <t>Consensuali presso i Tribunali</t>
  </si>
  <si>
    <t>Consensuali con negoziazioni assistite da avvocati (ex art.6)</t>
  </si>
  <si>
    <t>Consensuali presso lo stato civile (ex art.12)</t>
  </si>
  <si>
    <t>ITALIA</t>
  </si>
  <si>
    <t>Separazioni</t>
  </si>
  <si>
    <t>Separazioni consensuali</t>
  </si>
  <si>
    <t>Separazioni giudiziali presso i Tribunali</t>
  </si>
  <si>
    <t>Separazioni consensuali presso i Tribunali</t>
  </si>
  <si>
    <t>Separazioni consensuali con negoziazioni assistite da avvocati (ex art.6)</t>
  </si>
  <si>
    <t>Separazioni consensuali presso lo stato civile (ex art.12)</t>
  </si>
  <si>
    <t>Divorzi</t>
  </si>
  <si>
    <t>Divorzi consensuali</t>
  </si>
  <si>
    <t>Divorzi giudiziali presso i Tribunali</t>
  </si>
  <si>
    <t>Divorzi  consensuali presso i Tribunali</t>
  </si>
  <si>
    <t>Divorzi  consensuali con negoziazioni assistite da avvocati (ex art.6)</t>
  </si>
  <si>
    <t>Divorzi  consensuali presso lo stato civile (ex art.12)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</si>
  <si>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</si>
  <si>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</si>
  <si>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</si>
  <si>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</si>
  <si>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</si>
  <si>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</si>
  <si>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</si>
  <si>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</si>
  <si>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</si>
  <si>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</si>
  <si>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</si>
  <si>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</si>
  <si>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</si>
  <si>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Divorzi per 1.000 abitanti (scala di dx)</t>
  </si>
  <si>
    <r>
      <t>FIGURA 8.</t>
    </r>
    <r>
      <rPr>
        <b/>
        <sz val="11"/>
        <color rgb="FF1F497D"/>
        <rFont val="Arial Narrow"/>
        <family val="2"/>
      </rPr>
      <t xml:space="preserve"> DIVORZI</t>
    </r>
    <r>
      <rPr>
        <sz val="12"/>
        <color theme="1"/>
        <rFont val="Times New Roman"/>
        <family val="1"/>
      </rPr>
      <t xml:space="preserve"> </t>
    </r>
    <r>
      <rPr>
        <b/>
        <sz val="11"/>
        <color rgb="FF1F497D"/>
        <rFont val="Arial Narrow"/>
        <family val="2"/>
      </rPr>
      <t xml:space="preserve">PER RITO DI ESAURIMENTO DEL PROCEDIMENTO, TIPO DI ACCORDO E REGIONE. </t>
    </r>
    <r>
      <rPr>
        <sz val="11"/>
        <color rgb="FF1F497D"/>
        <rFont val="Arial Narrow"/>
        <family val="2"/>
      </rPr>
      <t>Anno 2022</t>
    </r>
  </si>
  <si>
    <t>Data</t>
  </si>
  <si>
    <t>Matrimoni religiosi</t>
  </si>
  <si>
    <t>tot</t>
  </si>
  <si>
    <t>giorno</t>
  </si>
  <si>
    <t>sab</t>
  </si>
  <si>
    <t>dom</t>
  </si>
  <si>
    <t>lun</t>
  </si>
  <si>
    <t>mar</t>
  </si>
  <si>
    <t>mer</t>
  </si>
  <si>
    <t>gio</t>
  </si>
  <si>
    <t>ven</t>
  </si>
  <si>
    <t>Etichette di riga</t>
  </si>
  <si>
    <t xml:space="preserve">Anni 2012-2022, valori assoluti e percentuali </t>
  </si>
  <si>
    <t>Indice di prospetti e figure</t>
  </si>
  <si>
    <t xml:space="preserve">Prospetto 1 </t>
  </si>
  <si>
    <t>Figura 1</t>
  </si>
  <si>
    <t>Figura 2</t>
  </si>
  <si>
    <t>Figura 3</t>
  </si>
  <si>
    <t>Figura 4</t>
  </si>
  <si>
    <t>Figura 5</t>
  </si>
  <si>
    <t>Figura 6</t>
  </si>
  <si>
    <t xml:space="preserve">PRINCIPALI CARATTERISTICHE DEI MATRIMONI CELEBRATI IN ITALIA - Anni 2012-2022, valori assoluti e percentuali </t>
  </si>
  <si>
    <t xml:space="preserve">MATRIMONI CON ALMENO UNO STRANIERO E MATRIMONI SUCCESSIVI AL PRIMO PER REGIONE - Anno 2022, valori percentuali </t>
  </si>
  <si>
    <t>MATRIMONI CON ALMENO UNO SPOSO STRANIERO PER TIPO DI CITTADINANZA ITALIANA - Anni 2012 e 2022, composizione percentuale</t>
  </si>
  <si>
    <r>
      <t>FIGURA 3. TASSI DI PRIMO-NUZIALITÀ PER SESSO ED ETÀ.</t>
    </r>
    <r>
      <rPr>
        <sz val="11"/>
        <color rgb="FF1F497D"/>
        <rFont val="Arial Narrow"/>
        <family val="2"/>
      </rPr>
      <t xml:space="preserve"> Anni 2008. 2010, 2014, 2019, 2020, 2021 e 2022, valori per 1.000 uomini e per 1.000 donne </t>
    </r>
  </si>
  <si>
    <t xml:space="preserve">TASSI DI PRIMO-NUZIALITÀ PER SESSO ED ETÀ. Anni 2008, 2014, 2019, 2020, 2021 e 2022, valori per 1.000 uomini e per 1.000 donne </t>
  </si>
  <si>
    <t>UNIONI CIVILI PER SESSO E REGIONE. Anno 2022, composizione percentuale e valori per 100mila residenti</t>
  </si>
  <si>
    <r>
      <t>FIGURA 5.</t>
    </r>
    <r>
      <rPr>
        <b/>
        <sz val="11"/>
        <color rgb="FF1F497D"/>
        <rFont val="Arial Narrow"/>
        <family val="2"/>
      </rPr>
      <t xml:space="preserve"> UNIONI CIVILI PER SESSO E REGIONE. </t>
    </r>
  </si>
  <si>
    <t>Anno 2022, valori assoluti</t>
  </si>
  <si>
    <t xml:space="preserve">SEPARAZIONI E DIVORZI PER RITO DI ESAURIMENTO DEL PROCEDIMENTO E TIPO DI ACCORDO. Anni 2010-2022, valori assoluti </t>
  </si>
  <si>
    <t>Figura 7</t>
  </si>
  <si>
    <t>Figura 8</t>
  </si>
  <si>
    <t>SPOSI E UNITI CIVILMENTE PER SESSO E CLASSI DI ETÀ. Anni 2018-2022, composizione percentuale</t>
  </si>
  <si>
    <r>
      <t>FIGURA 7.</t>
    </r>
    <r>
      <rPr>
        <b/>
        <sz val="11"/>
        <color rgb="FF1F497D"/>
        <rFont val="Arial Narrow"/>
        <family val="2"/>
      </rPr>
      <t xml:space="preserve"> SEPARAZIONI E DIVORZI</t>
    </r>
    <r>
      <rPr>
        <sz val="12"/>
        <color theme="1"/>
        <rFont val="Times New Roman"/>
        <family val="1"/>
      </rPr>
      <t xml:space="preserve"> </t>
    </r>
    <r>
      <rPr>
        <b/>
        <sz val="11"/>
        <color rgb="FF1F497D"/>
        <rFont val="Arial Narrow"/>
        <family val="2"/>
      </rPr>
      <t xml:space="preserve">PER RITO DI ESAURIMENTO DEL PROCEDIMENTO E TIPO DI ACCORDO. </t>
    </r>
    <r>
      <rPr>
        <sz val="11"/>
        <color rgb="FF1F497D"/>
        <rFont val="Arial Narrow"/>
        <family val="2"/>
      </rPr>
      <t xml:space="preserve">Anni 2010-2022, valori assoluti </t>
    </r>
  </si>
  <si>
    <t>DIVORZI PER RITO DI ESAURIMENTO DEL PROCEDIMENTO, TIPO DI ACCORDO E REGIONE. Anno 2022</t>
  </si>
  <si>
    <t xml:space="preserve">MATRIMONI RELIGIOSI E MATRIMONI CIVILI PER GIORNO DI CELEBRAZIONE. Anno 2022, valori assoluti </t>
  </si>
  <si>
    <r>
      <t>FIGURA 5.</t>
    </r>
    <r>
      <rPr>
        <b/>
        <sz val="11"/>
        <color rgb="FF1F497D"/>
        <rFont val="Arial Narrow"/>
        <family val="2"/>
      </rPr>
      <t xml:space="preserve"> MATRIMONI RELIGIOSI E MATRIMONI CIVILI PER GIORNO DI CELEBRAZIONE.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</si>
</sst>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_-&quot;€&quot;\ * #,##0.00_-;\-&quot;€&quot;\ * #,##0.00_-;_-&quot;€&quot;\ * &quot;-&quot;??_-;_-@_-"/>
    <numFmt numFmtId="168" formatCode="General_)"/>
    <numFmt numFmtId="169" formatCode="_-* #,##0.0_-;\-* #,##0.0_-;_-* &quot;-&quot;??_-;_-@_-"/>
    <numFmt numFmtId="170" formatCode="[$-410]d\-mmm;@"/>
  </numFmts>
  <fonts count="34" x14ac:knownFonts="1">
    <font>
      <sz val="11"/>
      <color theme="1"/>
      <name val="Calibri"/>
      <family val="2"/>
      <scheme val="minor"/>
    </font>
    <font>
      <sz val="11"/>
      <color rgb="FF1F497D"/>
      <name val="Arial Black"/>
      <family val="2"/>
    </font>
    <font>
      <sz val="11"/>
      <color rgb="FF1F497D"/>
      <name val="Arial Narrow"/>
      <family val="2"/>
    </font>
    <font>
      <b/>
      <sz val="9"/>
      <color rgb="FF1F497D"/>
      <name val="Arial Narrow"/>
      <family val="2"/>
    </font>
    <font>
      <b/>
      <sz val="9"/>
      <color rgb="FFFFFFFF"/>
      <name val="Arial Narrow"/>
      <family val="2"/>
    </font>
    <font>
      <sz val="9"/>
      <color rgb="FF1F497D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1F497D"/>
      <name val="Arial Narrow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5F5F5F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7"/>
      <name val="Arial"/>
      <family val="2"/>
    </font>
    <font>
      <sz val="12"/>
      <name val="Arial"/>
      <family val="2"/>
    </font>
    <font>
      <sz val="7"/>
      <color theme="1"/>
      <name val="Calibri"/>
      <family val="2"/>
      <scheme val="minor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name val="Courier"/>
      <family val="3"/>
    </font>
    <font>
      <b/>
      <sz val="8"/>
      <color theme="1"/>
      <name val="Calibri"/>
      <family val="2"/>
      <scheme val="minor"/>
    </font>
    <font>
      <sz val="9"/>
      <color indexed="9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00A1E3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FFFFFF"/>
      </top>
      <bottom style="medium">
        <color rgb="FF595959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0">
    <xf numFmtId="0" fontId="0" fillId="0" borderId="0"/>
    <xf numFmtId="43" fontId="9" fillId="0" borderId="0" applyFont="0" applyFill="0" applyBorder="0" applyAlignment="0" applyProtection="0"/>
    <xf numFmtId="0" fontId="16" fillId="0" borderId="0"/>
    <xf numFmtId="0" fontId="23" fillId="0" borderId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28" fillId="0" borderId="0"/>
    <xf numFmtId="43" fontId="9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0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6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0" fontId="10" fillId="0" borderId="0" xfId="0" applyFont="1"/>
    <xf numFmtId="3" fontId="0" fillId="0" borderId="0" xfId="0" applyNumberFormat="1"/>
    <xf numFmtId="166" fontId="11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/>
    <xf numFmtId="3" fontId="17" fillId="0" borderId="0" xfId="2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0" fillId="0" borderId="0" xfId="0" applyNumberFormat="1" applyFont="1"/>
    <xf numFmtId="3" fontId="14" fillId="0" borderId="0" xfId="0" applyNumberFormat="1" applyFont="1" applyAlignment="1">
      <alignment horizontal="right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0" fontId="13" fillId="0" borderId="0" xfId="0" applyFont="1"/>
    <xf numFmtId="0" fontId="17" fillId="0" borderId="0" xfId="2" applyFont="1"/>
    <xf numFmtId="3" fontId="14" fillId="0" borderId="0" xfId="0" applyNumberFormat="1" applyFont="1"/>
    <xf numFmtId="166" fontId="14" fillId="0" borderId="0" xfId="0" applyNumberFormat="1" applyFont="1"/>
    <xf numFmtId="0" fontId="21" fillId="0" borderId="0" xfId="0" applyFont="1"/>
    <xf numFmtId="0" fontId="14" fillId="0" borderId="0" xfId="0" applyFont="1" applyAlignment="1">
      <alignment horizontal="center"/>
    </xf>
    <xf numFmtId="0" fontId="16" fillId="0" borderId="0" xfId="2"/>
    <xf numFmtId="1" fontId="16" fillId="0" borderId="0" xfId="2" applyNumberFormat="1"/>
    <xf numFmtId="3" fontId="16" fillId="0" borderId="0" xfId="2" applyNumberFormat="1"/>
    <xf numFmtId="164" fontId="17" fillId="0" borderId="0" xfId="2" applyNumberFormat="1" applyFont="1"/>
    <xf numFmtId="164" fontId="16" fillId="0" borderId="0" xfId="2" applyNumberFormat="1"/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 wrapText="1"/>
    </xf>
    <xf numFmtId="166" fontId="14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0" fontId="19" fillId="0" borderId="0" xfId="2" applyFont="1"/>
    <xf numFmtId="0" fontId="13" fillId="0" borderId="0" xfId="0" applyFont="1" applyAlignment="1">
      <alignment horizontal="right"/>
    </xf>
    <xf numFmtId="166" fontId="22" fillId="0" borderId="0" xfId="2" applyNumberFormat="1" applyFont="1" applyAlignment="1">
      <alignment horizontal="center" vertical="center"/>
    </xf>
    <xf numFmtId="0" fontId="22" fillId="0" borderId="0" xfId="3" quotePrefix="1" applyFont="1" applyAlignment="1">
      <alignment horizontal="left" vertical="center"/>
    </xf>
    <xf numFmtId="3" fontId="22" fillId="0" borderId="0" xfId="2" applyNumberFormat="1" applyFont="1" applyAlignment="1">
      <alignment horizontal="right"/>
    </xf>
    <xf numFmtId="166" fontId="22" fillId="0" borderId="0" xfId="2" applyNumberFormat="1" applyFont="1" applyAlignment="1">
      <alignment horizontal="right" vertical="center"/>
    </xf>
    <xf numFmtId="0" fontId="22" fillId="0" borderId="0" xfId="2" applyFont="1"/>
    <xf numFmtId="164" fontId="24" fillId="0" borderId="0" xfId="0" applyNumberFormat="1" applyFont="1"/>
    <xf numFmtId="16" fontId="22" fillId="0" borderId="0" xfId="3" quotePrefix="1" applyNumberFormat="1" applyFont="1" applyAlignment="1">
      <alignment horizontal="left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  <xf numFmtId="0" fontId="14" fillId="0" borderId="3" xfId="0" applyFont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" fontId="18" fillId="0" borderId="0" xfId="0" applyNumberFormat="1" applyFont="1"/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/>
    </xf>
    <xf numFmtId="166" fontId="18" fillId="0" borderId="0" xfId="0" applyNumberFormat="1" applyFont="1"/>
    <xf numFmtId="0" fontId="14" fillId="0" borderId="3" xfId="0" applyFont="1" applyBorder="1" applyAlignment="1">
      <alignment horizontal="right" wrapText="1"/>
    </xf>
    <xf numFmtId="0" fontId="14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5" fillId="0" borderId="0" xfId="3" applyFont="1" applyAlignment="1">
      <alignment horizontal="left" vertical="center"/>
    </xf>
    <xf numFmtId="3" fontId="25" fillId="0" borderId="0" xfId="2" applyNumberFormat="1" applyFont="1" applyAlignment="1">
      <alignment horizontal="right"/>
    </xf>
    <xf numFmtId="166" fontId="25" fillId="0" borderId="0" xfId="2" applyNumberFormat="1" applyFont="1" applyAlignment="1">
      <alignment horizontal="right" vertical="center"/>
    </xf>
    <xf numFmtId="164" fontId="26" fillId="0" borderId="0" xfId="0" applyNumberFormat="1" applyFont="1"/>
    <xf numFmtId="164" fontId="27" fillId="0" borderId="0" xfId="2" applyNumberFormat="1" applyFont="1"/>
    <xf numFmtId="0" fontId="27" fillId="0" borderId="0" xfId="2" applyFont="1"/>
    <xf numFmtId="0" fontId="17" fillId="0" borderId="3" xfId="2" applyFont="1" applyBorder="1"/>
    <xf numFmtId="0" fontId="16" fillId="0" borderId="3" xfId="2" applyBorder="1"/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17" fillId="0" borderId="0" xfId="2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wrapText="1"/>
    </xf>
    <xf numFmtId="0" fontId="21" fillId="0" borderId="6" xfId="0" applyFont="1" applyBorder="1"/>
    <xf numFmtId="3" fontId="17" fillId="0" borderId="6" xfId="2" applyNumberFormat="1" applyFont="1" applyBorder="1" applyAlignment="1">
      <alignment horizontal="right"/>
    </xf>
    <xf numFmtId="166" fontId="17" fillId="0" borderId="6" xfId="2" applyNumberFormat="1" applyFont="1" applyBorder="1" applyAlignment="1">
      <alignment horizontal="right"/>
    </xf>
    <xf numFmtId="0" fontId="17" fillId="0" borderId="6" xfId="2" applyFont="1" applyBorder="1"/>
    <xf numFmtId="3" fontId="14" fillId="0" borderId="6" xfId="0" applyNumberFormat="1" applyFont="1" applyBorder="1" applyAlignment="1">
      <alignment horizontal="right" wrapText="1"/>
    </xf>
    <xf numFmtId="3" fontId="14" fillId="0" borderId="6" xfId="0" applyNumberFormat="1" applyFont="1" applyBorder="1" applyAlignment="1">
      <alignment horizontal="right"/>
    </xf>
    <xf numFmtId="3" fontId="17" fillId="0" borderId="6" xfId="0" applyNumberFormat="1" applyFont="1" applyBorder="1" applyAlignment="1">
      <alignment horizontal="right"/>
    </xf>
    <xf numFmtId="0" fontId="31" fillId="0" borderId="6" xfId="0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32" fillId="4" borderId="7" xfId="0" applyFont="1" applyFill="1" applyBorder="1" applyAlignment="1">
      <alignment horizontal="center" vertical="top" wrapText="1"/>
    </xf>
    <xf numFmtId="165" fontId="6" fillId="0" borderId="0" xfId="1" applyNumberFormat="1" applyFont="1"/>
    <xf numFmtId="169" fontId="6" fillId="0" borderId="0" xfId="1" applyNumberFormat="1" applyFont="1"/>
    <xf numFmtId="169" fontId="0" fillId="0" borderId="0" xfId="0" applyNumberFormat="1"/>
    <xf numFmtId="165" fontId="0" fillId="0" borderId="0" xfId="0" applyNumberFormat="1"/>
    <xf numFmtId="169" fontId="6" fillId="0" borderId="0" xfId="0" applyNumberFormat="1" applyFont="1"/>
    <xf numFmtId="170" fontId="0" fillId="0" borderId="0" xfId="0" applyNumberFormat="1" applyAlignment="1">
      <alignment horizontal="center"/>
    </xf>
    <xf numFmtId="170" fontId="0" fillId="0" borderId="0" xfId="0" applyNumberFormat="1"/>
    <xf numFmtId="0" fontId="33" fillId="0" borderId="0" xfId="19"/>
    <xf numFmtId="2" fontId="0" fillId="0" borderId="0" xfId="0" applyNumberFormat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166" fontId="22" fillId="0" borderId="0" xfId="2" applyNumberFormat="1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</cellXfs>
  <cellStyles count="20">
    <cellStyle name="Collegamento ipertestuale" xfId="19" builtinId="8"/>
    <cellStyle name="Euro" xfId="4" xr:uid="{00000000-0005-0000-0000-000001000000}"/>
    <cellStyle name="Euro 2" xfId="5" xr:uid="{00000000-0005-0000-0000-000002000000}"/>
    <cellStyle name="Euro 3" xfId="9" xr:uid="{00000000-0005-0000-0000-000003000000}"/>
    <cellStyle name="Excel Built-in Normal" xfId="7" xr:uid="{00000000-0005-0000-0000-000004000000}"/>
    <cellStyle name="Migliaia" xfId="1" builtinId="3"/>
    <cellStyle name="Migliaia [0] 2" xfId="11" xr:uid="{00000000-0005-0000-0000-000006000000}"/>
    <cellStyle name="Migliaia [0] 2 2" xfId="12" xr:uid="{00000000-0005-0000-0000-000007000000}"/>
    <cellStyle name="Migliaia 2" xfId="13" xr:uid="{00000000-0005-0000-0000-000008000000}"/>
    <cellStyle name="Migliaia 3" xfId="10" xr:uid="{00000000-0005-0000-0000-000009000000}"/>
    <cellStyle name="Migliaia 4" xfId="8" xr:uid="{00000000-0005-0000-0000-00000A000000}"/>
    <cellStyle name="Normal_T20xx99" xfId="14" xr:uid="{00000000-0005-0000-0000-00000B000000}"/>
    <cellStyle name="Normale" xfId="0" builtinId="0"/>
    <cellStyle name="Normale 2" xfId="2" xr:uid="{00000000-0005-0000-0000-00000D000000}"/>
    <cellStyle name="Normale 2 2" xfId="15" xr:uid="{00000000-0005-0000-0000-00000E000000}"/>
    <cellStyle name="Normale 2_Copia di int-1" xfId="16" xr:uid="{00000000-0005-0000-0000-00000F000000}"/>
    <cellStyle name="Normale 3" xfId="6" xr:uid="{00000000-0005-0000-0000-000010000000}"/>
    <cellStyle name="Normale 3 2" xfId="17" xr:uid="{00000000-0005-0000-0000-000011000000}"/>
    <cellStyle name="Normale 4" xfId="18" xr:uid="{00000000-0005-0000-0000-000012000000}"/>
    <cellStyle name="Normale_VOLUME" xfId="3" xr:uid="{00000000-0005-0000-0000-000013000000}"/>
  </cellStyles>
  <dxfs count="0"/>
  <tableStyles count="0" defaultTableStyle="TableStyleMedium2" defaultPivotStyle="PivotStyleLight16"/>
  <colors>
    <mruColors>
      <color rgb="FFE42618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131746031746035E-2"/>
          <c:y val="0.13945138888888889"/>
          <c:w val="0.95244365079365079"/>
          <c:h val="0.48184907407407407"/>
        </c:manualLayout>
      </c:layout>
      <c:barChart>
        <c:barDir val="col"/>
        <c:grouping val="clustered"/>
        <c:varyColors val="0"/>
        <c:ser>
          <c:idx val="2"/>
          <c:order val="0"/>
          <c:tx>
            <c:v>Matrimoni successivi al primo %</c:v>
          </c:tx>
          <c:spPr>
            <a:solidFill>
              <a:srgbClr val="1F497D"/>
            </a:solidFill>
          </c:spPr>
          <c:invertIfNegative val="0"/>
          <c:cat>
            <c:strRef>
              <c:f>('1'!$A$5:$A$8,'1'!$A$10:$A$26)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('1'!$Q$5:$Q$8,'1'!$Q$10:$Q$26)</c:f>
              <c:numCache>
                <c:formatCode>#,##0.0</c:formatCode>
                <c:ptCount val="21"/>
                <c:pt idx="0">
                  <c:v>30.529088233015727</c:v>
                </c:pt>
                <c:pt idx="1">
                  <c:v>32.066508313539195</c:v>
                </c:pt>
                <c:pt idx="2">
                  <c:v>34.511092851273624</c:v>
                </c:pt>
                <c:pt idx="3">
                  <c:v>28.16815742397138</c:v>
                </c:pt>
                <c:pt idx="4">
                  <c:v>23.956989247311828</c:v>
                </c:pt>
                <c:pt idx="5">
                  <c:v>26.145900581020015</c:v>
                </c:pt>
                <c:pt idx="6">
                  <c:v>27.182526011162405</c:v>
                </c:pt>
                <c:pt idx="7">
                  <c:v>32.604197457877625</c:v>
                </c:pt>
                <c:pt idx="8">
                  <c:v>29.856881851400729</c:v>
                </c:pt>
                <c:pt idx="9">
                  <c:v>25.814557333109978</c:v>
                </c:pt>
                <c:pt idx="10">
                  <c:v>23.618090452261306</c:v>
                </c:pt>
                <c:pt idx="11">
                  <c:v>23.613053613053616</c:v>
                </c:pt>
                <c:pt idx="12">
                  <c:v>25.61978473817874</c:v>
                </c:pt>
                <c:pt idx="13">
                  <c:v>20.91930007834944</c:v>
                </c:pt>
                <c:pt idx="14">
                  <c:v>15.066964285714285</c:v>
                </c:pt>
                <c:pt idx="15">
                  <c:v>11.579426490669094</c:v>
                </c:pt>
                <c:pt idx="16">
                  <c:v>15.34932221063608</c:v>
                </c:pt>
                <c:pt idx="17">
                  <c:v>9.5088819226750267</c:v>
                </c:pt>
                <c:pt idx="18">
                  <c:v>10.924006908462868</c:v>
                </c:pt>
                <c:pt idx="19">
                  <c:v>14.98484192291035</c:v>
                </c:pt>
                <c:pt idx="20">
                  <c:v>23.552570634553032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1-441A-AB8D-7EC27746B3DD}"/>
            </c:ext>
          </c:extLst>
        </c:ser>
        <c:ser>
          <c:idx val="1"/>
          <c:order val="1"/>
          <c:tx>
            <c:v>Matrimoni con almeno uno straniero %</c:v>
          </c:tx>
          <c:spPr>
            <a:solidFill>
              <a:srgbClr val="E42618"/>
            </a:solidFill>
          </c:spPr>
          <c:invertIfNegative val="0"/>
          <c:cat>
            <c:strRef>
              <c:f>('1'!$A$5:$A$8,'1'!$A$10:$A$26)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('1'!$AB$5:$AB$8,'1'!$AB$10:$AB$26)</c:f>
              <c:numCache>
                <c:formatCode>#,##0.0</c:formatCode>
                <c:ptCount val="21"/>
                <c:pt idx="0">
                  <c:v>17.034627004415523</c:v>
                </c:pt>
                <c:pt idx="1">
                  <c:v>18.76484560570071</c:v>
                </c:pt>
                <c:pt idx="2">
                  <c:v>19.638455217748565</c:v>
                </c:pt>
                <c:pt idx="3">
                  <c:v>20.075134168157422</c:v>
                </c:pt>
                <c:pt idx="4">
                  <c:v>27.913978494623652</c:v>
                </c:pt>
                <c:pt idx="5">
                  <c:v>18.721755971594579</c:v>
                </c:pt>
                <c:pt idx="6">
                  <c:v>20.533314959002276</c:v>
                </c:pt>
                <c:pt idx="7">
                  <c:v>19.775347324859595</c:v>
                </c:pt>
                <c:pt idx="8">
                  <c:v>20.668392204628503</c:v>
                </c:pt>
                <c:pt idx="9">
                  <c:v>23.008627188206717</c:v>
                </c:pt>
                <c:pt idx="10">
                  <c:v>21.105527638190953</c:v>
                </c:pt>
                <c:pt idx="11">
                  <c:v>16.433566433566433</c:v>
                </c:pt>
                <c:pt idx="12">
                  <c:v>17.946547345507316</c:v>
                </c:pt>
                <c:pt idx="13">
                  <c:v>13.476103421258815</c:v>
                </c:pt>
                <c:pt idx="14">
                  <c:v>10.15625</c:v>
                </c:pt>
                <c:pt idx="15">
                  <c:v>9.4538006372325896</c:v>
                </c:pt>
                <c:pt idx="16">
                  <c:v>7.6259993048314207</c:v>
                </c:pt>
                <c:pt idx="17">
                  <c:v>7.6802507836990594</c:v>
                </c:pt>
                <c:pt idx="18">
                  <c:v>7.9591249280368457</c:v>
                </c:pt>
                <c:pt idx="19">
                  <c:v>7.9200952793417061</c:v>
                </c:pt>
                <c:pt idx="20">
                  <c:v>11.949976841130153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1-441A-AB8D-7EC27746B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0482864"/>
        <c:axId val="120480688"/>
      </c:barChart>
      <c:catAx>
        <c:axId val="12048286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1204806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0480688"/>
        <c:scaling>
          <c:orientation val="minMax"/>
          <c:max val="3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2048286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82603174603177"/>
          <c:y val="2.2172514088493111E-3"/>
          <c:w val="0.7342426984126984"/>
          <c:h val="9.016388699444065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8730158730157E-2"/>
          <c:y val="0.30161367666879479"/>
          <c:w val="0.9363166953528399"/>
          <c:h val="0.62445172731786902"/>
        </c:manualLayout>
      </c:layout>
      <c:barChart>
        <c:barDir val="col"/>
        <c:grouping val="stacked"/>
        <c:varyColors val="0"/>
        <c:ser>
          <c:idx val="0"/>
          <c:order val="2"/>
          <c:tx>
            <c:strRef>
              <c:f>'7'!$D$2</c:f>
              <c:strCache>
                <c:ptCount val="1"/>
                <c:pt idx="0">
                  <c:v>Separazioni giudiziali presso i Tribunali</c:v>
                </c:pt>
              </c:strCache>
            </c:strRef>
          </c:tx>
          <c:spPr>
            <a:solidFill>
              <a:srgbClr val="E42618"/>
            </a:solidFill>
          </c:spPr>
          <c:invertIfNegative val="0"/>
          <c:cat>
            <c:strRef>
              <c:f>'7'!$A$3:$A$15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'7'!$D$3:$D$15</c:f>
              <c:numCache>
                <c:formatCode>_-* #,##0_-;\-* #,##0_-;_-* "-"??_-;_-@_-</c:formatCode>
                <c:ptCount val="13"/>
                <c:pt idx="0">
                  <c:v>12788</c:v>
                </c:pt>
                <c:pt idx="1">
                  <c:v>13541</c:v>
                </c:pt>
                <c:pt idx="2">
                  <c:v>12870</c:v>
                </c:pt>
                <c:pt idx="3">
                  <c:v>14260</c:v>
                </c:pt>
                <c:pt idx="4">
                  <c:v>14118</c:v>
                </c:pt>
                <c:pt idx="5">
                  <c:v>16323</c:v>
                </c:pt>
                <c:pt idx="6">
                  <c:v>16385</c:v>
                </c:pt>
                <c:pt idx="7">
                  <c:v>14309</c:v>
                </c:pt>
                <c:pt idx="8">
                  <c:v>14414</c:v>
                </c:pt>
                <c:pt idx="9">
                  <c:v>14581</c:v>
                </c:pt>
                <c:pt idx="10">
                  <c:v>11718</c:v>
                </c:pt>
                <c:pt idx="11">
                  <c:v>14194</c:v>
                </c:pt>
                <c:pt idx="12">
                  <c:v>14970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E-4AE2-9EAC-30BFB5AB6630}"/>
            </c:ext>
          </c:extLst>
        </c:ser>
        <c:ser>
          <c:idx val="3"/>
          <c:order val="3"/>
          <c:tx>
            <c:strRef>
              <c:f>'7'!$E$2</c:f>
              <c:strCache>
                <c:ptCount val="1"/>
                <c:pt idx="0">
                  <c:v>Separazioni consensuali presso i Tribunali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cat>
            <c:strRef>
              <c:f>'7'!$A$3:$A$15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'7'!$E$3:$E$15</c:f>
              <c:numCache>
                <c:formatCode>_-* #,##0_-;\-* #,##0_-;_-* "-"??_-;_-@_-</c:formatCode>
                <c:ptCount val="13"/>
                <c:pt idx="0">
                  <c:v>75403</c:v>
                </c:pt>
                <c:pt idx="1">
                  <c:v>75256</c:v>
                </c:pt>
                <c:pt idx="2">
                  <c:v>75418</c:v>
                </c:pt>
                <c:pt idx="3">
                  <c:v>74626</c:v>
                </c:pt>
                <c:pt idx="4">
                  <c:v>75185</c:v>
                </c:pt>
                <c:pt idx="5">
                  <c:v>57715</c:v>
                </c:pt>
                <c:pt idx="6">
                  <c:v>61929</c:v>
                </c:pt>
                <c:pt idx="7">
                  <c:v>62060</c:v>
                </c:pt>
                <c:pt idx="8">
                  <c:v>62424</c:v>
                </c:pt>
                <c:pt idx="9">
                  <c:v>59310</c:v>
                </c:pt>
                <c:pt idx="10">
                  <c:v>46844</c:v>
                </c:pt>
                <c:pt idx="11">
                  <c:v>60452</c:v>
                </c:pt>
                <c:pt idx="12">
                  <c:v>52669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E-4AE2-9EAC-30BFB5AB6630}"/>
            </c:ext>
          </c:extLst>
        </c:ser>
        <c:ser>
          <c:idx val="4"/>
          <c:order val="4"/>
          <c:tx>
            <c:strRef>
              <c:f>'7'!$F$2</c:f>
              <c:strCache>
                <c:ptCount val="1"/>
                <c:pt idx="0">
                  <c:v>Separazioni consensuali con negoziazioni assistite da avvocati (ex art.6)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</c:spPr>
          <c:invertIfNegative val="0"/>
          <c:cat>
            <c:strRef>
              <c:f>'7'!$A$3:$A$15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'7'!$F$3:$F$15</c:f>
              <c:numCache>
                <c:formatCode>_-* #,##0_-;\-* #,##0_-;_-* "-"??_-;_-@_-</c:formatCode>
                <c:ptCount val="13"/>
                <c:pt idx="5">
                  <c:v>5688</c:v>
                </c:pt>
                <c:pt idx="6">
                  <c:v>7305</c:v>
                </c:pt>
                <c:pt idx="7">
                  <c:v>8280</c:v>
                </c:pt>
                <c:pt idx="8">
                  <c:v>8222</c:v>
                </c:pt>
                <c:pt idx="9">
                  <c:v>8890</c:v>
                </c:pt>
                <c:pt idx="10">
                  <c:v>9178</c:v>
                </c:pt>
                <c:pt idx="11">
                  <c:v>9716</c:v>
                </c:pt>
                <c:pt idx="12">
                  <c:v>8567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E-4AE2-9EAC-30BFB5AB6630}"/>
            </c:ext>
          </c:extLst>
        </c:ser>
        <c:ser>
          <c:idx val="5"/>
          <c:order val="5"/>
          <c:tx>
            <c:strRef>
              <c:f>'7'!$G$2</c:f>
              <c:strCache>
                <c:ptCount val="1"/>
                <c:pt idx="0">
                  <c:v>Separazioni consensuali presso lo stato civile (ex art.12)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'7'!$A$3:$A$15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'7'!$G$3:$G$15</c:f>
              <c:numCache>
                <c:formatCode>_-* #,##0_-;\-* #,##0_-;_-* "-"??_-;_-@_-</c:formatCode>
                <c:ptCount val="13"/>
                <c:pt idx="5">
                  <c:v>11980</c:v>
                </c:pt>
                <c:pt idx="6">
                  <c:v>13992</c:v>
                </c:pt>
                <c:pt idx="7">
                  <c:v>13812</c:v>
                </c:pt>
                <c:pt idx="8">
                  <c:v>13865</c:v>
                </c:pt>
                <c:pt idx="9">
                  <c:v>14693</c:v>
                </c:pt>
                <c:pt idx="10">
                  <c:v>12177</c:v>
                </c:pt>
                <c:pt idx="11">
                  <c:v>13551</c:v>
                </c:pt>
                <c:pt idx="12">
                  <c:v>13701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6E-4AE2-9EAC-30BFB5AB6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32950224"/>
        <c:axId val="1532950784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'7'!$B$2</c15:sqref>
                        </c15:formulaRef>
                      </c:ext>
                    </c:extLst>
                    <c:strCache>
                      <c:ptCount val="1"/>
                      <c:pt idx="0">
                        <c:v>Separazioni</c:v>
                      </c:pt>
                    </c:strCache>
                  </c:strRef>
                </c:tx>
                <c:spPr>
                  <a:solidFill>
                    <a:srgbClr val="002060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'7'!$A$3:$A$15</c15:sqref>
                        </c15:formulaRef>
                      </c:ext>
                    </c:extLst>
                    <c:strCach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'7'!$B$3:$B$15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3"/>
                      <c:pt idx="0">
                        <c:v>88191</c:v>
                      </c:pt>
                      <c:pt idx="1">
                        <c:v>88797</c:v>
                      </c:pt>
                      <c:pt idx="2">
                        <c:v>88288</c:v>
                      </c:pt>
                      <c:pt idx="3">
                        <c:v>88886</c:v>
                      </c:pt>
                      <c:pt idx="4">
                        <c:v>89303</c:v>
                      </c:pt>
                      <c:pt idx="5">
                        <c:v>91706</c:v>
                      </c:pt>
                      <c:pt idx="6">
                        <c:v>99611</c:v>
                      </c:pt>
                      <c:pt idx="7">
                        <c:v>98461</c:v>
                      </c:pt>
                      <c:pt idx="8">
                        <c:v>98925</c:v>
                      </c:pt>
                      <c:pt idx="9">
                        <c:v>97474</c:v>
                      </c:pt>
                      <c:pt idx="10">
                        <c:v>79917</c:v>
                      </c:pt>
                      <c:pt idx="11">
                        <c:v>97913</c:v>
                      </c:pt>
                      <c:pt idx="12">
                        <c:v>89907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16E-4AE2-9EAC-30BFB5AB663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'7'!$C$2</c15:sqref>
                        </c15:formulaRef>
                      </c:ext>
                    </c:extLst>
                    <c:strCache>
                      <c:ptCount val="1"/>
                      <c:pt idx="0">
                        <c:v>Separazioni consensuali</c:v>
                      </c:pt>
                    </c:strCache>
                  </c:strRef>
                </c:tx>
                <c:spPr>
                  <a:solidFill>
                    <a:srgbClr val="FF0000"/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'7'!$A$3:$A$15</c15:sqref>
                        </c15:formulaRef>
                      </c:ext>
                    </c:extLst>
                    <c:strCach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'7'!$C$3:$C$15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3"/>
                      <c:pt idx="0">
                        <c:v>75403</c:v>
                      </c:pt>
                      <c:pt idx="1">
                        <c:v>75256</c:v>
                      </c:pt>
                      <c:pt idx="2">
                        <c:v>75418</c:v>
                      </c:pt>
                      <c:pt idx="3">
                        <c:v>74626</c:v>
                      </c:pt>
                      <c:pt idx="4">
                        <c:v>75185</c:v>
                      </c:pt>
                      <c:pt idx="5">
                        <c:v>75383</c:v>
                      </c:pt>
                      <c:pt idx="6">
                        <c:v>83226</c:v>
                      </c:pt>
                      <c:pt idx="7">
                        <c:v>84152</c:v>
                      </c:pt>
                      <c:pt idx="8">
                        <c:v>84511</c:v>
                      </c:pt>
                      <c:pt idx="9">
                        <c:v>82893</c:v>
                      </c:pt>
                      <c:pt idx="10">
                        <c:v>68199</c:v>
                      </c:pt>
                      <c:pt idx="11">
                        <c:v>83719</c:v>
                      </c:pt>
                      <c:pt idx="12">
                        <c:v>74937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6E-4AE2-9EAC-30BFB5AB6630}"/>
                  </c:ext>
                </c:extLst>
              </c15:ser>
            </c15:filteredBarSeries>
          </c:ext>
        </c:extLst>
      </c:barChart>
      <c:catAx>
        <c:axId val="153295022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1532950784"/>
        <c:crosses val="autoZero"/>
        <c:auto val="1"/>
        <c:lblAlgn val="ctr"/>
        <c:lblOffset val="0"/>
        <c:noMultiLvlLbl val="0"/>
      </c:catAx>
      <c:valAx>
        <c:axId val="1532950784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532950224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2.2173952393881799E-3"/>
          <c:w val="0.98126103169142687"/>
          <c:h val="0.2556702054034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8730158730157E-2"/>
          <c:y val="0.30161367666879479"/>
          <c:w val="0.9363166953528399"/>
          <c:h val="0.62445172731786902"/>
        </c:manualLayout>
      </c:layout>
      <c:barChart>
        <c:barDir val="col"/>
        <c:grouping val="stacked"/>
        <c:varyColors val="0"/>
        <c:ser>
          <c:idx val="0"/>
          <c:order val="2"/>
          <c:tx>
            <c:strRef>
              <c:f>'7'!$K$2</c:f>
              <c:strCache>
                <c:ptCount val="1"/>
                <c:pt idx="0">
                  <c:v>Divorzi giudiziali presso i Tribunali</c:v>
                </c:pt>
              </c:strCache>
            </c:strRef>
          </c:tx>
          <c:spPr>
            <a:solidFill>
              <a:srgbClr val="E42618"/>
            </a:solidFill>
          </c:spPr>
          <c:invertIfNegative val="0"/>
          <c:cat>
            <c:strRef>
              <c:f>'7'!$H$3:$H$15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'7'!$K$3:$K$15</c:f>
              <c:numCache>
                <c:formatCode>_-* #,##0_-;\-* #,##0_-;_-* "-"??_-;_-@_-</c:formatCode>
                <c:ptCount val="13"/>
                <c:pt idx="0">
                  <c:v>14934</c:v>
                </c:pt>
                <c:pt idx="1">
                  <c:v>16490</c:v>
                </c:pt>
                <c:pt idx="2">
                  <c:v>11579</c:v>
                </c:pt>
                <c:pt idx="3">
                  <c:v>12625</c:v>
                </c:pt>
                <c:pt idx="4">
                  <c:v>12625</c:v>
                </c:pt>
                <c:pt idx="5">
                  <c:v>20019</c:v>
                </c:pt>
                <c:pt idx="6">
                  <c:v>21562</c:v>
                </c:pt>
                <c:pt idx="7">
                  <c:v>24501</c:v>
                </c:pt>
                <c:pt idx="8">
                  <c:v>25697</c:v>
                </c:pt>
                <c:pt idx="9">
                  <c:v>25538</c:v>
                </c:pt>
                <c:pt idx="10">
                  <c:v>18872</c:v>
                </c:pt>
                <c:pt idx="11">
                  <c:v>24235</c:v>
                </c:pt>
                <c:pt idx="12">
                  <c:v>23559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C-4005-AD4E-59E957EE139C}"/>
            </c:ext>
          </c:extLst>
        </c:ser>
        <c:ser>
          <c:idx val="3"/>
          <c:order val="3"/>
          <c:tx>
            <c:strRef>
              <c:f>'7'!$L$2</c:f>
              <c:strCache>
                <c:ptCount val="1"/>
                <c:pt idx="0">
                  <c:v>Divorzi  consensuali presso i Tribunali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cat>
            <c:strRef>
              <c:f>'7'!$H$3:$H$15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'7'!$L$3:$L$15</c:f>
              <c:numCache>
                <c:formatCode>_-* #,##0_-;\-* #,##0_-;_-* "-"??_-;_-@_-</c:formatCode>
                <c:ptCount val="13"/>
                <c:pt idx="0">
                  <c:v>39226</c:v>
                </c:pt>
                <c:pt idx="1">
                  <c:v>37316</c:v>
                </c:pt>
                <c:pt idx="2">
                  <c:v>39740</c:v>
                </c:pt>
                <c:pt idx="3">
                  <c:v>40318</c:v>
                </c:pt>
                <c:pt idx="4">
                  <c:v>39730</c:v>
                </c:pt>
                <c:pt idx="5">
                  <c:v>35410</c:v>
                </c:pt>
                <c:pt idx="6">
                  <c:v>42503</c:v>
                </c:pt>
                <c:pt idx="7">
                  <c:v>37740</c:v>
                </c:pt>
                <c:pt idx="8">
                  <c:v>36039</c:v>
                </c:pt>
                <c:pt idx="9">
                  <c:v>32891</c:v>
                </c:pt>
                <c:pt idx="10">
                  <c:v>25982</c:v>
                </c:pt>
                <c:pt idx="11">
                  <c:v>34225</c:v>
                </c:pt>
                <c:pt idx="12">
                  <c:v>35172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C-4005-AD4E-59E957EE139C}"/>
            </c:ext>
          </c:extLst>
        </c:ser>
        <c:ser>
          <c:idx val="4"/>
          <c:order val="4"/>
          <c:tx>
            <c:strRef>
              <c:f>'7'!$M$2</c:f>
              <c:strCache>
                <c:ptCount val="1"/>
                <c:pt idx="0">
                  <c:v>Divorzi  consensuali con negoziazioni assistite da avvocati (ex art.6)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'7'!$H$3:$H$15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'7'!$M$3:$M$15</c:f>
              <c:numCache>
                <c:formatCode>_-* #,##0_-;\-* #,##0_-;_-* "-"??_-;_-@_-</c:formatCode>
                <c:ptCount val="13"/>
                <c:pt idx="5">
                  <c:v>5216</c:v>
                </c:pt>
                <c:pt idx="6">
                  <c:v>7051</c:v>
                </c:pt>
                <c:pt idx="7">
                  <c:v>6838</c:v>
                </c:pt>
                <c:pt idx="8">
                  <c:v>6519</c:v>
                </c:pt>
                <c:pt idx="9">
                  <c:v>6698</c:v>
                </c:pt>
                <c:pt idx="10">
                  <c:v>6341</c:v>
                </c:pt>
                <c:pt idx="11">
                  <c:v>7263</c:v>
                </c:pt>
                <c:pt idx="12">
                  <c:v>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C-4005-AD4E-59E957EE139C}"/>
            </c:ext>
          </c:extLst>
        </c:ser>
        <c:ser>
          <c:idx val="5"/>
          <c:order val="5"/>
          <c:tx>
            <c:strRef>
              <c:f>'7'!$N$2</c:f>
              <c:strCache>
                <c:ptCount val="1"/>
                <c:pt idx="0">
                  <c:v>Divorzi  consensuali presso lo stato civile (ex art.12)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'7'!$H$3:$H$15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'7'!$N$3:$N$15</c:f>
              <c:numCache>
                <c:formatCode>_-* #,##0_-;\-* #,##0_-;_-* "-"??_-;_-@_-</c:formatCode>
                <c:ptCount val="13"/>
                <c:pt idx="5">
                  <c:v>21824</c:v>
                </c:pt>
                <c:pt idx="6">
                  <c:v>27955</c:v>
                </c:pt>
                <c:pt idx="7">
                  <c:v>22550</c:v>
                </c:pt>
                <c:pt idx="8">
                  <c:v>20203</c:v>
                </c:pt>
                <c:pt idx="9">
                  <c:v>20222</c:v>
                </c:pt>
                <c:pt idx="10">
                  <c:v>15467</c:v>
                </c:pt>
                <c:pt idx="11">
                  <c:v>17469</c:v>
                </c:pt>
                <c:pt idx="12">
                  <c:v>17134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C-4005-AD4E-59E957EE1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60160208"/>
        <c:axId val="1360160768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'7'!$I$2</c15:sqref>
                        </c15:formulaRef>
                      </c:ext>
                    </c:extLst>
                    <c:strCache>
                      <c:ptCount val="1"/>
                      <c:pt idx="0">
                        <c:v>Divorzi</c:v>
                      </c:pt>
                    </c:strCache>
                  </c:strRef>
                </c:tx>
                <c:spPr>
                  <a:solidFill>
                    <a:srgbClr val="002060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'7'!$H$3:$H$15</c15:sqref>
                        </c15:formulaRef>
                      </c:ext>
                    </c:extLst>
                    <c:strCach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'7'!$I$3:$I$15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3"/>
                      <c:pt idx="0">
                        <c:v>54160</c:v>
                      </c:pt>
                      <c:pt idx="1">
                        <c:v>53806</c:v>
                      </c:pt>
                      <c:pt idx="2">
                        <c:v>51319</c:v>
                      </c:pt>
                      <c:pt idx="3">
                        <c:v>52943</c:v>
                      </c:pt>
                      <c:pt idx="4">
                        <c:v>52355</c:v>
                      </c:pt>
                      <c:pt idx="5">
                        <c:v>82469</c:v>
                      </c:pt>
                      <c:pt idx="6">
                        <c:v>99071</c:v>
                      </c:pt>
                      <c:pt idx="7">
                        <c:v>91629</c:v>
                      </c:pt>
                      <c:pt idx="8">
                        <c:v>88458</c:v>
                      </c:pt>
                      <c:pt idx="9">
                        <c:v>85349</c:v>
                      </c:pt>
                      <c:pt idx="10">
                        <c:v>66662</c:v>
                      </c:pt>
                      <c:pt idx="11">
                        <c:v>83192</c:v>
                      </c:pt>
                      <c:pt idx="12">
                        <c:v>82596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49C-4005-AD4E-59E957EE139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'7'!$J$2</c15:sqref>
                        </c15:formulaRef>
                      </c:ext>
                    </c:extLst>
                    <c:strCache>
                      <c:ptCount val="1"/>
                      <c:pt idx="0">
                        <c:v>Divorzi consensuali</c:v>
                      </c:pt>
                    </c:strCache>
                  </c:strRef>
                </c:tx>
                <c:spPr>
                  <a:solidFill>
                    <a:srgbClr val="FF0000"/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'7'!$H$3:$H$15</c15:sqref>
                        </c15:formulaRef>
                      </c:ext>
                    </c:extLst>
                    <c:strCach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'7'!$J$3:$J$15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3"/>
                      <c:pt idx="0">
                        <c:v>39226</c:v>
                      </c:pt>
                      <c:pt idx="1">
                        <c:v>37316</c:v>
                      </c:pt>
                      <c:pt idx="2">
                        <c:v>39740</c:v>
                      </c:pt>
                      <c:pt idx="3">
                        <c:v>40318</c:v>
                      </c:pt>
                      <c:pt idx="4">
                        <c:v>39730</c:v>
                      </c:pt>
                      <c:pt idx="5">
                        <c:v>61430</c:v>
                      </c:pt>
                      <c:pt idx="6">
                        <c:v>77509</c:v>
                      </c:pt>
                      <c:pt idx="7">
                        <c:v>67128</c:v>
                      </c:pt>
                      <c:pt idx="8">
                        <c:v>62761</c:v>
                      </c:pt>
                      <c:pt idx="9">
                        <c:v>59811</c:v>
                      </c:pt>
                      <c:pt idx="10">
                        <c:v>47790</c:v>
                      </c:pt>
                      <c:pt idx="11">
                        <c:v>58957</c:v>
                      </c:pt>
                      <c:pt idx="12">
                        <c:v>59037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49C-4005-AD4E-59E957EE139C}"/>
                  </c:ext>
                </c:extLst>
              </c15:ser>
            </c15:filteredBarSeries>
          </c:ext>
        </c:extLst>
      </c:barChart>
      <c:catAx>
        <c:axId val="136016020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1360160768"/>
        <c:crosses val="autoZero"/>
        <c:auto val="1"/>
        <c:lblAlgn val="ctr"/>
        <c:lblOffset val="0"/>
        <c:noMultiLvlLbl val="0"/>
      </c:catAx>
      <c:valAx>
        <c:axId val="1360160768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3601602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2.2174255931030895E-3"/>
          <c:w val="0.99420601551019716"/>
          <c:h val="0.23597347941795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08874803119728E-2"/>
          <c:y val="0.21801930320150661"/>
          <c:w val="0.86608987171179719"/>
          <c:h val="0.305859227871939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'8'!$C$2</c:f>
              <c:strCache>
                <c:ptCount val="1"/>
                <c:pt idx="0">
                  <c:v>Giudiziali presso i tribunali</c:v>
                </c:pt>
              </c:strCache>
            </c:strRef>
          </c:tx>
          <c:spPr>
            <a:solidFill>
              <a:srgbClr val="CC6600"/>
            </a:solidFill>
            <a:ln w="25400">
              <a:noFill/>
            </a:ln>
          </c:spPr>
          <c:invertIfNegative val="0"/>
          <c:cat>
            <c:strRef>
              <c:f>'8'!$B$3:$B$23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'8'!$C$3:$C$23</c:f>
              <c:numCache>
                <c:formatCode>#,##0</c:formatCode>
                <c:ptCount val="21"/>
                <c:pt idx="0">
                  <c:v>1537</c:v>
                </c:pt>
                <c:pt idx="1">
                  <c:v>34</c:v>
                </c:pt>
                <c:pt idx="2">
                  <c:v>675</c:v>
                </c:pt>
                <c:pt idx="3">
                  <c:v>3174</c:v>
                </c:pt>
                <c:pt idx="4">
                  <c:v>95</c:v>
                </c:pt>
                <c:pt idx="5">
                  <c:v>127</c:v>
                </c:pt>
                <c:pt idx="6">
                  <c:v>1488</c:v>
                </c:pt>
                <c:pt idx="7">
                  <c:v>371</c:v>
                </c:pt>
                <c:pt idx="8">
                  <c:v>1195</c:v>
                </c:pt>
                <c:pt idx="9">
                  <c:v>1325</c:v>
                </c:pt>
                <c:pt idx="10">
                  <c:v>279</c:v>
                </c:pt>
                <c:pt idx="11">
                  <c:v>568</c:v>
                </c:pt>
                <c:pt idx="12">
                  <c:v>2091</c:v>
                </c:pt>
                <c:pt idx="13">
                  <c:v>565</c:v>
                </c:pt>
                <c:pt idx="14">
                  <c:v>114</c:v>
                </c:pt>
                <c:pt idx="15">
                  <c:v>2754</c:v>
                </c:pt>
                <c:pt idx="16">
                  <c:v>2247</c:v>
                </c:pt>
                <c:pt idx="17">
                  <c:v>223</c:v>
                </c:pt>
                <c:pt idx="18">
                  <c:v>810</c:v>
                </c:pt>
                <c:pt idx="19">
                  <c:v>2900</c:v>
                </c:pt>
                <c:pt idx="20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2-46CE-8889-FE651E96B728}"/>
            </c:ext>
          </c:extLst>
        </c:ser>
        <c:ser>
          <c:idx val="1"/>
          <c:order val="1"/>
          <c:tx>
            <c:strRef>
              <c:f>'8'!$D$2</c:f>
              <c:strCache>
                <c:ptCount val="1"/>
                <c:pt idx="0">
                  <c:v>Consensuali presso i Tribunali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'8'!$B$3:$B$23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'8'!$D$3:$D$23</c:f>
              <c:numCache>
                <c:formatCode>#,##0</c:formatCode>
                <c:ptCount val="21"/>
                <c:pt idx="0">
                  <c:v>2799</c:v>
                </c:pt>
                <c:pt idx="1">
                  <c:v>87</c:v>
                </c:pt>
                <c:pt idx="2">
                  <c:v>974</c:v>
                </c:pt>
                <c:pt idx="3">
                  <c:v>6195</c:v>
                </c:pt>
                <c:pt idx="4">
                  <c:v>237</c:v>
                </c:pt>
                <c:pt idx="5">
                  <c:v>302</c:v>
                </c:pt>
                <c:pt idx="6">
                  <c:v>2624</c:v>
                </c:pt>
                <c:pt idx="7">
                  <c:v>595</c:v>
                </c:pt>
                <c:pt idx="8">
                  <c:v>2815</c:v>
                </c:pt>
                <c:pt idx="9">
                  <c:v>2275</c:v>
                </c:pt>
                <c:pt idx="10">
                  <c:v>550</c:v>
                </c:pt>
                <c:pt idx="11">
                  <c:v>911</c:v>
                </c:pt>
                <c:pt idx="12">
                  <c:v>3544</c:v>
                </c:pt>
                <c:pt idx="13">
                  <c:v>946</c:v>
                </c:pt>
                <c:pt idx="14">
                  <c:v>178</c:v>
                </c:pt>
                <c:pt idx="15">
                  <c:v>2476</c:v>
                </c:pt>
                <c:pt idx="16">
                  <c:v>2087</c:v>
                </c:pt>
                <c:pt idx="17">
                  <c:v>298</c:v>
                </c:pt>
                <c:pt idx="18">
                  <c:v>979</c:v>
                </c:pt>
                <c:pt idx="19">
                  <c:v>3384</c:v>
                </c:pt>
                <c:pt idx="20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2-46CE-8889-FE651E96B728}"/>
            </c:ext>
          </c:extLst>
        </c:ser>
        <c:ser>
          <c:idx val="2"/>
          <c:order val="2"/>
          <c:tx>
            <c:strRef>
              <c:f>'8'!$E$2</c:f>
              <c:strCache>
                <c:ptCount val="1"/>
                <c:pt idx="0">
                  <c:v>Consensuali con negoziazioni assistite da avvocati (ex art.6)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cat>
            <c:strRef>
              <c:f>'8'!$B$3:$B$23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'8'!$E$3:$E$23</c:f>
              <c:numCache>
                <c:formatCode>#,##0</c:formatCode>
                <c:ptCount val="21"/>
                <c:pt idx="0">
                  <c:v>358</c:v>
                </c:pt>
                <c:pt idx="1">
                  <c:v>3</c:v>
                </c:pt>
                <c:pt idx="2">
                  <c:v>210</c:v>
                </c:pt>
                <c:pt idx="3">
                  <c:v>914</c:v>
                </c:pt>
                <c:pt idx="4">
                  <c:v>4</c:v>
                </c:pt>
                <c:pt idx="5">
                  <c:v>16</c:v>
                </c:pt>
                <c:pt idx="6">
                  <c:v>355</c:v>
                </c:pt>
                <c:pt idx="7">
                  <c:v>116</c:v>
                </c:pt>
                <c:pt idx="8">
                  <c:v>273</c:v>
                </c:pt>
                <c:pt idx="9">
                  <c:v>543</c:v>
                </c:pt>
                <c:pt idx="10">
                  <c:v>86</c:v>
                </c:pt>
                <c:pt idx="11">
                  <c:v>61</c:v>
                </c:pt>
                <c:pt idx="12">
                  <c:v>1274</c:v>
                </c:pt>
                <c:pt idx="13">
                  <c:v>67</c:v>
                </c:pt>
                <c:pt idx="14">
                  <c:v>30</c:v>
                </c:pt>
                <c:pt idx="15">
                  <c:v>846</c:v>
                </c:pt>
                <c:pt idx="16">
                  <c:v>505</c:v>
                </c:pt>
                <c:pt idx="17">
                  <c:v>60</c:v>
                </c:pt>
                <c:pt idx="18">
                  <c:v>163</c:v>
                </c:pt>
                <c:pt idx="19">
                  <c:v>783</c:v>
                </c:pt>
                <c:pt idx="2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2-46CE-8889-FE651E96B728}"/>
            </c:ext>
          </c:extLst>
        </c:ser>
        <c:ser>
          <c:idx val="4"/>
          <c:order val="3"/>
          <c:tx>
            <c:strRef>
              <c:f>'8'!$F$2</c:f>
              <c:strCache>
                <c:ptCount val="1"/>
                <c:pt idx="0">
                  <c:v>Consensuali presso lo stato civile (ex art.12)</c:v>
                </c:pt>
              </c:strCache>
            </c:strRef>
          </c:tx>
          <c:spPr>
            <a:solidFill>
              <a:srgbClr val="888888"/>
            </a:solidFill>
            <a:ln w="25400">
              <a:noFill/>
            </a:ln>
          </c:spPr>
          <c:invertIfNegative val="0"/>
          <c:cat>
            <c:strRef>
              <c:f>'8'!$B$3:$B$23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'8'!$F$3:$F$23</c:f>
              <c:numCache>
                <c:formatCode>#,##0</c:formatCode>
                <c:ptCount val="21"/>
                <c:pt idx="0">
                  <c:v>1888</c:v>
                </c:pt>
                <c:pt idx="1">
                  <c:v>54</c:v>
                </c:pt>
                <c:pt idx="2">
                  <c:v>597</c:v>
                </c:pt>
                <c:pt idx="3">
                  <c:v>3768</c:v>
                </c:pt>
                <c:pt idx="4">
                  <c:v>180</c:v>
                </c:pt>
                <c:pt idx="5">
                  <c:v>195</c:v>
                </c:pt>
                <c:pt idx="6">
                  <c:v>1662</c:v>
                </c:pt>
                <c:pt idx="7">
                  <c:v>455</c:v>
                </c:pt>
                <c:pt idx="8">
                  <c:v>1831</c:v>
                </c:pt>
                <c:pt idx="9">
                  <c:v>1354</c:v>
                </c:pt>
                <c:pt idx="10">
                  <c:v>254</c:v>
                </c:pt>
                <c:pt idx="11">
                  <c:v>458</c:v>
                </c:pt>
                <c:pt idx="12">
                  <c:v>1236</c:v>
                </c:pt>
                <c:pt idx="13">
                  <c:v>278</c:v>
                </c:pt>
                <c:pt idx="14">
                  <c:v>44</c:v>
                </c:pt>
                <c:pt idx="15">
                  <c:v>936</c:v>
                </c:pt>
                <c:pt idx="16">
                  <c:v>625</c:v>
                </c:pt>
                <c:pt idx="17">
                  <c:v>43</c:v>
                </c:pt>
                <c:pt idx="18">
                  <c:v>176</c:v>
                </c:pt>
                <c:pt idx="19">
                  <c:v>675</c:v>
                </c:pt>
                <c:pt idx="20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92-46CE-8889-FE651E96B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0165808"/>
        <c:axId val="1360166368"/>
      </c:barChart>
      <c:lineChart>
        <c:grouping val="standard"/>
        <c:varyColors val="0"/>
        <c:ser>
          <c:idx val="3"/>
          <c:order val="4"/>
          <c:tx>
            <c:strRef>
              <c:f>'8'!$G$2</c:f>
              <c:strCache>
                <c:ptCount val="1"/>
                <c:pt idx="0">
                  <c:v>Divorzi per 1.000 abitanti (scala di dx)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42618"/>
              </a:solidFill>
              <a:ln>
                <a:noFill/>
              </a:ln>
            </c:spPr>
          </c:marker>
          <c:cat>
            <c:strRef>
              <c:f>'8'!$B$3:$B$23</c:f>
              <c:strCache>
                <c:ptCount val="21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Bolzano/Bozen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'8'!$G$3:$G$23</c:f>
              <c:numCache>
                <c:formatCode>#,##0.0</c:formatCode>
                <c:ptCount val="21"/>
                <c:pt idx="0">
                  <c:v>1.5480447761720582</c:v>
                </c:pt>
                <c:pt idx="1">
                  <c:v>1.4444124365533721</c:v>
                </c:pt>
                <c:pt idx="2">
                  <c:v>1.6291474106439841</c:v>
                </c:pt>
                <c:pt idx="3">
                  <c:v>1.4092180875563616</c:v>
                </c:pt>
                <c:pt idx="4">
                  <c:v>0.96455719627897751</c:v>
                </c:pt>
                <c:pt idx="5">
                  <c:v>1.1795560814409753</c:v>
                </c:pt>
                <c:pt idx="6">
                  <c:v>1.2631662253794393</c:v>
                </c:pt>
                <c:pt idx="7">
                  <c:v>1.285362629900445</c:v>
                </c:pt>
                <c:pt idx="8">
                  <c:v>1.3786736726319746</c:v>
                </c:pt>
                <c:pt idx="9">
                  <c:v>1.4981740918086099</c:v>
                </c:pt>
                <c:pt idx="10">
                  <c:v>1.3624875362693831</c:v>
                </c:pt>
                <c:pt idx="11">
                  <c:v>1.3436056174550375</c:v>
                </c:pt>
                <c:pt idx="12">
                  <c:v>1.4244832378810055</c:v>
                </c:pt>
                <c:pt idx="13">
                  <c:v>1.4578089586916165</c:v>
                </c:pt>
                <c:pt idx="14">
                  <c:v>1.2590191002829352</c:v>
                </c:pt>
                <c:pt idx="15">
                  <c:v>1.2521185973450337</c:v>
                </c:pt>
                <c:pt idx="16">
                  <c:v>1.3974694396272869</c:v>
                </c:pt>
                <c:pt idx="17">
                  <c:v>1.1581549700438762</c:v>
                </c:pt>
                <c:pt idx="18">
                  <c:v>1.153013819910945</c:v>
                </c:pt>
                <c:pt idx="19">
                  <c:v>1.6103193557391391</c:v>
                </c:pt>
                <c:pt idx="20">
                  <c:v>1.5152057420723288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92-46CE-8889-FE651E96B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167488"/>
        <c:axId val="1360166928"/>
      </c:lineChart>
      <c:catAx>
        <c:axId val="136016580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-5400000" vert="horz"/>
          <a:lstStyle/>
          <a:p>
            <a:pPr>
              <a:defRPr sz="800" b="1"/>
            </a:pPr>
            <a:endParaRPr lang="it-IT"/>
          </a:p>
        </c:txPr>
        <c:crossAx val="1360166368"/>
        <c:crosses val="autoZero"/>
        <c:auto val="1"/>
        <c:lblAlgn val="ctr"/>
        <c:lblOffset val="100"/>
        <c:noMultiLvlLbl val="0"/>
      </c:catAx>
      <c:valAx>
        <c:axId val="1360166368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1360165808"/>
        <c:crosses val="autoZero"/>
        <c:crossBetween val="between"/>
      </c:valAx>
      <c:valAx>
        <c:axId val="1360166928"/>
        <c:scaling>
          <c:orientation val="minMax"/>
          <c:max val="1.8"/>
          <c:min val="0"/>
        </c:scaling>
        <c:delete val="0"/>
        <c:axPos val="r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1360167488"/>
        <c:crosses val="max"/>
        <c:crossBetween val="between"/>
        <c:majorUnit val="0.30000000000000004"/>
      </c:valAx>
      <c:catAx>
        <c:axId val="136016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016692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>
        <c:manualLayout>
          <c:xMode val="edge"/>
          <c:yMode val="edge"/>
          <c:x val="1.8099841269841269E-2"/>
          <c:y val="1.0931261770244819E-2"/>
          <c:w val="0.97753949631923942"/>
          <c:h val="0.16877824858757062"/>
        </c:manualLayout>
      </c:layout>
      <c:overlay val="0"/>
      <c:txPr>
        <a:bodyPr/>
        <a:lstStyle/>
        <a:p>
          <a:pPr>
            <a:defRPr sz="800">
              <a:solidFill>
                <a:sysClr val="windowText" lastClr="000000"/>
              </a:solidFill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406351672066837E-2"/>
          <c:y val="0.19366741189087008"/>
          <c:w val="0.88737328341992716"/>
          <c:h val="0.67296554618655058"/>
        </c:manualLayout>
      </c:layout>
      <c:barChart>
        <c:barDir val="col"/>
        <c:grouping val="percentStacked"/>
        <c:varyColors val="0"/>
        <c:ser>
          <c:idx val="2"/>
          <c:order val="0"/>
          <c:tx>
            <c:v>Italiana dalla nascita 2022</c:v>
          </c:tx>
          <c:invertIfNegative val="0"/>
          <c:val>
            <c:numRef>
              <c:f>'2'!#REF!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C1A-41E4-A161-DB666E7424EA}"/>
            </c:ext>
          </c:extLst>
        </c:ser>
        <c:ser>
          <c:idx val="3"/>
          <c:order val="1"/>
          <c:tx>
            <c:v>Italiana acquisita 2022</c:v>
          </c:tx>
          <c:invertIfNegative val="0"/>
          <c:val>
            <c:numRef>
              <c:f>'2'!#REF!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C1A-41E4-A161-DB666E742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25760"/>
        <c:axId val="36728480"/>
      </c:barChart>
      <c:catAx>
        <c:axId val="3672576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36728480"/>
        <c:crosses val="autoZero"/>
        <c:auto val="1"/>
        <c:lblAlgn val="ctr"/>
        <c:lblOffset val="100"/>
        <c:noMultiLvlLbl val="0"/>
      </c:catAx>
      <c:valAx>
        <c:axId val="36728480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36725760"/>
        <c:crosses val="autoZero"/>
        <c:crossBetween val="between"/>
        <c:majorUnit val="0.2"/>
      </c:valAx>
      <c:spPr>
        <a:noFill/>
      </c:spPr>
    </c:plotArea>
    <c:legend>
      <c:legendPos val="t"/>
      <c:layout>
        <c:manualLayout>
          <c:xMode val="edge"/>
          <c:yMode val="edge"/>
          <c:x val="8.3873288260346013E-3"/>
          <c:y val="6.9950830624804124E-3"/>
          <c:w val="0.8222272983385871"/>
          <c:h val="7.411320891597293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406351672066837E-2"/>
          <c:y val="0.19366741189087008"/>
          <c:w val="0.88737328341992716"/>
          <c:h val="0.67296554618655058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'2'!$A$14</c:f>
              <c:strCache>
                <c:ptCount val="1"/>
                <c:pt idx="0">
                  <c:v>Cittadinanza italiana dalla nascita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multiLvlStrRef>
              <c:f>'2'!$B$12:$E$13</c:f>
              <c:multiLvlStrCache>
                <c:ptCount val="4"/>
                <c:lvl>
                  <c:pt idx="0">
                    <c:v>Sposo ITALIANO e sposa STRANIERA -</c:v>
                  </c:pt>
                  <c:pt idx="1">
                    <c:v>Sposo STRANIERO e sposa ITALIANA </c:v>
                  </c:pt>
                  <c:pt idx="2">
                    <c:v>Sposo ITALIANO e sposa STRANIERA -</c:v>
                  </c:pt>
                  <c:pt idx="3">
                    <c:v>Sposo STRANIERO e sposa ITALIANA </c:v>
                  </c:pt>
                </c:lvl>
                <c:lvl>
                  <c:pt idx="0">
                    <c:v>2012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'2'!$B$14:$E$14</c:f>
              <c:numCache>
                <c:formatCode>#,##0.0</c:formatCode>
                <c:ptCount val="4"/>
                <c:pt idx="0">
                  <c:v>98.555691554467558</c:v>
                </c:pt>
                <c:pt idx="1">
                  <c:v>94.529837251356241</c:v>
                </c:pt>
                <c:pt idx="2">
                  <c:v>91.075439291848326</c:v>
                </c:pt>
                <c:pt idx="3">
                  <c:v>74.801444043321297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F-4FF6-A19F-441428BA93A6}"/>
            </c:ext>
          </c:extLst>
        </c:ser>
        <c:ser>
          <c:idx val="3"/>
          <c:order val="1"/>
          <c:tx>
            <c:strRef>
              <c:f>'2'!$A$15</c:f>
              <c:strCache>
                <c:ptCount val="1"/>
                <c:pt idx="0">
                  <c:v>Cittadinanza italiana per acquisizione</c:v>
                </c:pt>
              </c:strCache>
            </c:strRef>
          </c:tx>
          <c:spPr>
            <a:solidFill>
              <a:srgbClr val="E42618"/>
            </a:solidFill>
          </c:spPr>
          <c:invertIfNegative val="0"/>
          <c:cat>
            <c:multiLvlStrRef>
              <c:f>'2'!$B$12:$E$13</c:f>
              <c:multiLvlStrCache>
                <c:ptCount val="4"/>
                <c:lvl>
                  <c:pt idx="0">
                    <c:v>Sposo ITALIANO e sposa STRANIERA -</c:v>
                  </c:pt>
                  <c:pt idx="1">
                    <c:v>Sposo STRANIERO e sposa ITALIANA </c:v>
                  </c:pt>
                  <c:pt idx="2">
                    <c:v>Sposo ITALIANO e sposa STRANIERA -</c:v>
                  </c:pt>
                  <c:pt idx="3">
                    <c:v>Sposo STRANIERO e sposa ITALIANA </c:v>
                  </c:pt>
                </c:lvl>
                <c:lvl>
                  <c:pt idx="0">
                    <c:v>2012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'2'!$B$15:$E$15</c:f>
              <c:numCache>
                <c:formatCode>#,##0.0</c:formatCode>
                <c:ptCount val="4"/>
                <c:pt idx="0">
                  <c:v>1.4443084455324358</c:v>
                </c:pt>
                <c:pt idx="1">
                  <c:v>5.4701627486437614</c:v>
                </c:pt>
                <c:pt idx="2">
                  <c:v>8.924560708151672</c:v>
                </c:pt>
                <c:pt idx="3">
                  <c:v>25.198555956678696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F-4FF6-A19F-441428BA9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25760"/>
        <c:axId val="36728480"/>
      </c:barChart>
      <c:catAx>
        <c:axId val="3672576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36728480"/>
        <c:crosses val="autoZero"/>
        <c:auto val="1"/>
        <c:lblAlgn val="ctr"/>
        <c:lblOffset val="100"/>
        <c:noMultiLvlLbl val="0"/>
      </c:catAx>
      <c:valAx>
        <c:axId val="36728480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36725760"/>
        <c:crosses val="autoZero"/>
        <c:crossBetween val="between"/>
        <c:majorUnit val="0.2"/>
      </c:valAx>
      <c:spPr>
        <a:noFill/>
      </c:spPr>
    </c:plotArea>
    <c:legend>
      <c:legendPos val="t"/>
      <c:layout>
        <c:manualLayout>
          <c:xMode val="edge"/>
          <c:yMode val="edge"/>
          <c:x val="0.22385977065184964"/>
          <c:y val="3.4913218895316032E-2"/>
          <c:w val="0.58174868793684498"/>
          <c:h val="7.485868668379377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solidFill>
                  <a:srgbClr val="1F497D"/>
                </a:solidFill>
              </a:defRPr>
            </a:pPr>
            <a:r>
              <a:rPr lang="it-IT" sz="1100" b="0">
                <a:solidFill>
                  <a:srgbClr val="1F497D"/>
                </a:solidFill>
              </a:rPr>
              <a:t>Uomini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744444444444445E-2"/>
          <c:y val="0.22761340254715667"/>
          <c:w val="0.9356538095238095"/>
          <c:h val="0.65582525092156807"/>
        </c:manualLayout>
      </c:layout>
      <c:lineChart>
        <c:grouping val="standard"/>
        <c:varyColors val="0"/>
        <c:ser>
          <c:idx val="1"/>
          <c:order val="0"/>
          <c:tx>
            <c:strRef>
              <c:f>'3'!$B$1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'3'!$B$3:$B$36</c:f>
              <c:numCache>
                <c:formatCode>0.00</c:formatCode>
                <c:ptCount val="34"/>
                <c:pt idx="0">
                  <c:v>2.9714149878171985E-2</c:v>
                </c:pt>
                <c:pt idx="1">
                  <c:v>3.9494860731247347E-2</c:v>
                </c:pt>
                <c:pt idx="2">
                  <c:v>0.54533777268941863</c:v>
                </c:pt>
                <c:pt idx="3">
                  <c:v>1.4172955779724836</c:v>
                </c:pt>
                <c:pt idx="4">
                  <c:v>2.828031049150193</c:v>
                </c:pt>
                <c:pt idx="5">
                  <c:v>4.8879403058625321</c:v>
                </c:pt>
                <c:pt idx="6">
                  <c:v>6.7797610363723688</c:v>
                </c:pt>
                <c:pt idx="7">
                  <c:v>9.9140399312831295</c:v>
                </c:pt>
                <c:pt idx="8">
                  <c:v>14.843626839649808</c:v>
                </c:pt>
                <c:pt idx="9">
                  <c:v>20.408039714251121</c:v>
                </c:pt>
                <c:pt idx="10">
                  <c:v>26.945524142575287</c:v>
                </c:pt>
                <c:pt idx="11">
                  <c:v>34.305247992701261</c:v>
                </c:pt>
                <c:pt idx="12">
                  <c:v>39.153266741029469</c:v>
                </c:pt>
                <c:pt idx="13">
                  <c:v>43.273656340520446</c:v>
                </c:pt>
                <c:pt idx="14">
                  <c:v>43.190679073132493</c:v>
                </c:pt>
                <c:pt idx="15">
                  <c:v>41.685043144774689</c:v>
                </c:pt>
                <c:pt idx="16">
                  <c:v>38.130856457187399</c:v>
                </c:pt>
                <c:pt idx="17">
                  <c:v>34.651038659709585</c:v>
                </c:pt>
                <c:pt idx="18">
                  <c:v>30.301954697652704</c:v>
                </c:pt>
                <c:pt idx="19">
                  <c:v>25.714887634410914</c:v>
                </c:pt>
                <c:pt idx="20">
                  <c:v>21.629613288732109</c:v>
                </c:pt>
                <c:pt idx="21">
                  <c:v>17.456857998431296</c:v>
                </c:pt>
                <c:pt idx="22">
                  <c:v>14.252696859484747</c:v>
                </c:pt>
                <c:pt idx="23">
                  <c:v>11.636506973294539</c:v>
                </c:pt>
                <c:pt idx="24">
                  <c:v>9.6586011975002002</c:v>
                </c:pt>
                <c:pt idx="25">
                  <c:v>7.6897475511143254</c:v>
                </c:pt>
                <c:pt idx="26">
                  <c:v>6.3233744770428704</c:v>
                </c:pt>
                <c:pt idx="27">
                  <c:v>5.3338144781335908</c:v>
                </c:pt>
                <c:pt idx="28">
                  <c:v>4.4353097276062128</c:v>
                </c:pt>
                <c:pt idx="29">
                  <c:v>3.7210056132650893</c:v>
                </c:pt>
                <c:pt idx="30">
                  <c:v>3.2478749826971316</c:v>
                </c:pt>
                <c:pt idx="31">
                  <c:v>2.8178610817583913</c:v>
                </c:pt>
                <c:pt idx="32">
                  <c:v>2.343404988817186</c:v>
                </c:pt>
                <c:pt idx="33">
                  <c:v>2.1494692729186546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AD38-402D-9A23-DD1C099BC769}"/>
            </c:ext>
          </c:extLst>
        </c:ser>
        <c:ser>
          <c:idx val="8"/>
          <c:order val="1"/>
          <c:tx>
            <c:strRef>
              <c:f>'3'!$E$1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'3'!$E$3:$E$36</c:f>
              <c:numCache>
                <c:formatCode>0.00</c:formatCode>
                <c:ptCount val="34"/>
                <c:pt idx="0">
                  <c:v>0</c:v>
                </c:pt>
                <c:pt idx="1">
                  <c:v>1.3170241838565761E-2</c:v>
                </c:pt>
                <c:pt idx="2">
                  <c:v>0.4067238554839126</c:v>
                </c:pt>
                <c:pt idx="3">
                  <c:v>0.92409876305530148</c:v>
                </c:pt>
                <c:pt idx="4">
                  <c:v>1.8596508665812723</c:v>
                </c:pt>
                <c:pt idx="5">
                  <c:v>3.2978195799266761</c:v>
                </c:pt>
                <c:pt idx="6">
                  <c:v>5.1116737368544944</c:v>
                </c:pt>
                <c:pt idx="7">
                  <c:v>7.7572040422861432</c:v>
                </c:pt>
                <c:pt idx="8">
                  <c:v>10.611423128506214</c:v>
                </c:pt>
                <c:pt idx="9">
                  <c:v>15.754092153369626</c:v>
                </c:pt>
                <c:pt idx="10">
                  <c:v>21.891745183603781</c:v>
                </c:pt>
                <c:pt idx="11">
                  <c:v>28.739395655611013</c:v>
                </c:pt>
                <c:pt idx="12">
                  <c:v>34.411657685443487</c:v>
                </c:pt>
                <c:pt idx="13">
                  <c:v>38.426504783511447</c:v>
                </c:pt>
                <c:pt idx="14">
                  <c:v>39.926636953905195</c:v>
                </c:pt>
                <c:pt idx="15">
                  <c:v>37.84769069238245</c:v>
                </c:pt>
                <c:pt idx="16">
                  <c:v>35.028609962415338</c:v>
                </c:pt>
                <c:pt idx="17">
                  <c:v>31.237488788172193</c:v>
                </c:pt>
                <c:pt idx="18">
                  <c:v>28.101361401338202</c:v>
                </c:pt>
                <c:pt idx="19">
                  <c:v>24.58228217948075</c:v>
                </c:pt>
                <c:pt idx="20">
                  <c:v>20.431881433075699</c:v>
                </c:pt>
                <c:pt idx="21">
                  <c:v>17.472272194227248</c:v>
                </c:pt>
                <c:pt idx="22">
                  <c:v>14.292747258307832</c:v>
                </c:pt>
                <c:pt idx="23">
                  <c:v>11.882976998448033</c:v>
                </c:pt>
                <c:pt idx="24">
                  <c:v>9.6744457348797717</c:v>
                </c:pt>
                <c:pt idx="25">
                  <c:v>7.6852495022546909</c:v>
                </c:pt>
                <c:pt idx="26">
                  <c:v>6.4459074383413579</c:v>
                </c:pt>
                <c:pt idx="27">
                  <c:v>4.9203011584830643</c:v>
                </c:pt>
                <c:pt idx="28">
                  <c:v>4.3320873579964552</c:v>
                </c:pt>
                <c:pt idx="29">
                  <c:v>3.8002539573331444</c:v>
                </c:pt>
                <c:pt idx="30">
                  <c:v>3.2509982684900529</c:v>
                </c:pt>
                <c:pt idx="31">
                  <c:v>2.6453954680083434</c:v>
                </c:pt>
                <c:pt idx="32">
                  <c:v>2.2144327853194148</c:v>
                </c:pt>
                <c:pt idx="33">
                  <c:v>2.1276005291250009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D38-402D-9A23-DD1C099BC769}"/>
            </c:ext>
          </c:extLst>
        </c:ser>
        <c:ser>
          <c:idx val="9"/>
          <c:order val="2"/>
          <c:tx>
            <c:strRef>
              <c:f>'3'!$H$1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'3'!$H$3:$H$36</c:f>
              <c:numCache>
                <c:formatCode>0.00</c:formatCode>
                <c:ptCount val="34"/>
                <c:pt idx="0">
                  <c:v>0</c:v>
                </c:pt>
                <c:pt idx="1">
                  <c:v>6.8134743268287367E-3</c:v>
                </c:pt>
                <c:pt idx="2">
                  <c:v>0.25764327593425351</c:v>
                </c:pt>
                <c:pt idx="3">
                  <c:v>0.71905823531684765</c:v>
                </c:pt>
                <c:pt idx="4">
                  <c:v>1.2866870777027026</c:v>
                </c:pt>
                <c:pt idx="5">
                  <c:v>2.1387292490434948</c:v>
                </c:pt>
                <c:pt idx="6">
                  <c:v>3.529496732703425</c:v>
                </c:pt>
                <c:pt idx="7">
                  <c:v>5.7081152608599313</c:v>
                </c:pt>
                <c:pt idx="8">
                  <c:v>8.2785050322148557</c:v>
                </c:pt>
                <c:pt idx="9">
                  <c:v>11.919382967748275</c:v>
                </c:pt>
                <c:pt idx="10">
                  <c:v>16.815522114898901</c:v>
                </c:pt>
                <c:pt idx="11">
                  <c:v>22.491545143434337</c:v>
                </c:pt>
                <c:pt idx="12">
                  <c:v>27.270192482032421</c:v>
                </c:pt>
                <c:pt idx="13">
                  <c:v>31.429683623105291</c:v>
                </c:pt>
                <c:pt idx="14">
                  <c:v>34.362180937676897</c:v>
                </c:pt>
                <c:pt idx="15">
                  <c:v>34.784878508279142</c:v>
                </c:pt>
                <c:pt idx="16">
                  <c:v>33.3135104947307</c:v>
                </c:pt>
                <c:pt idx="17">
                  <c:v>30.255376399273523</c:v>
                </c:pt>
                <c:pt idx="18">
                  <c:v>26.175177454886775</c:v>
                </c:pt>
                <c:pt idx="19">
                  <c:v>23.045244417714489</c:v>
                </c:pt>
                <c:pt idx="20">
                  <c:v>19.456303326798224</c:v>
                </c:pt>
                <c:pt idx="21">
                  <c:v>16.534310635214858</c:v>
                </c:pt>
                <c:pt idx="22">
                  <c:v>13.858531054145141</c:v>
                </c:pt>
                <c:pt idx="23">
                  <c:v>12.094482901126149</c:v>
                </c:pt>
                <c:pt idx="24">
                  <c:v>10.411547391075937</c:v>
                </c:pt>
                <c:pt idx="25">
                  <c:v>8.5421641136050734</c:v>
                </c:pt>
                <c:pt idx="26">
                  <c:v>7.0813707974662989</c:v>
                </c:pt>
                <c:pt idx="27">
                  <c:v>5.7378646677047067</c:v>
                </c:pt>
                <c:pt idx="28">
                  <c:v>5.0397335666389562</c:v>
                </c:pt>
                <c:pt idx="29">
                  <c:v>4.1757649223398277</c:v>
                </c:pt>
                <c:pt idx="30">
                  <c:v>3.4952294144303631</c:v>
                </c:pt>
                <c:pt idx="31">
                  <c:v>3.0045385748116784</c:v>
                </c:pt>
                <c:pt idx="32">
                  <c:v>2.5279011998356866</c:v>
                </c:pt>
                <c:pt idx="33">
                  <c:v>2.3437167085694806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38-402D-9A23-DD1C099BC769}"/>
            </c:ext>
          </c:extLst>
        </c:ser>
        <c:ser>
          <c:idx val="2"/>
          <c:order val="3"/>
          <c:tx>
            <c:strRef>
              <c:f>'3'!$K$1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'3'!$K$3:$K$36</c:f>
              <c:numCache>
                <c:formatCode>0.00</c:formatCode>
                <c:ptCount val="34"/>
                <c:pt idx="0">
                  <c:v>0</c:v>
                </c:pt>
                <c:pt idx="1">
                  <c:v>3.4075381559085008E-3</c:v>
                </c:pt>
                <c:pt idx="2">
                  <c:v>0.14898984882496674</c:v>
                </c:pt>
                <c:pt idx="3">
                  <c:v>0.37016893016308539</c:v>
                </c:pt>
                <c:pt idx="4">
                  <c:v>0.87173581579675374</c:v>
                </c:pt>
                <c:pt idx="5">
                  <c:v>1.5652338468989606</c:v>
                </c:pt>
                <c:pt idx="6">
                  <c:v>2.6933919965937463</c:v>
                </c:pt>
                <c:pt idx="7">
                  <c:v>4.194378367881936</c:v>
                </c:pt>
                <c:pt idx="8">
                  <c:v>6.151854698434529</c:v>
                </c:pt>
                <c:pt idx="9">
                  <c:v>9.1580786306156128</c:v>
                </c:pt>
                <c:pt idx="10">
                  <c:v>13.095525903280899</c:v>
                </c:pt>
                <c:pt idx="11">
                  <c:v>18.315574682223705</c:v>
                </c:pt>
                <c:pt idx="12">
                  <c:v>23.613229381085954</c:v>
                </c:pt>
                <c:pt idx="13">
                  <c:v>28.329616789178719</c:v>
                </c:pt>
                <c:pt idx="14">
                  <c:v>31.157497884590484</c:v>
                </c:pt>
                <c:pt idx="15">
                  <c:v>32.457244748588884</c:v>
                </c:pt>
                <c:pt idx="16">
                  <c:v>30.576119421143236</c:v>
                </c:pt>
                <c:pt idx="17">
                  <c:v>29.24922496293301</c:v>
                </c:pt>
                <c:pt idx="18">
                  <c:v>26.793428756366662</c:v>
                </c:pt>
                <c:pt idx="19">
                  <c:v>23.851751482643397</c:v>
                </c:pt>
                <c:pt idx="20">
                  <c:v>20.89335961852769</c:v>
                </c:pt>
                <c:pt idx="21">
                  <c:v>17.366854802994915</c:v>
                </c:pt>
                <c:pt idx="22">
                  <c:v>14.364260049283008</c:v>
                </c:pt>
                <c:pt idx="23">
                  <c:v>12.716257605914883</c:v>
                </c:pt>
                <c:pt idx="24">
                  <c:v>10.795001599447556</c:v>
                </c:pt>
                <c:pt idx="25">
                  <c:v>9.3922126560797015</c:v>
                </c:pt>
                <c:pt idx="26">
                  <c:v>8.189458895623229</c:v>
                </c:pt>
                <c:pt idx="27">
                  <c:v>7.2089130839067446</c:v>
                </c:pt>
                <c:pt idx="28">
                  <c:v>5.9036826705736427</c:v>
                </c:pt>
                <c:pt idx="29">
                  <c:v>5.2082224785775395</c:v>
                </c:pt>
                <c:pt idx="30">
                  <c:v>4.5932037596223365</c:v>
                </c:pt>
                <c:pt idx="31">
                  <c:v>4.2262431987852711</c:v>
                </c:pt>
                <c:pt idx="32">
                  <c:v>3.6728288808115281</c:v>
                </c:pt>
                <c:pt idx="33">
                  <c:v>3.2715627632864011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D38-402D-9A23-DD1C099BC769}"/>
            </c:ext>
          </c:extLst>
        </c:ser>
        <c:ser>
          <c:idx val="0"/>
          <c:order val="4"/>
          <c:tx>
            <c:strRef>
              <c:f>'3'!$N$1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'3'!$N$3:$N$36</c:f>
              <c:numCache>
                <c:formatCode>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6.0937008060612009E-2</c:v>
                </c:pt>
                <c:pt idx="3">
                  <c:v>0.19745318302758255</c:v>
                </c:pt>
                <c:pt idx="4">
                  <c:v>0.52415480038438023</c:v>
                </c:pt>
                <c:pt idx="5">
                  <c:v>0.91369300880072968</c:v>
                </c:pt>
                <c:pt idx="6">
                  <c:v>1.5087749710283103</c:v>
                </c:pt>
                <c:pt idx="7">
                  <c:v>2.2260633571878587</c:v>
                </c:pt>
                <c:pt idx="8">
                  <c:v>3.3048094869761644</c:v>
                </c:pt>
                <c:pt idx="9">
                  <c:v>4.9609169411902299</c:v>
                </c:pt>
                <c:pt idx="10">
                  <c:v>6.6141595230842878</c:v>
                </c:pt>
                <c:pt idx="11">
                  <c:v>8.7693399752498582</c:v>
                </c:pt>
                <c:pt idx="12">
                  <c:v>10.972568578553616</c:v>
                </c:pt>
                <c:pt idx="13">
                  <c:v>12.536258255519163</c:v>
                </c:pt>
                <c:pt idx="14">
                  <c:v>13.791461018589619</c:v>
                </c:pt>
                <c:pt idx="15">
                  <c:v>14.116869112599776</c:v>
                </c:pt>
                <c:pt idx="16">
                  <c:v>13.711022916865559</c:v>
                </c:pt>
                <c:pt idx="17">
                  <c:v>12.796267220305245</c:v>
                </c:pt>
                <c:pt idx="18">
                  <c:v>11.890352224209469</c:v>
                </c:pt>
                <c:pt idx="19">
                  <c:v>10.711942595049736</c:v>
                </c:pt>
                <c:pt idx="20">
                  <c:v>9.6035434361108827</c:v>
                </c:pt>
                <c:pt idx="21">
                  <c:v>8.2049982043644505</c:v>
                </c:pt>
                <c:pt idx="22">
                  <c:v>7.2928381617953226</c:v>
                </c:pt>
                <c:pt idx="23">
                  <c:v>6.3556756918531168</c:v>
                </c:pt>
                <c:pt idx="24">
                  <c:v>5.6077364522726825</c:v>
                </c:pt>
                <c:pt idx="25">
                  <c:v>4.769574545292496</c:v>
                </c:pt>
                <c:pt idx="26">
                  <c:v>4.3531904850994936</c:v>
                </c:pt>
                <c:pt idx="27">
                  <c:v>3.6963123029843117</c:v>
                </c:pt>
                <c:pt idx="28">
                  <c:v>3.3227923209591341</c:v>
                </c:pt>
                <c:pt idx="29">
                  <c:v>3.0093041444552648</c:v>
                </c:pt>
                <c:pt idx="30">
                  <c:v>2.8588997399447438</c:v>
                </c:pt>
                <c:pt idx="31">
                  <c:v>2.738846506210932</c:v>
                </c:pt>
                <c:pt idx="32">
                  <c:v>2.2615938418640273</c:v>
                </c:pt>
                <c:pt idx="33">
                  <c:v>2.047859711010108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38-402D-9A23-DD1C099BC769}"/>
            </c:ext>
          </c:extLst>
        </c:ser>
        <c:ser>
          <c:idx val="3"/>
          <c:order val="5"/>
          <c:tx>
            <c:v>2021</c:v>
          </c:tx>
          <c:marker>
            <c:symbol val="none"/>
          </c:marker>
          <c:val>
            <c:numRef>
              <c:f>'3'!$Q$3:$Q$36</c:f>
              <c:numCache>
                <c:formatCode>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9.1815498456139399E-2</c:v>
                </c:pt>
                <c:pt idx="3">
                  <c:v>0.1920575768398779</c:v>
                </c:pt>
                <c:pt idx="4">
                  <c:v>0.52716884137456821</c:v>
                </c:pt>
                <c:pt idx="5">
                  <c:v>1.0778261472878474</c:v>
                </c:pt>
                <c:pt idx="6">
                  <c:v>1.7728076359192666</c:v>
                </c:pt>
                <c:pt idx="7">
                  <c:v>3.0530042588126634</c:v>
                </c:pt>
                <c:pt idx="8">
                  <c:v>4.4767279540514062</c:v>
                </c:pt>
                <c:pt idx="9">
                  <c:v>7.1328827842570561</c:v>
                </c:pt>
                <c:pt idx="10">
                  <c:v>10.720432591416495</c:v>
                </c:pt>
                <c:pt idx="11">
                  <c:v>15.389863059317253</c:v>
                </c:pt>
                <c:pt idx="12">
                  <c:v>20.924251563491701</c:v>
                </c:pt>
                <c:pt idx="13">
                  <c:v>25.830178139159582</c:v>
                </c:pt>
                <c:pt idx="14">
                  <c:v>30.348583172601785</c:v>
                </c:pt>
                <c:pt idx="15">
                  <c:v>33.312120956550409</c:v>
                </c:pt>
                <c:pt idx="16">
                  <c:v>33.54978190205766</c:v>
                </c:pt>
                <c:pt idx="17">
                  <c:v>32.783445591522096</c:v>
                </c:pt>
                <c:pt idx="18">
                  <c:v>28.939020253937755</c:v>
                </c:pt>
                <c:pt idx="19">
                  <c:v>25.85646713916552</c:v>
                </c:pt>
                <c:pt idx="20">
                  <c:v>23.299206593870167</c:v>
                </c:pt>
                <c:pt idx="21">
                  <c:v>19.040836326105808</c:v>
                </c:pt>
                <c:pt idx="22">
                  <c:v>16.341973008074991</c:v>
                </c:pt>
                <c:pt idx="23">
                  <c:v>13.776175287754819</c:v>
                </c:pt>
                <c:pt idx="24">
                  <c:v>11.655685487389825</c:v>
                </c:pt>
                <c:pt idx="25">
                  <c:v>9.4934986131525463</c:v>
                </c:pt>
                <c:pt idx="26">
                  <c:v>8.1787054810353403</c:v>
                </c:pt>
                <c:pt idx="27">
                  <c:v>6.8681065979201907</c:v>
                </c:pt>
                <c:pt idx="28">
                  <c:v>6.0459592365466746</c:v>
                </c:pt>
                <c:pt idx="29">
                  <c:v>5.393799511179834</c:v>
                </c:pt>
                <c:pt idx="30">
                  <c:v>4.7769177248217085</c:v>
                </c:pt>
                <c:pt idx="31">
                  <c:v>4.0276598845932892</c:v>
                </c:pt>
                <c:pt idx="32">
                  <c:v>3.812106006529838</c:v>
                </c:pt>
                <c:pt idx="33">
                  <c:v>3.3064559828047289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C2-4CA1-94B8-A48D83D04D02}"/>
            </c:ext>
          </c:extLst>
        </c:ser>
        <c:ser>
          <c:idx val="4"/>
          <c:order val="6"/>
          <c:tx>
            <c:v>2022</c:v>
          </c:tx>
          <c:marker>
            <c:symbol val="none"/>
          </c:marker>
          <c:val>
            <c:numRef>
              <c:f>'3'!$T$3:$T$36</c:f>
              <c:numCache>
                <c:formatCode>0.00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7.6723569981069287E-2</c:v>
                </c:pt>
                <c:pt idx="3">
                  <c:v>0.26923970074007264</c:v>
                </c:pt>
                <c:pt idx="4">
                  <c:v>0.57097350983426742</c:v>
                </c:pt>
                <c:pt idx="5">
                  <c:v>0.99625752280241375</c:v>
                </c:pt>
                <c:pt idx="6">
                  <c:v>1.7698089893425319</c:v>
                </c:pt>
                <c:pt idx="7">
                  <c:v>2.7692494853677982</c:v>
                </c:pt>
                <c:pt idx="8">
                  <c:v>4.4976001611080649</c:v>
                </c:pt>
                <c:pt idx="9">
                  <c:v>6.5823884896717653</c:v>
                </c:pt>
                <c:pt idx="10">
                  <c:v>10.098627233008454</c:v>
                </c:pt>
                <c:pt idx="11">
                  <c:v>14.950090744101633</c:v>
                </c:pt>
                <c:pt idx="12">
                  <c:v>20.038752522531937</c:v>
                </c:pt>
                <c:pt idx="13">
                  <c:v>25.719471254063237</c:v>
                </c:pt>
                <c:pt idx="14">
                  <c:v>30.550174590052688</c:v>
                </c:pt>
                <c:pt idx="15">
                  <c:v>32.573150137458207</c:v>
                </c:pt>
                <c:pt idx="16">
                  <c:v>33.697949927071598</c:v>
                </c:pt>
                <c:pt idx="17">
                  <c:v>31.73627770756552</c:v>
                </c:pt>
                <c:pt idx="18">
                  <c:v>29.572454628531723</c:v>
                </c:pt>
                <c:pt idx="19">
                  <c:v>26.140221897507388</c:v>
                </c:pt>
                <c:pt idx="20">
                  <c:v>23.374589975492441</c:v>
                </c:pt>
                <c:pt idx="21">
                  <c:v>19.844042676875922</c:v>
                </c:pt>
                <c:pt idx="22">
                  <c:v>17.584919799968294</c:v>
                </c:pt>
                <c:pt idx="23">
                  <c:v>14.748420464980235</c:v>
                </c:pt>
                <c:pt idx="24">
                  <c:v>13.230030982417512</c:v>
                </c:pt>
                <c:pt idx="25">
                  <c:v>10.984677476379815</c:v>
                </c:pt>
                <c:pt idx="26">
                  <c:v>9.0110850649608647</c:v>
                </c:pt>
                <c:pt idx="27">
                  <c:v>8.2187067960422784</c:v>
                </c:pt>
                <c:pt idx="28">
                  <c:v>6.7380049678096219</c:v>
                </c:pt>
                <c:pt idx="29">
                  <c:v>6.143368921363459</c:v>
                </c:pt>
                <c:pt idx="30">
                  <c:v>5.5119990673742851</c:v>
                </c:pt>
                <c:pt idx="31">
                  <c:v>4.8995654241837858</c:v>
                </c:pt>
                <c:pt idx="32">
                  <c:v>4.4579386423200118</c:v>
                </c:pt>
                <c:pt idx="33">
                  <c:v>4.0022118049205178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6-4A38-AD22-3AAC87701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29568"/>
        <c:axId val="36730112"/>
        <c:extLst/>
      </c:lineChart>
      <c:catAx>
        <c:axId val="3672956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36730112"/>
        <c:crosses val="autoZero"/>
        <c:auto val="1"/>
        <c:lblAlgn val="ctr"/>
        <c:lblOffset val="100"/>
        <c:tickLblSkip val="2"/>
        <c:noMultiLvlLbl val="0"/>
      </c:catAx>
      <c:valAx>
        <c:axId val="36730112"/>
        <c:scaling>
          <c:orientation val="minMax"/>
          <c:max val="5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36729568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5.0540890373140086E-2"/>
          <c:y val="0.11460782518464262"/>
          <c:w val="0.89999995106456576"/>
          <c:h val="8.25031294165152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solidFill>
                  <a:srgbClr val="1F497D"/>
                </a:solidFill>
              </a:defRPr>
            </a:pPr>
            <a:r>
              <a:rPr lang="it-IT" sz="1100" b="0">
                <a:solidFill>
                  <a:srgbClr val="1F497D"/>
                </a:solidFill>
              </a:rPr>
              <a:t>Donne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744444444444445E-2"/>
          <c:y val="0.22761340254715667"/>
          <c:w val="0.9356538095238095"/>
          <c:h val="0.65582525092156807"/>
        </c:manualLayout>
      </c:layout>
      <c:lineChart>
        <c:grouping val="standard"/>
        <c:varyColors val="0"/>
        <c:ser>
          <c:idx val="1"/>
          <c:order val="0"/>
          <c:tx>
            <c:strRef>
              <c:f>'3'!$B$1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'3'!$C$3:$C$36</c:f>
              <c:numCache>
                <c:formatCode>0.00</c:formatCode>
                <c:ptCount val="34"/>
                <c:pt idx="0">
                  <c:v>0.17471857206005428</c:v>
                </c:pt>
                <c:pt idx="1">
                  <c:v>0.36612602057628235</c:v>
                </c:pt>
                <c:pt idx="2">
                  <c:v>6.082426281934044</c:v>
                </c:pt>
                <c:pt idx="3">
                  <c:v>8.2190070607166152</c:v>
                </c:pt>
                <c:pt idx="4">
                  <c:v>11.165336342283105</c:v>
                </c:pt>
                <c:pt idx="5">
                  <c:v>15.04752445919692</c:v>
                </c:pt>
                <c:pt idx="6">
                  <c:v>20.029130204571175</c:v>
                </c:pt>
                <c:pt idx="7">
                  <c:v>26.03283880974039</c:v>
                </c:pt>
                <c:pt idx="8">
                  <c:v>32.965998528958927</c:v>
                </c:pt>
                <c:pt idx="9">
                  <c:v>39.930235133439147</c:v>
                </c:pt>
                <c:pt idx="10">
                  <c:v>45.792472852985505</c:v>
                </c:pt>
                <c:pt idx="11">
                  <c:v>49.205076258441942</c:v>
                </c:pt>
                <c:pt idx="12">
                  <c:v>48.605846999931849</c:v>
                </c:pt>
                <c:pt idx="13">
                  <c:v>46.291426955632431</c:v>
                </c:pt>
                <c:pt idx="14">
                  <c:v>41.811189865781934</c:v>
                </c:pt>
                <c:pt idx="15">
                  <c:v>35.947983900581399</c:v>
                </c:pt>
                <c:pt idx="16">
                  <c:v>30.611646095128073</c:v>
                </c:pt>
                <c:pt idx="17">
                  <c:v>25.850829375260592</c:v>
                </c:pt>
                <c:pt idx="18">
                  <c:v>20.99433448542198</c:v>
                </c:pt>
                <c:pt idx="19">
                  <c:v>17.114067983210624</c:v>
                </c:pt>
                <c:pt idx="20">
                  <c:v>13.410713717335257</c:v>
                </c:pt>
                <c:pt idx="21">
                  <c:v>10.446073573105062</c:v>
                </c:pt>
                <c:pt idx="22">
                  <c:v>8.422634181455976</c:v>
                </c:pt>
                <c:pt idx="23">
                  <c:v>6.8829667803126027</c:v>
                </c:pt>
                <c:pt idx="24">
                  <c:v>5.7901886166384973</c:v>
                </c:pt>
                <c:pt idx="25">
                  <c:v>4.424688078959881</c:v>
                </c:pt>
                <c:pt idx="26">
                  <c:v>3.5253277405456425</c:v>
                </c:pt>
                <c:pt idx="27">
                  <c:v>3.112210224650684</c:v>
                </c:pt>
                <c:pt idx="28">
                  <c:v>2.6861354797679167</c:v>
                </c:pt>
                <c:pt idx="29">
                  <c:v>2.1968365553602816</c:v>
                </c:pt>
                <c:pt idx="30">
                  <c:v>1.8945367207091171</c:v>
                </c:pt>
                <c:pt idx="31">
                  <c:v>1.5167879307017516</c:v>
                </c:pt>
                <c:pt idx="32">
                  <c:v>1.3743490383033161</c:v>
                </c:pt>
                <c:pt idx="33">
                  <c:v>1.2614566353337116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56A-44D7-9A9C-81C72550DBE8}"/>
            </c:ext>
          </c:extLst>
        </c:ser>
        <c:ser>
          <c:idx val="8"/>
          <c:order val="1"/>
          <c:tx>
            <c:strRef>
              <c:f>'3'!$E$1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'3'!$F$3:$F$36</c:f>
              <c:numCache>
                <c:formatCode>0.00</c:formatCode>
                <c:ptCount val="34"/>
                <c:pt idx="0">
                  <c:v>7.9344613492551522E-2</c:v>
                </c:pt>
                <c:pt idx="1">
                  <c:v>0.20288871553952659</c:v>
                </c:pt>
                <c:pt idx="2">
                  <c:v>3.9093592536115156</c:v>
                </c:pt>
                <c:pt idx="3">
                  <c:v>5.4600920473981009</c:v>
                </c:pt>
                <c:pt idx="4">
                  <c:v>7.7999874848422843</c:v>
                </c:pt>
                <c:pt idx="5">
                  <c:v>11.022860556129082</c:v>
                </c:pt>
                <c:pt idx="6">
                  <c:v>14.899088443950809</c:v>
                </c:pt>
                <c:pt idx="7">
                  <c:v>20.660371379681855</c:v>
                </c:pt>
                <c:pt idx="8">
                  <c:v>26.568356613880134</c:v>
                </c:pt>
                <c:pt idx="9">
                  <c:v>34.014064080151144</c:v>
                </c:pt>
                <c:pt idx="10">
                  <c:v>40.362447053777274</c:v>
                </c:pt>
                <c:pt idx="11">
                  <c:v>42.841277913774775</c:v>
                </c:pt>
                <c:pt idx="12">
                  <c:v>44.842546833697277</c:v>
                </c:pt>
                <c:pt idx="13">
                  <c:v>43.247225002530392</c:v>
                </c:pt>
                <c:pt idx="14">
                  <c:v>39.184043222600728</c:v>
                </c:pt>
                <c:pt idx="15">
                  <c:v>34.470957585431591</c:v>
                </c:pt>
                <c:pt idx="16">
                  <c:v>29.064410339737048</c:v>
                </c:pt>
                <c:pt idx="17">
                  <c:v>24.166778903055171</c:v>
                </c:pt>
                <c:pt idx="18">
                  <c:v>20.174891401739838</c:v>
                </c:pt>
                <c:pt idx="19">
                  <c:v>16.753924430583446</c:v>
                </c:pt>
                <c:pt idx="20">
                  <c:v>13.587736589286738</c:v>
                </c:pt>
                <c:pt idx="21">
                  <c:v>10.659155025105925</c:v>
                </c:pt>
                <c:pt idx="22">
                  <c:v>8.3153857671000946</c:v>
                </c:pt>
                <c:pt idx="23">
                  <c:v>7.0506956714242159</c:v>
                </c:pt>
                <c:pt idx="24">
                  <c:v>5.5965850084682449</c:v>
                </c:pt>
                <c:pt idx="25">
                  <c:v>4.3232304649772342</c:v>
                </c:pt>
                <c:pt idx="26">
                  <c:v>3.7072498806997176</c:v>
                </c:pt>
                <c:pt idx="27">
                  <c:v>2.9712419001780113</c:v>
                </c:pt>
                <c:pt idx="28">
                  <c:v>2.5660274071852793</c:v>
                </c:pt>
                <c:pt idx="29">
                  <c:v>2.1112743448208362</c:v>
                </c:pt>
                <c:pt idx="30">
                  <c:v>1.8518367446831074</c:v>
                </c:pt>
                <c:pt idx="31">
                  <c:v>1.5462889598167486</c:v>
                </c:pt>
                <c:pt idx="32">
                  <c:v>1.4155394778232147</c:v>
                </c:pt>
                <c:pt idx="33">
                  <c:v>1.2882130740208129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56A-44D7-9A9C-81C72550DBE8}"/>
            </c:ext>
          </c:extLst>
        </c:ser>
        <c:ser>
          <c:idx val="9"/>
          <c:order val="2"/>
          <c:tx>
            <c:strRef>
              <c:f>'3'!$H$1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rgbClr val="888888"/>
              </a:solidFill>
            </a:ln>
          </c:spPr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'3'!$I$3:$I$36</c:f>
              <c:numCache>
                <c:formatCode>0.00</c:formatCode>
                <c:ptCount val="34"/>
                <c:pt idx="0">
                  <c:v>2.9144110339601743E-2</c:v>
                </c:pt>
                <c:pt idx="1">
                  <c:v>8.0118721378042018E-2</c:v>
                </c:pt>
                <c:pt idx="2">
                  <c:v>2.4523983655528991</c:v>
                </c:pt>
                <c:pt idx="3">
                  <c:v>3.4999307567656035</c:v>
                </c:pt>
                <c:pt idx="4">
                  <c:v>5.2527583117536603</c:v>
                </c:pt>
                <c:pt idx="5">
                  <c:v>7.8831949071790124</c:v>
                </c:pt>
                <c:pt idx="6">
                  <c:v>10.510030052220268</c:v>
                </c:pt>
                <c:pt idx="7">
                  <c:v>14.093469320665484</c:v>
                </c:pt>
                <c:pt idx="8">
                  <c:v>19.867283975382541</c:v>
                </c:pt>
                <c:pt idx="9">
                  <c:v>25.653214153170723</c:v>
                </c:pt>
                <c:pt idx="10">
                  <c:v>31.816882517205741</c:v>
                </c:pt>
                <c:pt idx="11">
                  <c:v>35.609701540734719</c:v>
                </c:pt>
                <c:pt idx="12">
                  <c:v>38.448764706967701</c:v>
                </c:pt>
                <c:pt idx="13">
                  <c:v>39.157603375325628</c:v>
                </c:pt>
                <c:pt idx="14">
                  <c:v>37.586191223926377</c:v>
                </c:pt>
                <c:pt idx="15">
                  <c:v>33.533490722049244</c:v>
                </c:pt>
                <c:pt idx="16">
                  <c:v>29.134714297446919</c:v>
                </c:pt>
                <c:pt idx="17">
                  <c:v>24.501097564816579</c:v>
                </c:pt>
                <c:pt idx="18">
                  <c:v>19.541547735271351</c:v>
                </c:pt>
                <c:pt idx="19">
                  <c:v>16.178875643174528</c:v>
                </c:pt>
                <c:pt idx="20">
                  <c:v>13.55312425441992</c:v>
                </c:pt>
                <c:pt idx="21">
                  <c:v>10.732175459950376</c:v>
                </c:pt>
                <c:pt idx="22">
                  <c:v>9.0667143783687081</c:v>
                </c:pt>
                <c:pt idx="23">
                  <c:v>7.6402595249174947</c:v>
                </c:pt>
                <c:pt idx="24">
                  <c:v>6.5715068786602435</c:v>
                </c:pt>
                <c:pt idx="25">
                  <c:v>5.1554918971665735</c:v>
                </c:pt>
                <c:pt idx="26">
                  <c:v>4.3148093154353244</c:v>
                </c:pt>
                <c:pt idx="27">
                  <c:v>3.694694398203429</c:v>
                </c:pt>
                <c:pt idx="28">
                  <c:v>2.9797822388219846</c:v>
                </c:pt>
                <c:pt idx="29">
                  <c:v>2.5629270282770222</c:v>
                </c:pt>
                <c:pt idx="30">
                  <c:v>2.3658032426845814</c:v>
                </c:pt>
                <c:pt idx="31">
                  <c:v>1.9139369683438834</c:v>
                </c:pt>
                <c:pt idx="32">
                  <c:v>1.5977168626033398</c:v>
                </c:pt>
                <c:pt idx="33">
                  <c:v>1.5068347844879288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6A-44D7-9A9C-81C72550DBE8}"/>
            </c:ext>
          </c:extLst>
        </c:ser>
        <c:ser>
          <c:idx val="2"/>
          <c:order val="3"/>
          <c:tx>
            <c:strRef>
              <c:f>'3'!$K$1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'3'!$L$3:$L$36</c:f>
              <c:numCache>
                <c:formatCode>0.00</c:formatCode>
                <c:ptCount val="34"/>
                <c:pt idx="0">
                  <c:v>1.0941397872992253E-2</c:v>
                </c:pt>
                <c:pt idx="1">
                  <c:v>3.2772260102504343E-2</c:v>
                </c:pt>
                <c:pt idx="2">
                  <c:v>1.4313593250010763</c:v>
                </c:pt>
                <c:pt idx="3">
                  <c:v>2.3842496751995204</c:v>
                </c:pt>
                <c:pt idx="4">
                  <c:v>3.6068465548520332</c:v>
                </c:pt>
                <c:pt idx="5">
                  <c:v>4.9178423681412458</c:v>
                </c:pt>
                <c:pt idx="6">
                  <c:v>7.4019034481777881</c:v>
                </c:pt>
                <c:pt idx="7">
                  <c:v>10.762122423564874</c:v>
                </c:pt>
                <c:pt idx="8">
                  <c:v>14.675367846458</c:v>
                </c:pt>
                <c:pt idx="9">
                  <c:v>19.666527078650724</c:v>
                </c:pt>
                <c:pt idx="10">
                  <c:v>25.763688094573642</c:v>
                </c:pt>
                <c:pt idx="11">
                  <c:v>31.800705678028748</c:v>
                </c:pt>
                <c:pt idx="12">
                  <c:v>35.798269154324956</c:v>
                </c:pt>
                <c:pt idx="13">
                  <c:v>37.538091141426463</c:v>
                </c:pt>
                <c:pt idx="14">
                  <c:v>37.497283705336358</c:v>
                </c:pt>
                <c:pt idx="15">
                  <c:v>34.850146227093539</c:v>
                </c:pt>
                <c:pt idx="16">
                  <c:v>29.657443943890314</c:v>
                </c:pt>
                <c:pt idx="17">
                  <c:v>25.303243318909114</c:v>
                </c:pt>
                <c:pt idx="18">
                  <c:v>22.250849045555686</c:v>
                </c:pt>
                <c:pt idx="19">
                  <c:v>18.352631456328776</c:v>
                </c:pt>
                <c:pt idx="20">
                  <c:v>15.189672496602237</c:v>
                </c:pt>
                <c:pt idx="21">
                  <c:v>12.446023132646291</c:v>
                </c:pt>
                <c:pt idx="22">
                  <c:v>10.205892067027516</c:v>
                </c:pt>
                <c:pt idx="23">
                  <c:v>8.8236425854201581</c:v>
                </c:pt>
                <c:pt idx="24">
                  <c:v>8.0565047828351481</c:v>
                </c:pt>
                <c:pt idx="25">
                  <c:v>6.5366401328759638</c:v>
                </c:pt>
                <c:pt idx="26">
                  <c:v>5.3611705105174039</c:v>
                </c:pt>
                <c:pt idx="27">
                  <c:v>4.9681125090535403</c:v>
                </c:pt>
                <c:pt idx="28">
                  <c:v>4.286257721961177</c:v>
                </c:pt>
                <c:pt idx="29">
                  <c:v>3.8040143192614275</c:v>
                </c:pt>
                <c:pt idx="30">
                  <c:v>3.3994465138350543</c:v>
                </c:pt>
                <c:pt idx="31">
                  <c:v>2.9991795873012577</c:v>
                </c:pt>
                <c:pt idx="32">
                  <c:v>2.4949593118554083</c:v>
                </c:pt>
                <c:pt idx="33">
                  <c:v>2.439910283534402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656A-44D7-9A9C-81C72550DBE8}"/>
            </c:ext>
          </c:extLst>
        </c:ser>
        <c:ser>
          <c:idx val="0"/>
          <c:order val="4"/>
          <c:tx>
            <c:strRef>
              <c:f>'3'!$N$1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numRef>
              <c:f>'3'!$A$3:$A$36</c:f>
              <c:numCache>
                <c:formatCode>_-* #,##0_-;\-* #,##0_-;_-* "-"??_-;_-@_-</c:formatCode>
                <c:ptCount val="3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</c:numCache>
            </c:numRef>
          </c:cat>
          <c:val>
            <c:numRef>
              <c:f>'3'!$O$3:$O$36</c:f>
              <c:numCache>
                <c:formatCode>0.00</c:formatCode>
                <c:ptCount val="34"/>
                <c:pt idx="0">
                  <c:v>1.0831693535284242E-2</c:v>
                </c:pt>
                <c:pt idx="1">
                  <c:v>2.5495988024170194E-2</c:v>
                </c:pt>
                <c:pt idx="2">
                  <c:v>0.89438934295104855</c:v>
                </c:pt>
                <c:pt idx="3">
                  <c:v>1.3159612149039759</c:v>
                </c:pt>
                <c:pt idx="4">
                  <c:v>2.1912779312344255</c:v>
                </c:pt>
                <c:pt idx="5">
                  <c:v>2.9709926011201109</c:v>
                </c:pt>
                <c:pt idx="6">
                  <c:v>4.0303773672236325</c:v>
                </c:pt>
                <c:pt idx="7">
                  <c:v>5.5827826416551396</c:v>
                </c:pt>
                <c:pt idx="8">
                  <c:v>7.3790060044852783</c:v>
                </c:pt>
                <c:pt idx="9">
                  <c:v>9.9442666671327142</c:v>
                </c:pt>
                <c:pt idx="10">
                  <c:v>12.474724386665091</c:v>
                </c:pt>
                <c:pt idx="11">
                  <c:v>14.055513818883435</c:v>
                </c:pt>
                <c:pt idx="12">
                  <c:v>15.90039338007252</c:v>
                </c:pt>
                <c:pt idx="13">
                  <c:v>16.126164654099533</c:v>
                </c:pt>
                <c:pt idx="14">
                  <c:v>16.280710189440786</c:v>
                </c:pt>
                <c:pt idx="15">
                  <c:v>14.883141165472109</c:v>
                </c:pt>
                <c:pt idx="16">
                  <c:v>13.96223370917598</c:v>
                </c:pt>
                <c:pt idx="17">
                  <c:v>12.013265686019469</c:v>
                </c:pt>
                <c:pt idx="18">
                  <c:v>10.355309499539153</c:v>
                </c:pt>
                <c:pt idx="19">
                  <c:v>8.8239230323127487</c:v>
                </c:pt>
                <c:pt idx="20">
                  <c:v>7.6942716045780477</c:v>
                </c:pt>
                <c:pt idx="21">
                  <c:v>6.3266068175719514</c:v>
                </c:pt>
                <c:pt idx="22">
                  <c:v>5.562321582640009</c:v>
                </c:pt>
                <c:pt idx="23">
                  <c:v>4.9716501149984493</c:v>
                </c:pt>
                <c:pt idx="24">
                  <c:v>4.4122549651150278</c:v>
                </c:pt>
                <c:pt idx="25">
                  <c:v>3.6163192126494881</c:v>
                </c:pt>
                <c:pt idx="26">
                  <c:v>3.2181621368596587</c:v>
                </c:pt>
                <c:pt idx="27">
                  <c:v>2.8200115332142506</c:v>
                </c:pt>
                <c:pt idx="28">
                  <c:v>2.5009412144355401</c:v>
                </c:pt>
                <c:pt idx="29">
                  <c:v>2.4181072678391731</c:v>
                </c:pt>
                <c:pt idx="30">
                  <c:v>2.1374592902539025</c:v>
                </c:pt>
                <c:pt idx="31">
                  <c:v>1.9961948193590933</c:v>
                </c:pt>
                <c:pt idx="32">
                  <c:v>1.7896086167573957</c:v>
                </c:pt>
                <c:pt idx="33">
                  <c:v>1.5822719098977132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6A-44D7-9A9C-81C72550DBE8}"/>
            </c:ext>
          </c:extLst>
        </c:ser>
        <c:ser>
          <c:idx val="3"/>
          <c:order val="5"/>
          <c:tx>
            <c:v>2021</c:v>
          </c:tx>
          <c:marker>
            <c:symbol val="none"/>
          </c:marker>
          <c:val>
            <c:numRef>
              <c:f>'3'!$R$3:$R$36</c:f>
              <c:numCache>
                <c:formatCode>0.00</c:formatCode>
                <c:ptCount val="34"/>
                <c:pt idx="0">
                  <c:v>3.6041750764085117E-3</c:v>
                </c:pt>
                <c:pt idx="1">
                  <c:v>1.0811999156664066E-2</c:v>
                </c:pt>
                <c:pt idx="2">
                  <c:v>0.90905619967237616</c:v>
                </c:pt>
                <c:pt idx="3">
                  <c:v>1.3993568758813955</c:v>
                </c:pt>
                <c:pt idx="4">
                  <c:v>2.6246205072960529</c:v>
                </c:pt>
                <c:pt idx="5">
                  <c:v>3.8266526356070028</c:v>
                </c:pt>
                <c:pt idx="6">
                  <c:v>5.2900459679397613</c:v>
                </c:pt>
                <c:pt idx="7">
                  <c:v>8.0484037804826212</c:v>
                </c:pt>
                <c:pt idx="8">
                  <c:v>11.720968293775506</c:v>
                </c:pt>
                <c:pt idx="9">
                  <c:v>16.715855087044158</c:v>
                </c:pt>
                <c:pt idx="10">
                  <c:v>22.887944728196931</c:v>
                </c:pt>
                <c:pt idx="11">
                  <c:v>29.816140648893196</c:v>
                </c:pt>
                <c:pt idx="12">
                  <c:v>34.640032905211761</c:v>
                </c:pt>
                <c:pt idx="13">
                  <c:v>38.916139420283272</c:v>
                </c:pt>
                <c:pt idx="14">
                  <c:v>40.436268296327</c:v>
                </c:pt>
                <c:pt idx="15">
                  <c:v>38.777041529380227</c:v>
                </c:pt>
                <c:pt idx="16">
                  <c:v>33.699226124245186</c:v>
                </c:pt>
                <c:pt idx="17">
                  <c:v>29.702554401009376</c:v>
                </c:pt>
                <c:pt idx="18">
                  <c:v>23.99586428998699</c:v>
                </c:pt>
                <c:pt idx="19">
                  <c:v>20.214354793296362</c:v>
                </c:pt>
                <c:pt idx="20">
                  <c:v>16.423887612236602</c:v>
                </c:pt>
                <c:pt idx="21">
                  <c:v>13.33278790552801</c:v>
                </c:pt>
                <c:pt idx="22">
                  <c:v>10.892908665291786</c:v>
                </c:pt>
                <c:pt idx="23">
                  <c:v>8.9840896909306522</c:v>
                </c:pt>
                <c:pt idx="24">
                  <c:v>7.635644864543222</c:v>
                </c:pt>
                <c:pt idx="25">
                  <c:v>6.4709174266804377</c:v>
                </c:pt>
                <c:pt idx="26">
                  <c:v>5.671491337484281</c:v>
                </c:pt>
                <c:pt idx="27">
                  <c:v>4.6728003268033635</c:v>
                </c:pt>
                <c:pt idx="28">
                  <c:v>4.2681496081467918</c:v>
                </c:pt>
                <c:pt idx="29">
                  <c:v>3.7666304361237581</c:v>
                </c:pt>
                <c:pt idx="30">
                  <c:v>3.50054957983735</c:v>
                </c:pt>
                <c:pt idx="31">
                  <c:v>2.9481518086995822</c:v>
                </c:pt>
                <c:pt idx="32">
                  <c:v>2.8161948064814637</c:v>
                </c:pt>
                <c:pt idx="33">
                  <c:v>2.5054526451717885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6A-44D7-9A9C-81C72550DBE8}"/>
            </c:ext>
          </c:extLst>
        </c:ser>
        <c:ser>
          <c:idx val="4"/>
          <c:order val="6"/>
          <c:tx>
            <c:v>2022</c:v>
          </c:tx>
          <c:marker>
            <c:symbol val="none"/>
          </c:marker>
          <c:val>
            <c:numRef>
              <c:f>'3'!$U$3:$U$36</c:f>
              <c:numCache>
                <c:formatCode>0.00</c:formatCode>
                <c:ptCount val="34"/>
                <c:pt idx="0">
                  <c:v>7.1972995732001348E-3</c:v>
                </c:pt>
                <c:pt idx="1">
                  <c:v>0</c:v>
                </c:pt>
                <c:pt idx="2">
                  <c:v>0.76595714219242705</c:v>
                </c:pt>
                <c:pt idx="3">
                  <c:v>1.4315198935963949</c:v>
                </c:pt>
                <c:pt idx="4">
                  <c:v>2.392158914400039</c:v>
                </c:pt>
                <c:pt idx="5">
                  <c:v>3.4626382749249642</c:v>
                </c:pt>
                <c:pt idx="6">
                  <c:v>5.1791032904098211</c:v>
                </c:pt>
                <c:pt idx="7">
                  <c:v>7.5210653718650402</c:v>
                </c:pt>
                <c:pt idx="8">
                  <c:v>11.26647965843288</c:v>
                </c:pt>
                <c:pt idx="9">
                  <c:v>15.991416837421182</c:v>
                </c:pt>
                <c:pt idx="10">
                  <c:v>22.608381515561238</c:v>
                </c:pt>
                <c:pt idx="11">
                  <c:v>28.323508442450482</c:v>
                </c:pt>
                <c:pt idx="12">
                  <c:v>34.191998335757511</c:v>
                </c:pt>
                <c:pt idx="13">
                  <c:v>37.587262625862728</c:v>
                </c:pt>
                <c:pt idx="14">
                  <c:v>40.045412323253174</c:v>
                </c:pt>
                <c:pt idx="15">
                  <c:v>38.820071618210761</c:v>
                </c:pt>
                <c:pt idx="16">
                  <c:v>34.882657389856277</c:v>
                </c:pt>
                <c:pt idx="17">
                  <c:v>29.821805622235377</c:v>
                </c:pt>
                <c:pt idx="18">
                  <c:v>25.497310455969735</c:v>
                </c:pt>
                <c:pt idx="19">
                  <c:v>21.288628559886892</c:v>
                </c:pt>
                <c:pt idx="20">
                  <c:v>17.828904010970696</c:v>
                </c:pt>
                <c:pt idx="21">
                  <c:v>14.96768609946546</c:v>
                </c:pt>
                <c:pt idx="22">
                  <c:v>12.469426624626609</c:v>
                </c:pt>
                <c:pt idx="23">
                  <c:v>10.494103259484891</c:v>
                </c:pt>
                <c:pt idx="24">
                  <c:v>9.3451864400680407</c:v>
                </c:pt>
                <c:pt idx="25">
                  <c:v>8.0769561250250614</c:v>
                </c:pt>
                <c:pt idx="26">
                  <c:v>6.7739361208544437</c:v>
                </c:pt>
                <c:pt idx="27">
                  <c:v>5.9062337797484963</c:v>
                </c:pt>
                <c:pt idx="28">
                  <c:v>5.191416760268746</c:v>
                </c:pt>
                <c:pt idx="29">
                  <c:v>4.7800576556415564</c:v>
                </c:pt>
                <c:pt idx="30">
                  <c:v>4.2009561877890116</c:v>
                </c:pt>
                <c:pt idx="31">
                  <c:v>3.846690194479903</c:v>
                </c:pt>
                <c:pt idx="32">
                  <c:v>3.3497271100224091</c:v>
                </c:pt>
                <c:pt idx="33">
                  <c:v>2.9140410490547777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2E-46C9-ADF1-9CF5381B8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29568"/>
        <c:axId val="36730112"/>
        <c:extLst/>
      </c:lineChart>
      <c:catAx>
        <c:axId val="3672956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36730112"/>
        <c:crosses val="autoZero"/>
        <c:auto val="1"/>
        <c:lblAlgn val="ctr"/>
        <c:lblOffset val="100"/>
        <c:tickLblSkip val="2"/>
        <c:noMultiLvlLbl val="0"/>
      </c:catAx>
      <c:valAx>
        <c:axId val="36730112"/>
        <c:scaling>
          <c:orientation val="minMax"/>
          <c:max val="5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36729568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5.0540890373140086E-2"/>
          <c:y val="0.11460782518464262"/>
          <c:w val="0.89999995106456576"/>
          <c:h val="8.25031294165152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4456438912878E-2"/>
          <c:y val="0.17824212962962963"/>
          <c:w val="0.88872253619507235"/>
          <c:h val="0.414836574074074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'4'!$AG$2</c:f>
              <c:strCache>
                <c:ptCount val="1"/>
                <c:pt idx="0">
                  <c:v>Unioni civili di
uomini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'4'!$A$4:$A$26</c:f>
              <c:strCache>
                <c:ptCount val="23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Bolzano</c:v>
                </c:pt>
                <c:pt idx="6">
                  <c:v>Trento</c:v>
                </c:pt>
                <c:pt idx="7">
                  <c:v>Veneto</c:v>
                </c:pt>
                <c:pt idx="8">
                  <c:v>Friuli-Venezia Giulia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  <c:pt idx="22">
                  <c:v>Italia</c:v>
                </c:pt>
              </c:strCache>
            </c:strRef>
          </c:cat>
          <c:val>
            <c:numRef>
              <c:f>'4'!$AG$4:$AG$26</c:f>
              <c:numCache>
                <c:formatCode>#,##0.0</c:formatCode>
                <c:ptCount val="23"/>
                <c:pt idx="0">
                  <c:v>75.510204081632651</c:v>
                </c:pt>
                <c:pt idx="1">
                  <c:v>50</c:v>
                </c:pt>
                <c:pt idx="2">
                  <c:v>77.333333333333329</c:v>
                </c:pt>
                <c:pt idx="3">
                  <c:v>79.914529914529922</c:v>
                </c:pt>
                <c:pt idx="4">
                  <c:v>67.441860465116278</c:v>
                </c:pt>
                <c:pt idx="5">
                  <c:v>75</c:v>
                </c:pt>
                <c:pt idx="6">
                  <c:v>60.869565217391312</c:v>
                </c:pt>
                <c:pt idx="7">
                  <c:v>89.102564102564102</c:v>
                </c:pt>
                <c:pt idx="8">
                  <c:v>100</c:v>
                </c:pt>
                <c:pt idx="9">
                  <c:v>68.348623853211009</c:v>
                </c:pt>
                <c:pt idx="10">
                  <c:v>64.734299516908209</c:v>
                </c:pt>
                <c:pt idx="11">
                  <c:v>65.714285714285708</c:v>
                </c:pt>
                <c:pt idx="12">
                  <c:v>63.04347826086957</c:v>
                </c:pt>
                <c:pt idx="13">
                  <c:v>79.46127946127946</c:v>
                </c:pt>
                <c:pt idx="14">
                  <c:v>45.454545454545453</c:v>
                </c:pt>
                <c:pt idx="15">
                  <c:v>150</c:v>
                </c:pt>
                <c:pt idx="16">
                  <c:v>67.567567567567565</c:v>
                </c:pt>
                <c:pt idx="17">
                  <c:v>64.556962025316452</c:v>
                </c:pt>
                <c:pt idx="18">
                  <c:v>33.333333333333329</c:v>
                </c:pt>
                <c:pt idx="19">
                  <c:v>43.75</c:v>
                </c:pt>
                <c:pt idx="20">
                  <c:v>58.878504672897193</c:v>
                </c:pt>
                <c:pt idx="21">
                  <c:v>102.77777777777777</c:v>
                </c:pt>
                <c:pt idx="22">
                  <c:v>74.208566108007446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2-443C-A021-FF655E101BB1}"/>
            </c:ext>
          </c:extLst>
        </c:ser>
        <c:ser>
          <c:idx val="1"/>
          <c:order val="1"/>
          <c:tx>
            <c:strRef>
              <c:f>'4'!$AH$2</c:f>
              <c:strCache>
                <c:ptCount val="1"/>
                <c:pt idx="0">
                  <c:v>Unioni civili di
donne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'4'!$A$4:$A$26</c:f>
              <c:strCache>
                <c:ptCount val="23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Trentino-Alto Adige</c:v>
                </c:pt>
                <c:pt idx="5">
                  <c:v>Bolzano</c:v>
                </c:pt>
                <c:pt idx="6">
                  <c:v>Trento</c:v>
                </c:pt>
                <c:pt idx="7">
                  <c:v>Veneto</c:v>
                </c:pt>
                <c:pt idx="8">
                  <c:v>Friuli-Venezia Giulia</c:v>
                </c:pt>
                <c:pt idx="9">
                  <c:v>Emilia-Romagna</c:v>
                </c:pt>
                <c:pt idx="10">
                  <c:v>Toscana</c:v>
                </c:pt>
                <c:pt idx="11">
                  <c:v>Umbria</c:v>
                </c:pt>
                <c:pt idx="12">
                  <c:v>Marche</c:v>
                </c:pt>
                <c:pt idx="13">
                  <c:v>Lazio</c:v>
                </c:pt>
                <c:pt idx="14">
                  <c:v>Abruzzo</c:v>
                </c:pt>
                <c:pt idx="15">
                  <c:v>Molise</c:v>
                </c:pt>
                <c:pt idx="16">
                  <c:v>Campania</c:v>
                </c:pt>
                <c:pt idx="17">
                  <c:v>Puglia</c:v>
                </c:pt>
                <c:pt idx="18">
                  <c:v>Basilicata</c:v>
                </c:pt>
                <c:pt idx="19">
                  <c:v>Calabria</c:v>
                </c:pt>
                <c:pt idx="20">
                  <c:v>Sicilia</c:v>
                </c:pt>
                <c:pt idx="21">
                  <c:v>Sardegna</c:v>
                </c:pt>
                <c:pt idx="22">
                  <c:v>Italia</c:v>
                </c:pt>
              </c:strCache>
            </c:strRef>
          </c:cat>
          <c:val>
            <c:numRef>
              <c:f>'4'!$AH$4:$AH$26</c:f>
              <c:numCache>
                <c:formatCode>#,##0.0</c:formatCode>
                <c:ptCount val="23"/>
                <c:pt idx="0">
                  <c:v>48.979591836734691</c:v>
                </c:pt>
                <c:pt idx="1">
                  <c:v>250</c:v>
                </c:pt>
                <c:pt idx="2">
                  <c:v>74.666666666666671</c:v>
                </c:pt>
                <c:pt idx="3">
                  <c:v>56.837606837606835</c:v>
                </c:pt>
                <c:pt idx="4">
                  <c:v>46.511627906976742</c:v>
                </c:pt>
                <c:pt idx="5">
                  <c:v>65</c:v>
                </c:pt>
                <c:pt idx="6">
                  <c:v>30.434782608695656</c:v>
                </c:pt>
                <c:pt idx="7">
                  <c:v>57.692307692307686</c:v>
                </c:pt>
                <c:pt idx="8">
                  <c:v>80.769230769230774</c:v>
                </c:pt>
                <c:pt idx="9">
                  <c:v>59.174311926605505</c:v>
                </c:pt>
                <c:pt idx="10">
                  <c:v>60.869565217391312</c:v>
                </c:pt>
                <c:pt idx="11">
                  <c:v>40</c:v>
                </c:pt>
                <c:pt idx="12">
                  <c:v>63.04347826086957</c:v>
                </c:pt>
                <c:pt idx="13">
                  <c:v>50.505050505050505</c:v>
                </c:pt>
                <c:pt idx="14">
                  <c:v>90.909090909090907</c:v>
                </c:pt>
                <c:pt idx="15">
                  <c:v>0</c:v>
                </c:pt>
                <c:pt idx="16">
                  <c:v>55.85585585585585</c:v>
                </c:pt>
                <c:pt idx="17">
                  <c:v>55.696202531645568</c:v>
                </c:pt>
                <c:pt idx="18">
                  <c:v>66.666666666666657</c:v>
                </c:pt>
                <c:pt idx="19">
                  <c:v>62.5</c:v>
                </c:pt>
                <c:pt idx="20">
                  <c:v>50.467289719626166</c:v>
                </c:pt>
                <c:pt idx="21">
                  <c:v>63.888888888888886</c:v>
                </c:pt>
                <c:pt idx="22">
                  <c:v>56.750465549348228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2-443C-A021-FF655E101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0486128"/>
        <c:axId val="120475792"/>
      </c:barChart>
      <c:lineChart>
        <c:grouping val="standard"/>
        <c:varyColors val="0"/>
        <c:ser>
          <c:idx val="2"/>
          <c:order val="2"/>
          <c:tx>
            <c:strRef>
              <c:f>'4'!$AJ$2</c:f>
              <c:strCache>
                <c:ptCount val="1"/>
                <c:pt idx="0">
                  <c:v>Unioni civili (per 100.000 residenti) (scala di dx)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E42618"/>
              </a:solidFill>
              <a:ln>
                <a:solidFill>
                  <a:srgbClr val="E42618"/>
                </a:solidFill>
              </a:ln>
            </c:spPr>
          </c:marker>
          <c:val>
            <c:numRef>
              <c:f>'4'!$AJ$4:$AJ$26</c:f>
              <c:numCache>
                <c:formatCode>#,##0.0</c:formatCode>
                <c:ptCount val="23"/>
                <c:pt idx="0">
                  <c:v>5.7387256971434555</c:v>
                </c:pt>
                <c:pt idx="1">
                  <c:v>4.8688059659102443</c:v>
                </c:pt>
                <c:pt idx="2">
                  <c:v>7.5620034533149099</c:v>
                </c:pt>
                <c:pt idx="3">
                  <c:v>6.4187572132664679</c:v>
                </c:pt>
                <c:pt idx="4">
                  <c:v>4.547405542730532</c:v>
                </c:pt>
                <c:pt idx="5">
                  <c:v>5.2340312976378627</c:v>
                </c:pt>
                <c:pt idx="6">
                  <c:v>3.8704183922282001</c:v>
                </c:pt>
                <c:pt idx="7">
                  <c:v>4.7196127526821927</c:v>
                </c:pt>
                <c:pt idx="8">
                  <c:v>3.930516825329923</c:v>
                </c:pt>
                <c:pt idx="9">
                  <c:v>6.2687484624090439</c:v>
                </c:pt>
                <c:pt idx="10">
                  <c:v>7.0861426936554226</c:v>
                </c:pt>
                <c:pt idx="11">
                  <c:v>4.3124070865669104</c:v>
                </c:pt>
                <c:pt idx="12">
                  <c:v>3.9003566472668751</c:v>
                </c:pt>
                <c:pt idx="13">
                  <c:v>6.7507738468025558</c:v>
                </c:pt>
                <c:pt idx="14">
                  <c:v>2.3563722392644664</c:v>
                </c:pt>
                <c:pt idx="15">
                  <c:v>1.0319828690843731</c:v>
                </c:pt>
                <c:pt idx="16">
                  <c:v>2.4463811727933487</c:v>
                </c:pt>
                <c:pt idx="17">
                  <c:v>2.4297144356623765</c:v>
                </c:pt>
                <c:pt idx="18">
                  <c:v>1.1136105481191119</c:v>
                </c:pt>
                <c:pt idx="19">
                  <c:v>0.92111066440254052</c:v>
                </c:pt>
                <c:pt idx="20">
                  <c:v>2.4335748465703859</c:v>
                </c:pt>
                <c:pt idx="21">
                  <c:v>3.8006832995125306</c:v>
                </c:pt>
                <c:pt idx="22">
                  <c:v>4.7685917930568813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82-443C-A021-FF655E101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81232"/>
        <c:axId val="120488304"/>
      </c:lineChart>
      <c:catAx>
        <c:axId val="12048612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-5400000" vert="horz"/>
          <a:lstStyle/>
          <a:p>
            <a:pPr>
              <a:defRPr sz="800" b="1"/>
            </a:pPr>
            <a:endParaRPr lang="it-IT"/>
          </a:p>
        </c:txPr>
        <c:crossAx val="120475792"/>
        <c:crosses val="autoZero"/>
        <c:auto val="1"/>
        <c:lblAlgn val="ctr"/>
        <c:lblOffset val="100"/>
        <c:noMultiLvlLbl val="0"/>
      </c:catAx>
      <c:valAx>
        <c:axId val="120475792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120486128"/>
        <c:crosses val="autoZero"/>
        <c:crossBetween val="between"/>
        <c:majorUnit val="0.2"/>
      </c:valAx>
      <c:valAx>
        <c:axId val="120488304"/>
        <c:scaling>
          <c:orientation val="minMax"/>
          <c:max val="10"/>
          <c:min val="0"/>
        </c:scaling>
        <c:delete val="0"/>
        <c:axPos val="r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120481232"/>
        <c:crosses val="max"/>
        <c:crossBetween val="between"/>
        <c:majorUnit val="2"/>
      </c:valAx>
      <c:catAx>
        <c:axId val="12048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48830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>
        <c:manualLayout>
          <c:xMode val="edge"/>
          <c:yMode val="edge"/>
          <c:x val="0"/>
          <c:y val="1.662049861495845E-2"/>
          <c:w val="1"/>
          <c:h val="0.15071666666666669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830736968802471E-2"/>
          <c:y val="3.9331366764995081E-2"/>
          <c:w val="0.90668967934180233"/>
          <c:h val="0.675833885250325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'5'!$C$1</c:f>
              <c:strCache>
                <c:ptCount val="1"/>
                <c:pt idx="0">
                  <c:v>Matrimoni religiosi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'5'!$B$2:$B$366</c:f>
              <c:numCache>
                <c:formatCode>[$-410]d\-mmm;@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'5'!$C$2:$C$366</c:f>
              <c:numCache>
                <c:formatCode>General</c:formatCode>
                <c:ptCount val="365"/>
                <c:pt idx="0">
                  <c:v>3</c:v>
                </c:pt>
                <c:pt idx="1">
                  <c:v>11</c:v>
                </c:pt>
                <c:pt idx="2">
                  <c:v>14</c:v>
                </c:pt>
                <c:pt idx="3">
                  <c:v>8</c:v>
                </c:pt>
                <c:pt idx="4">
                  <c:v>26</c:v>
                </c:pt>
                <c:pt idx="5">
                  <c:v>3</c:v>
                </c:pt>
                <c:pt idx="6">
                  <c:v>9</c:v>
                </c:pt>
                <c:pt idx="7">
                  <c:v>50</c:v>
                </c:pt>
                <c:pt idx="8">
                  <c:v>2</c:v>
                </c:pt>
                <c:pt idx="9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32</c:v>
                </c:pt>
                <c:pt idx="15">
                  <c:v>3</c:v>
                </c:pt>
                <c:pt idx="16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31</c:v>
                </c:pt>
                <c:pt idx="22">
                  <c:v>4</c:v>
                </c:pt>
                <c:pt idx="24">
                  <c:v>1</c:v>
                </c:pt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32</c:v>
                </c:pt>
                <c:pt idx="29">
                  <c:v>1</c:v>
                </c:pt>
                <c:pt idx="32">
                  <c:v>6</c:v>
                </c:pt>
                <c:pt idx="33">
                  <c:v>5</c:v>
                </c:pt>
                <c:pt idx="34">
                  <c:v>2</c:v>
                </c:pt>
                <c:pt idx="35">
                  <c:v>18</c:v>
                </c:pt>
                <c:pt idx="36">
                  <c:v>7</c:v>
                </c:pt>
                <c:pt idx="37">
                  <c:v>4</c:v>
                </c:pt>
                <c:pt idx="38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40</c:v>
                </c:pt>
                <c:pt idx="43">
                  <c:v>8</c:v>
                </c:pt>
                <c:pt idx="44">
                  <c:v>15</c:v>
                </c:pt>
                <c:pt idx="46">
                  <c:v>1</c:v>
                </c:pt>
                <c:pt idx="47">
                  <c:v>2</c:v>
                </c:pt>
                <c:pt idx="48">
                  <c:v>2</c:v>
                </c:pt>
                <c:pt idx="49">
                  <c:v>46</c:v>
                </c:pt>
                <c:pt idx="50">
                  <c:v>11</c:v>
                </c:pt>
                <c:pt idx="51">
                  <c:v>3</c:v>
                </c:pt>
                <c:pt idx="52">
                  <c:v>24</c:v>
                </c:pt>
                <c:pt idx="53">
                  <c:v>3</c:v>
                </c:pt>
                <c:pt idx="54">
                  <c:v>3</c:v>
                </c:pt>
                <c:pt idx="55">
                  <c:v>9</c:v>
                </c:pt>
                <c:pt idx="56">
                  <c:v>77</c:v>
                </c:pt>
                <c:pt idx="57">
                  <c:v>16</c:v>
                </c:pt>
                <c:pt idx="58">
                  <c:v>6</c:v>
                </c:pt>
                <c:pt idx="59">
                  <c:v>4</c:v>
                </c:pt>
                <c:pt idx="61">
                  <c:v>6</c:v>
                </c:pt>
                <c:pt idx="62">
                  <c:v>4</c:v>
                </c:pt>
                <c:pt idx="63">
                  <c:v>40</c:v>
                </c:pt>
                <c:pt idx="64">
                  <c:v>6</c:v>
                </c:pt>
                <c:pt idx="65">
                  <c:v>4</c:v>
                </c:pt>
                <c:pt idx="66">
                  <c:v>1</c:v>
                </c:pt>
                <c:pt idx="68">
                  <c:v>6</c:v>
                </c:pt>
                <c:pt idx="69">
                  <c:v>8</c:v>
                </c:pt>
                <c:pt idx="70">
                  <c:v>59</c:v>
                </c:pt>
                <c:pt idx="71">
                  <c:v>4</c:v>
                </c:pt>
                <c:pt idx="72">
                  <c:v>3</c:v>
                </c:pt>
                <c:pt idx="73">
                  <c:v>3</c:v>
                </c:pt>
                <c:pt idx="74">
                  <c:v>2</c:v>
                </c:pt>
                <c:pt idx="75">
                  <c:v>4</c:v>
                </c:pt>
                <c:pt idx="76">
                  <c:v>4</c:v>
                </c:pt>
                <c:pt idx="77">
                  <c:v>104</c:v>
                </c:pt>
                <c:pt idx="78">
                  <c:v>7</c:v>
                </c:pt>
                <c:pt idx="79">
                  <c:v>11</c:v>
                </c:pt>
                <c:pt idx="80">
                  <c:v>8</c:v>
                </c:pt>
                <c:pt idx="81">
                  <c:v>2</c:v>
                </c:pt>
                <c:pt idx="82">
                  <c:v>4</c:v>
                </c:pt>
                <c:pt idx="83">
                  <c:v>16</c:v>
                </c:pt>
                <c:pt idx="84">
                  <c:v>92</c:v>
                </c:pt>
                <c:pt idx="85">
                  <c:v>14</c:v>
                </c:pt>
                <c:pt idx="86">
                  <c:v>4</c:v>
                </c:pt>
                <c:pt idx="87">
                  <c:v>3</c:v>
                </c:pt>
                <c:pt idx="88">
                  <c:v>4</c:v>
                </c:pt>
                <c:pt idx="89">
                  <c:v>2</c:v>
                </c:pt>
                <c:pt idx="90">
                  <c:v>6</c:v>
                </c:pt>
                <c:pt idx="91">
                  <c:v>130</c:v>
                </c:pt>
                <c:pt idx="92">
                  <c:v>17</c:v>
                </c:pt>
                <c:pt idx="93">
                  <c:v>14</c:v>
                </c:pt>
                <c:pt idx="94">
                  <c:v>6</c:v>
                </c:pt>
                <c:pt idx="95">
                  <c:v>16</c:v>
                </c:pt>
                <c:pt idx="96">
                  <c:v>17</c:v>
                </c:pt>
                <c:pt idx="97">
                  <c:v>17</c:v>
                </c:pt>
                <c:pt idx="98">
                  <c:v>117</c:v>
                </c:pt>
                <c:pt idx="99">
                  <c:v>8</c:v>
                </c:pt>
                <c:pt idx="100">
                  <c:v>9</c:v>
                </c:pt>
                <c:pt idx="101">
                  <c:v>3</c:v>
                </c:pt>
                <c:pt idx="102">
                  <c:v>6</c:v>
                </c:pt>
                <c:pt idx="103">
                  <c:v>3</c:v>
                </c:pt>
                <c:pt idx="105">
                  <c:v>6</c:v>
                </c:pt>
                <c:pt idx="106">
                  <c:v>3</c:v>
                </c:pt>
                <c:pt idx="107">
                  <c:v>52</c:v>
                </c:pt>
                <c:pt idx="108">
                  <c:v>37</c:v>
                </c:pt>
                <c:pt idx="109">
                  <c:v>55</c:v>
                </c:pt>
                <c:pt idx="110">
                  <c:v>79</c:v>
                </c:pt>
                <c:pt idx="111">
                  <c:v>135</c:v>
                </c:pt>
                <c:pt idx="112">
                  <c:v>767</c:v>
                </c:pt>
                <c:pt idx="113">
                  <c:v>261</c:v>
                </c:pt>
                <c:pt idx="114">
                  <c:v>185</c:v>
                </c:pt>
                <c:pt idx="115">
                  <c:v>31</c:v>
                </c:pt>
                <c:pt idx="116">
                  <c:v>56</c:v>
                </c:pt>
                <c:pt idx="117">
                  <c:v>78</c:v>
                </c:pt>
                <c:pt idx="118">
                  <c:v>111</c:v>
                </c:pt>
                <c:pt idx="119">
                  <c:v>673</c:v>
                </c:pt>
                <c:pt idx="120">
                  <c:v>112</c:v>
                </c:pt>
                <c:pt idx="121">
                  <c:v>72</c:v>
                </c:pt>
                <c:pt idx="122">
                  <c:v>33</c:v>
                </c:pt>
                <c:pt idx="123">
                  <c:v>50</c:v>
                </c:pt>
                <c:pt idx="124">
                  <c:v>88</c:v>
                </c:pt>
                <c:pt idx="125">
                  <c:v>128</c:v>
                </c:pt>
                <c:pt idx="126">
                  <c:v>795</c:v>
                </c:pt>
                <c:pt idx="127">
                  <c:v>154</c:v>
                </c:pt>
                <c:pt idx="128">
                  <c:v>76</c:v>
                </c:pt>
                <c:pt idx="129">
                  <c:v>56</c:v>
                </c:pt>
                <c:pt idx="130">
                  <c:v>65</c:v>
                </c:pt>
                <c:pt idx="131">
                  <c:v>107</c:v>
                </c:pt>
                <c:pt idx="132">
                  <c:v>193</c:v>
                </c:pt>
                <c:pt idx="133">
                  <c:v>1044</c:v>
                </c:pt>
                <c:pt idx="134">
                  <c:v>136</c:v>
                </c:pt>
                <c:pt idx="135">
                  <c:v>91</c:v>
                </c:pt>
                <c:pt idx="136">
                  <c:v>46</c:v>
                </c:pt>
                <c:pt idx="137">
                  <c:v>90</c:v>
                </c:pt>
                <c:pt idx="138">
                  <c:v>138</c:v>
                </c:pt>
                <c:pt idx="139">
                  <c:v>262</c:v>
                </c:pt>
                <c:pt idx="140">
                  <c:v>1365</c:v>
                </c:pt>
                <c:pt idx="141">
                  <c:v>322</c:v>
                </c:pt>
                <c:pt idx="142">
                  <c:v>122</c:v>
                </c:pt>
                <c:pt idx="143">
                  <c:v>83</c:v>
                </c:pt>
                <c:pt idx="144">
                  <c:v>135</c:v>
                </c:pt>
                <c:pt idx="145">
                  <c:v>217</c:v>
                </c:pt>
                <c:pt idx="146">
                  <c:v>322</c:v>
                </c:pt>
                <c:pt idx="147">
                  <c:v>1629</c:v>
                </c:pt>
                <c:pt idx="148">
                  <c:v>242</c:v>
                </c:pt>
                <c:pt idx="149">
                  <c:v>166</c:v>
                </c:pt>
                <c:pt idx="150">
                  <c:v>110</c:v>
                </c:pt>
                <c:pt idx="151">
                  <c:v>497</c:v>
                </c:pt>
                <c:pt idx="152">
                  <c:v>748</c:v>
                </c:pt>
                <c:pt idx="153">
                  <c:v>667</c:v>
                </c:pt>
                <c:pt idx="154">
                  <c:v>1858</c:v>
                </c:pt>
                <c:pt idx="155">
                  <c:v>312</c:v>
                </c:pt>
                <c:pt idx="156">
                  <c:v>234</c:v>
                </c:pt>
                <c:pt idx="157">
                  <c:v>113</c:v>
                </c:pt>
                <c:pt idx="158">
                  <c:v>200</c:v>
                </c:pt>
                <c:pt idx="159">
                  <c:v>292</c:v>
                </c:pt>
                <c:pt idx="160">
                  <c:v>520</c:v>
                </c:pt>
                <c:pt idx="161">
                  <c:v>1968</c:v>
                </c:pt>
                <c:pt idx="162">
                  <c:v>432</c:v>
                </c:pt>
                <c:pt idx="163">
                  <c:v>265</c:v>
                </c:pt>
                <c:pt idx="164">
                  <c:v>136</c:v>
                </c:pt>
                <c:pt idx="165">
                  <c:v>216</c:v>
                </c:pt>
                <c:pt idx="166">
                  <c:v>331</c:v>
                </c:pt>
                <c:pt idx="167">
                  <c:v>321</c:v>
                </c:pt>
                <c:pt idx="168">
                  <c:v>2187</c:v>
                </c:pt>
                <c:pt idx="169">
                  <c:v>380</c:v>
                </c:pt>
                <c:pt idx="170">
                  <c:v>244</c:v>
                </c:pt>
                <c:pt idx="171">
                  <c:v>206</c:v>
                </c:pt>
                <c:pt idx="172">
                  <c:v>320</c:v>
                </c:pt>
                <c:pt idx="173">
                  <c:v>372</c:v>
                </c:pt>
                <c:pt idx="174">
                  <c:v>717</c:v>
                </c:pt>
                <c:pt idx="175">
                  <c:v>2315</c:v>
                </c:pt>
                <c:pt idx="176">
                  <c:v>490</c:v>
                </c:pt>
                <c:pt idx="177">
                  <c:v>261</c:v>
                </c:pt>
                <c:pt idx="178">
                  <c:v>191</c:v>
                </c:pt>
                <c:pt idx="179">
                  <c:v>271</c:v>
                </c:pt>
                <c:pt idx="180">
                  <c:v>363</c:v>
                </c:pt>
                <c:pt idx="181">
                  <c:v>596</c:v>
                </c:pt>
                <c:pt idx="182">
                  <c:v>1959</c:v>
                </c:pt>
                <c:pt idx="183">
                  <c:v>388</c:v>
                </c:pt>
                <c:pt idx="184">
                  <c:v>250</c:v>
                </c:pt>
                <c:pt idx="185">
                  <c:v>151</c:v>
                </c:pt>
                <c:pt idx="186">
                  <c:v>212</c:v>
                </c:pt>
                <c:pt idx="187">
                  <c:v>341</c:v>
                </c:pt>
                <c:pt idx="188">
                  <c:v>533</c:v>
                </c:pt>
                <c:pt idx="189">
                  <c:v>1679</c:v>
                </c:pt>
                <c:pt idx="190">
                  <c:v>325</c:v>
                </c:pt>
                <c:pt idx="191">
                  <c:v>202</c:v>
                </c:pt>
                <c:pt idx="192">
                  <c:v>150</c:v>
                </c:pt>
                <c:pt idx="193">
                  <c:v>199</c:v>
                </c:pt>
                <c:pt idx="194">
                  <c:v>289</c:v>
                </c:pt>
                <c:pt idx="195">
                  <c:v>476</c:v>
                </c:pt>
                <c:pt idx="196">
                  <c:v>1558</c:v>
                </c:pt>
                <c:pt idx="197">
                  <c:v>194</c:v>
                </c:pt>
                <c:pt idx="198">
                  <c:v>209</c:v>
                </c:pt>
                <c:pt idx="199">
                  <c:v>127</c:v>
                </c:pt>
                <c:pt idx="200">
                  <c:v>207</c:v>
                </c:pt>
                <c:pt idx="201">
                  <c:v>290</c:v>
                </c:pt>
                <c:pt idx="202">
                  <c:v>490</c:v>
                </c:pt>
                <c:pt idx="203">
                  <c:v>1506</c:v>
                </c:pt>
                <c:pt idx="204">
                  <c:v>294</c:v>
                </c:pt>
                <c:pt idx="205">
                  <c:v>197</c:v>
                </c:pt>
                <c:pt idx="206">
                  <c:v>160</c:v>
                </c:pt>
                <c:pt idx="207">
                  <c:v>208</c:v>
                </c:pt>
                <c:pt idx="208">
                  <c:v>303</c:v>
                </c:pt>
                <c:pt idx="209">
                  <c:v>374</c:v>
                </c:pt>
                <c:pt idx="210">
                  <c:v>1310</c:v>
                </c:pt>
                <c:pt idx="211">
                  <c:v>254</c:v>
                </c:pt>
                <c:pt idx="212">
                  <c:v>193</c:v>
                </c:pt>
                <c:pt idx="213">
                  <c:v>136</c:v>
                </c:pt>
                <c:pt idx="214">
                  <c:v>199</c:v>
                </c:pt>
                <c:pt idx="215">
                  <c:v>270</c:v>
                </c:pt>
                <c:pt idx="216">
                  <c:v>340</c:v>
                </c:pt>
                <c:pt idx="217">
                  <c:v>984</c:v>
                </c:pt>
                <c:pt idx="218">
                  <c:v>202</c:v>
                </c:pt>
                <c:pt idx="219">
                  <c:v>199</c:v>
                </c:pt>
                <c:pt idx="220">
                  <c:v>147</c:v>
                </c:pt>
                <c:pt idx="221">
                  <c:v>270</c:v>
                </c:pt>
                <c:pt idx="222">
                  <c:v>234</c:v>
                </c:pt>
                <c:pt idx="223">
                  <c:v>227</c:v>
                </c:pt>
                <c:pt idx="224">
                  <c:v>507</c:v>
                </c:pt>
                <c:pt idx="225">
                  <c:v>115</c:v>
                </c:pt>
                <c:pt idx="226">
                  <c:v>27</c:v>
                </c:pt>
                <c:pt idx="227">
                  <c:v>84</c:v>
                </c:pt>
                <c:pt idx="228">
                  <c:v>108</c:v>
                </c:pt>
                <c:pt idx="229">
                  <c:v>227</c:v>
                </c:pt>
                <c:pt idx="230">
                  <c:v>238</c:v>
                </c:pt>
                <c:pt idx="231">
                  <c:v>889</c:v>
                </c:pt>
                <c:pt idx="232">
                  <c:v>186</c:v>
                </c:pt>
                <c:pt idx="233">
                  <c:v>230</c:v>
                </c:pt>
                <c:pt idx="234">
                  <c:v>152</c:v>
                </c:pt>
                <c:pt idx="235">
                  <c:v>211</c:v>
                </c:pt>
                <c:pt idx="236">
                  <c:v>345</c:v>
                </c:pt>
                <c:pt idx="237">
                  <c:v>443</c:v>
                </c:pt>
                <c:pt idx="238">
                  <c:v>1660</c:v>
                </c:pt>
                <c:pt idx="239">
                  <c:v>475</c:v>
                </c:pt>
                <c:pt idx="240">
                  <c:v>255</c:v>
                </c:pt>
                <c:pt idx="241">
                  <c:v>183</c:v>
                </c:pt>
                <c:pt idx="242">
                  <c:v>229</c:v>
                </c:pt>
                <c:pt idx="243">
                  <c:v>495</c:v>
                </c:pt>
                <c:pt idx="244">
                  <c:v>734</c:v>
                </c:pt>
                <c:pt idx="245">
                  <c:v>2616</c:v>
                </c:pt>
                <c:pt idx="246">
                  <c:v>663</c:v>
                </c:pt>
                <c:pt idx="247">
                  <c:v>387</c:v>
                </c:pt>
                <c:pt idx="248">
                  <c:v>233</c:v>
                </c:pt>
                <c:pt idx="249">
                  <c:v>328</c:v>
                </c:pt>
                <c:pt idx="250">
                  <c:v>573</c:v>
                </c:pt>
                <c:pt idx="251">
                  <c:v>757</c:v>
                </c:pt>
                <c:pt idx="252">
                  <c:v>2702</c:v>
                </c:pt>
                <c:pt idx="253">
                  <c:v>483</c:v>
                </c:pt>
                <c:pt idx="254">
                  <c:v>335</c:v>
                </c:pt>
                <c:pt idx="255">
                  <c:v>193</c:v>
                </c:pt>
                <c:pt idx="256">
                  <c:v>256</c:v>
                </c:pt>
                <c:pt idx="257">
                  <c:v>366</c:v>
                </c:pt>
                <c:pt idx="258">
                  <c:v>584</c:v>
                </c:pt>
                <c:pt idx="259">
                  <c:v>1795</c:v>
                </c:pt>
                <c:pt idx="260">
                  <c:v>504</c:v>
                </c:pt>
                <c:pt idx="261">
                  <c:v>229</c:v>
                </c:pt>
                <c:pt idx="262">
                  <c:v>146</c:v>
                </c:pt>
                <c:pt idx="263">
                  <c:v>191</c:v>
                </c:pt>
                <c:pt idx="264">
                  <c:v>316</c:v>
                </c:pt>
                <c:pt idx="265">
                  <c:v>459</c:v>
                </c:pt>
                <c:pt idx="266">
                  <c:v>1989</c:v>
                </c:pt>
                <c:pt idx="267">
                  <c:v>376</c:v>
                </c:pt>
                <c:pt idx="268">
                  <c:v>169</c:v>
                </c:pt>
                <c:pt idx="269">
                  <c:v>83</c:v>
                </c:pt>
                <c:pt idx="270">
                  <c:v>147</c:v>
                </c:pt>
                <c:pt idx="271">
                  <c:v>210</c:v>
                </c:pt>
                <c:pt idx="272">
                  <c:v>317</c:v>
                </c:pt>
                <c:pt idx="273">
                  <c:v>1412</c:v>
                </c:pt>
                <c:pt idx="274">
                  <c:v>270</c:v>
                </c:pt>
                <c:pt idx="275">
                  <c:v>135</c:v>
                </c:pt>
                <c:pt idx="276">
                  <c:v>92</c:v>
                </c:pt>
                <c:pt idx="277">
                  <c:v>103</c:v>
                </c:pt>
                <c:pt idx="278">
                  <c:v>139</c:v>
                </c:pt>
                <c:pt idx="279">
                  <c:v>207</c:v>
                </c:pt>
                <c:pt idx="280">
                  <c:v>1116</c:v>
                </c:pt>
                <c:pt idx="281">
                  <c:v>174</c:v>
                </c:pt>
                <c:pt idx="282">
                  <c:v>103</c:v>
                </c:pt>
                <c:pt idx="283">
                  <c:v>41</c:v>
                </c:pt>
                <c:pt idx="284">
                  <c:v>69</c:v>
                </c:pt>
                <c:pt idx="285">
                  <c:v>73</c:v>
                </c:pt>
                <c:pt idx="286">
                  <c:v>123</c:v>
                </c:pt>
                <c:pt idx="287">
                  <c:v>697</c:v>
                </c:pt>
                <c:pt idx="288">
                  <c:v>110</c:v>
                </c:pt>
                <c:pt idx="289">
                  <c:v>33</c:v>
                </c:pt>
                <c:pt idx="290">
                  <c:v>23</c:v>
                </c:pt>
                <c:pt idx="291">
                  <c:v>32</c:v>
                </c:pt>
                <c:pt idx="292">
                  <c:v>49</c:v>
                </c:pt>
                <c:pt idx="293">
                  <c:v>55</c:v>
                </c:pt>
                <c:pt idx="294">
                  <c:v>557</c:v>
                </c:pt>
                <c:pt idx="295">
                  <c:v>60</c:v>
                </c:pt>
                <c:pt idx="296">
                  <c:v>31</c:v>
                </c:pt>
                <c:pt idx="297">
                  <c:v>13</c:v>
                </c:pt>
                <c:pt idx="298">
                  <c:v>25</c:v>
                </c:pt>
                <c:pt idx="299">
                  <c:v>24</c:v>
                </c:pt>
                <c:pt idx="300">
                  <c:v>31</c:v>
                </c:pt>
                <c:pt idx="301">
                  <c:v>251</c:v>
                </c:pt>
                <c:pt idx="302">
                  <c:v>34</c:v>
                </c:pt>
                <c:pt idx="303">
                  <c:v>47</c:v>
                </c:pt>
                <c:pt idx="306">
                  <c:v>2</c:v>
                </c:pt>
                <c:pt idx="307">
                  <c:v>12</c:v>
                </c:pt>
                <c:pt idx="308">
                  <c:v>39</c:v>
                </c:pt>
                <c:pt idx="309">
                  <c:v>4</c:v>
                </c:pt>
                <c:pt idx="310">
                  <c:v>4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9</c:v>
                </c:pt>
                <c:pt idx="315">
                  <c:v>48</c:v>
                </c:pt>
                <c:pt idx="316">
                  <c:v>6</c:v>
                </c:pt>
                <c:pt idx="317">
                  <c:v>1</c:v>
                </c:pt>
                <c:pt idx="318">
                  <c:v>2</c:v>
                </c:pt>
                <c:pt idx="319">
                  <c:v>4</c:v>
                </c:pt>
                <c:pt idx="321">
                  <c:v>5</c:v>
                </c:pt>
                <c:pt idx="322">
                  <c:v>41</c:v>
                </c:pt>
                <c:pt idx="323">
                  <c:v>4</c:v>
                </c:pt>
                <c:pt idx="324">
                  <c:v>2</c:v>
                </c:pt>
                <c:pt idx="325">
                  <c:v>4</c:v>
                </c:pt>
                <c:pt idx="326">
                  <c:v>4</c:v>
                </c:pt>
                <c:pt idx="327">
                  <c:v>3</c:v>
                </c:pt>
                <c:pt idx="328">
                  <c:v>7</c:v>
                </c:pt>
                <c:pt idx="329">
                  <c:v>29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19</c:v>
                </c:pt>
                <c:pt idx="335">
                  <c:v>38</c:v>
                </c:pt>
                <c:pt idx="336">
                  <c:v>232</c:v>
                </c:pt>
                <c:pt idx="337">
                  <c:v>19</c:v>
                </c:pt>
                <c:pt idx="338">
                  <c:v>28</c:v>
                </c:pt>
                <c:pt idx="339">
                  <c:v>12</c:v>
                </c:pt>
                <c:pt idx="340">
                  <c:v>84</c:v>
                </c:pt>
                <c:pt idx="341">
                  <c:v>114</c:v>
                </c:pt>
                <c:pt idx="342">
                  <c:v>89</c:v>
                </c:pt>
                <c:pt idx="343">
                  <c:v>461</c:v>
                </c:pt>
                <c:pt idx="344">
                  <c:v>45</c:v>
                </c:pt>
                <c:pt idx="345">
                  <c:v>29</c:v>
                </c:pt>
                <c:pt idx="346">
                  <c:v>18</c:v>
                </c:pt>
                <c:pt idx="347">
                  <c:v>19</c:v>
                </c:pt>
                <c:pt idx="348">
                  <c:v>50</c:v>
                </c:pt>
                <c:pt idx="349">
                  <c:v>54</c:v>
                </c:pt>
                <c:pt idx="350">
                  <c:v>211</c:v>
                </c:pt>
                <c:pt idx="351">
                  <c:v>41</c:v>
                </c:pt>
                <c:pt idx="352">
                  <c:v>34</c:v>
                </c:pt>
                <c:pt idx="353">
                  <c:v>17</c:v>
                </c:pt>
                <c:pt idx="354">
                  <c:v>40</c:v>
                </c:pt>
                <c:pt idx="355">
                  <c:v>110</c:v>
                </c:pt>
                <c:pt idx="356">
                  <c:v>70</c:v>
                </c:pt>
                <c:pt idx="357">
                  <c:v>23</c:v>
                </c:pt>
                <c:pt idx="358">
                  <c:v>1</c:v>
                </c:pt>
                <c:pt idx="359">
                  <c:v>40</c:v>
                </c:pt>
                <c:pt idx="360">
                  <c:v>37</c:v>
                </c:pt>
                <c:pt idx="361">
                  <c:v>89</c:v>
                </c:pt>
                <c:pt idx="362">
                  <c:v>82</c:v>
                </c:pt>
                <c:pt idx="363">
                  <c:v>47</c:v>
                </c:pt>
                <c:pt idx="364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B-4007-9C68-10B1AD21DE9E}"/>
            </c:ext>
          </c:extLst>
        </c:ser>
        <c:ser>
          <c:idx val="1"/>
          <c:order val="1"/>
          <c:tx>
            <c:strRef>
              <c:f>'5'!$D$1</c:f>
              <c:strCache>
                <c:ptCount val="1"/>
                <c:pt idx="0">
                  <c:v>Matrimoni civili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'5'!$B$2:$B$366</c:f>
              <c:numCache>
                <c:formatCode>[$-410]d\-mmm;@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'5'!$D$2:$D$366</c:f>
              <c:numCache>
                <c:formatCode>General</c:formatCode>
                <c:ptCount val="365"/>
                <c:pt idx="0">
                  <c:v>1</c:v>
                </c:pt>
                <c:pt idx="1">
                  <c:v>15</c:v>
                </c:pt>
                <c:pt idx="2">
                  <c:v>74</c:v>
                </c:pt>
                <c:pt idx="3">
                  <c:v>70</c:v>
                </c:pt>
                <c:pt idx="4">
                  <c:v>112</c:v>
                </c:pt>
                <c:pt idx="5">
                  <c:v>14</c:v>
                </c:pt>
                <c:pt idx="6">
                  <c:v>93</c:v>
                </c:pt>
                <c:pt idx="7">
                  <c:v>259</c:v>
                </c:pt>
                <c:pt idx="8">
                  <c:v>38</c:v>
                </c:pt>
                <c:pt idx="9">
                  <c:v>117</c:v>
                </c:pt>
                <c:pt idx="10">
                  <c:v>72</c:v>
                </c:pt>
                <c:pt idx="11">
                  <c:v>96</c:v>
                </c:pt>
                <c:pt idx="12">
                  <c:v>124</c:v>
                </c:pt>
                <c:pt idx="13">
                  <c:v>104</c:v>
                </c:pt>
                <c:pt idx="14">
                  <c:v>343</c:v>
                </c:pt>
                <c:pt idx="15">
                  <c:v>31</c:v>
                </c:pt>
                <c:pt idx="16">
                  <c:v>61</c:v>
                </c:pt>
                <c:pt idx="17">
                  <c:v>62</c:v>
                </c:pt>
                <c:pt idx="18">
                  <c:v>64</c:v>
                </c:pt>
                <c:pt idx="19">
                  <c:v>136</c:v>
                </c:pt>
                <c:pt idx="20">
                  <c:v>92</c:v>
                </c:pt>
                <c:pt idx="21">
                  <c:v>331</c:v>
                </c:pt>
                <c:pt idx="22">
                  <c:v>32</c:v>
                </c:pt>
                <c:pt idx="23">
                  <c:v>70</c:v>
                </c:pt>
                <c:pt idx="24">
                  <c:v>57</c:v>
                </c:pt>
                <c:pt idx="25">
                  <c:v>80</c:v>
                </c:pt>
                <c:pt idx="26">
                  <c:v>136</c:v>
                </c:pt>
                <c:pt idx="27">
                  <c:v>99</c:v>
                </c:pt>
                <c:pt idx="28">
                  <c:v>323</c:v>
                </c:pt>
                <c:pt idx="29">
                  <c:v>30</c:v>
                </c:pt>
                <c:pt idx="30">
                  <c:v>79</c:v>
                </c:pt>
                <c:pt idx="31">
                  <c:v>41</c:v>
                </c:pt>
                <c:pt idx="32">
                  <c:v>140</c:v>
                </c:pt>
                <c:pt idx="33">
                  <c:v>92</c:v>
                </c:pt>
                <c:pt idx="34">
                  <c:v>90</c:v>
                </c:pt>
                <c:pt idx="35">
                  <c:v>283</c:v>
                </c:pt>
                <c:pt idx="36">
                  <c:v>29</c:v>
                </c:pt>
                <c:pt idx="37">
                  <c:v>76</c:v>
                </c:pt>
                <c:pt idx="38">
                  <c:v>47</c:v>
                </c:pt>
                <c:pt idx="39">
                  <c:v>53</c:v>
                </c:pt>
                <c:pt idx="40">
                  <c:v>140</c:v>
                </c:pt>
                <c:pt idx="41">
                  <c:v>105</c:v>
                </c:pt>
                <c:pt idx="42">
                  <c:v>371</c:v>
                </c:pt>
                <c:pt idx="43">
                  <c:v>40</c:v>
                </c:pt>
                <c:pt idx="44">
                  <c:v>330</c:v>
                </c:pt>
                <c:pt idx="45">
                  <c:v>66</c:v>
                </c:pt>
                <c:pt idx="46">
                  <c:v>76</c:v>
                </c:pt>
                <c:pt idx="47">
                  <c:v>91</c:v>
                </c:pt>
                <c:pt idx="48">
                  <c:v>99</c:v>
                </c:pt>
                <c:pt idx="49">
                  <c:v>343</c:v>
                </c:pt>
                <c:pt idx="50">
                  <c:v>60</c:v>
                </c:pt>
                <c:pt idx="51">
                  <c:v>99</c:v>
                </c:pt>
                <c:pt idx="52">
                  <c:v>412</c:v>
                </c:pt>
                <c:pt idx="53">
                  <c:v>91</c:v>
                </c:pt>
                <c:pt idx="54">
                  <c:v>162</c:v>
                </c:pt>
                <c:pt idx="55">
                  <c:v>120</c:v>
                </c:pt>
                <c:pt idx="56">
                  <c:v>419</c:v>
                </c:pt>
                <c:pt idx="57">
                  <c:v>35</c:v>
                </c:pt>
                <c:pt idx="58">
                  <c:v>86</c:v>
                </c:pt>
                <c:pt idx="59">
                  <c:v>63</c:v>
                </c:pt>
                <c:pt idx="60">
                  <c:v>66</c:v>
                </c:pt>
                <c:pt idx="61">
                  <c:v>163</c:v>
                </c:pt>
                <c:pt idx="62">
                  <c:v>126</c:v>
                </c:pt>
                <c:pt idx="63">
                  <c:v>380</c:v>
                </c:pt>
                <c:pt idx="64">
                  <c:v>49</c:v>
                </c:pt>
                <c:pt idx="65">
                  <c:v>86</c:v>
                </c:pt>
                <c:pt idx="66">
                  <c:v>85</c:v>
                </c:pt>
                <c:pt idx="67">
                  <c:v>87</c:v>
                </c:pt>
                <c:pt idx="68">
                  <c:v>164</c:v>
                </c:pt>
                <c:pt idx="69">
                  <c:v>108</c:v>
                </c:pt>
                <c:pt idx="70">
                  <c:v>453</c:v>
                </c:pt>
                <c:pt idx="71">
                  <c:v>39</c:v>
                </c:pt>
                <c:pt idx="72">
                  <c:v>89</c:v>
                </c:pt>
                <c:pt idx="73">
                  <c:v>73</c:v>
                </c:pt>
                <c:pt idx="74">
                  <c:v>102</c:v>
                </c:pt>
                <c:pt idx="75">
                  <c:v>120</c:v>
                </c:pt>
                <c:pt idx="76">
                  <c:v>134</c:v>
                </c:pt>
                <c:pt idx="77">
                  <c:v>561</c:v>
                </c:pt>
                <c:pt idx="78">
                  <c:v>59</c:v>
                </c:pt>
                <c:pt idx="79">
                  <c:v>165</c:v>
                </c:pt>
                <c:pt idx="80">
                  <c:v>88</c:v>
                </c:pt>
                <c:pt idx="81">
                  <c:v>91</c:v>
                </c:pt>
                <c:pt idx="82">
                  <c:v>174</c:v>
                </c:pt>
                <c:pt idx="83">
                  <c:v>171</c:v>
                </c:pt>
                <c:pt idx="84">
                  <c:v>566</c:v>
                </c:pt>
                <c:pt idx="85">
                  <c:v>62</c:v>
                </c:pt>
                <c:pt idx="86">
                  <c:v>108</c:v>
                </c:pt>
                <c:pt idx="87">
                  <c:v>59</c:v>
                </c:pt>
                <c:pt idx="88">
                  <c:v>126</c:v>
                </c:pt>
                <c:pt idx="89">
                  <c:v>169</c:v>
                </c:pt>
                <c:pt idx="90">
                  <c:v>135</c:v>
                </c:pt>
                <c:pt idx="91">
                  <c:v>539</c:v>
                </c:pt>
                <c:pt idx="92">
                  <c:v>73</c:v>
                </c:pt>
                <c:pt idx="93">
                  <c:v>126</c:v>
                </c:pt>
                <c:pt idx="94">
                  <c:v>73</c:v>
                </c:pt>
                <c:pt idx="95">
                  <c:v>92</c:v>
                </c:pt>
                <c:pt idx="96">
                  <c:v>197</c:v>
                </c:pt>
                <c:pt idx="97">
                  <c:v>184</c:v>
                </c:pt>
                <c:pt idx="98">
                  <c:v>634</c:v>
                </c:pt>
                <c:pt idx="99">
                  <c:v>88</c:v>
                </c:pt>
                <c:pt idx="100">
                  <c:v>127</c:v>
                </c:pt>
                <c:pt idx="101">
                  <c:v>80</c:v>
                </c:pt>
                <c:pt idx="102">
                  <c:v>83</c:v>
                </c:pt>
                <c:pt idx="103">
                  <c:v>237</c:v>
                </c:pt>
                <c:pt idx="104">
                  <c:v>153</c:v>
                </c:pt>
                <c:pt idx="105">
                  <c:v>352</c:v>
                </c:pt>
                <c:pt idx="106">
                  <c:v>3</c:v>
                </c:pt>
                <c:pt idx="107">
                  <c:v>10</c:v>
                </c:pt>
                <c:pt idx="108">
                  <c:v>114</c:v>
                </c:pt>
                <c:pt idx="109">
                  <c:v>212</c:v>
                </c:pt>
                <c:pt idx="110">
                  <c:v>260</c:v>
                </c:pt>
                <c:pt idx="111">
                  <c:v>285</c:v>
                </c:pt>
                <c:pt idx="112">
                  <c:v>814</c:v>
                </c:pt>
                <c:pt idx="113">
                  <c:v>184</c:v>
                </c:pt>
                <c:pt idx="114">
                  <c:v>43</c:v>
                </c:pt>
                <c:pt idx="115">
                  <c:v>117</c:v>
                </c:pt>
                <c:pt idx="116">
                  <c:v>174</c:v>
                </c:pt>
                <c:pt idx="117">
                  <c:v>289</c:v>
                </c:pt>
                <c:pt idx="118">
                  <c:v>210</c:v>
                </c:pt>
                <c:pt idx="119">
                  <c:v>817</c:v>
                </c:pt>
                <c:pt idx="120">
                  <c:v>59</c:v>
                </c:pt>
                <c:pt idx="121">
                  <c:v>177</c:v>
                </c:pt>
                <c:pt idx="122">
                  <c:v>108</c:v>
                </c:pt>
                <c:pt idx="123">
                  <c:v>151</c:v>
                </c:pt>
                <c:pt idx="124">
                  <c:v>344</c:v>
                </c:pt>
                <c:pt idx="125">
                  <c:v>289</c:v>
                </c:pt>
                <c:pt idx="126">
                  <c:v>992</c:v>
                </c:pt>
                <c:pt idx="127">
                  <c:v>189</c:v>
                </c:pt>
                <c:pt idx="128">
                  <c:v>148</c:v>
                </c:pt>
                <c:pt idx="129">
                  <c:v>132</c:v>
                </c:pt>
                <c:pt idx="130">
                  <c:v>150</c:v>
                </c:pt>
                <c:pt idx="131">
                  <c:v>320</c:v>
                </c:pt>
                <c:pt idx="132">
                  <c:v>267</c:v>
                </c:pt>
                <c:pt idx="133">
                  <c:v>1101</c:v>
                </c:pt>
                <c:pt idx="134">
                  <c:v>165</c:v>
                </c:pt>
                <c:pt idx="135">
                  <c:v>177</c:v>
                </c:pt>
                <c:pt idx="136">
                  <c:v>74</c:v>
                </c:pt>
                <c:pt idx="137">
                  <c:v>234</c:v>
                </c:pt>
                <c:pt idx="138">
                  <c:v>346</c:v>
                </c:pt>
                <c:pt idx="139">
                  <c:v>463</c:v>
                </c:pt>
                <c:pt idx="140">
                  <c:v>1338</c:v>
                </c:pt>
                <c:pt idx="141">
                  <c:v>301</c:v>
                </c:pt>
                <c:pt idx="142">
                  <c:v>195</c:v>
                </c:pt>
                <c:pt idx="143">
                  <c:v>168</c:v>
                </c:pt>
                <c:pt idx="144">
                  <c:v>276</c:v>
                </c:pt>
                <c:pt idx="145">
                  <c:v>434</c:v>
                </c:pt>
                <c:pt idx="146">
                  <c:v>541</c:v>
                </c:pt>
                <c:pt idx="147">
                  <c:v>1552</c:v>
                </c:pt>
                <c:pt idx="148">
                  <c:v>257</c:v>
                </c:pt>
                <c:pt idx="149">
                  <c:v>246</c:v>
                </c:pt>
                <c:pt idx="150">
                  <c:v>199</c:v>
                </c:pt>
                <c:pt idx="151">
                  <c:v>526</c:v>
                </c:pt>
                <c:pt idx="152">
                  <c:v>164</c:v>
                </c:pt>
                <c:pt idx="153">
                  <c:v>698</c:v>
                </c:pt>
                <c:pt idx="154">
                  <c:v>1504</c:v>
                </c:pt>
                <c:pt idx="155">
                  <c:v>277</c:v>
                </c:pt>
                <c:pt idx="156">
                  <c:v>249</c:v>
                </c:pt>
                <c:pt idx="157">
                  <c:v>208</c:v>
                </c:pt>
                <c:pt idx="158">
                  <c:v>300</c:v>
                </c:pt>
                <c:pt idx="159">
                  <c:v>433</c:v>
                </c:pt>
                <c:pt idx="160">
                  <c:v>581</c:v>
                </c:pt>
                <c:pt idx="161">
                  <c:v>1450</c:v>
                </c:pt>
                <c:pt idx="162">
                  <c:v>305</c:v>
                </c:pt>
                <c:pt idx="163">
                  <c:v>220</c:v>
                </c:pt>
                <c:pt idx="164">
                  <c:v>200</c:v>
                </c:pt>
                <c:pt idx="165">
                  <c:v>320</c:v>
                </c:pt>
                <c:pt idx="166">
                  <c:v>579</c:v>
                </c:pt>
                <c:pt idx="167">
                  <c:v>480</c:v>
                </c:pt>
                <c:pt idx="168">
                  <c:v>1819</c:v>
                </c:pt>
                <c:pt idx="169">
                  <c:v>333</c:v>
                </c:pt>
                <c:pt idx="170">
                  <c:v>318</c:v>
                </c:pt>
                <c:pt idx="171">
                  <c:v>272</c:v>
                </c:pt>
                <c:pt idx="172">
                  <c:v>345</c:v>
                </c:pt>
                <c:pt idx="173">
                  <c:v>549</c:v>
                </c:pt>
                <c:pt idx="174">
                  <c:v>722</c:v>
                </c:pt>
                <c:pt idx="175">
                  <c:v>1816</c:v>
                </c:pt>
                <c:pt idx="176">
                  <c:v>378</c:v>
                </c:pt>
                <c:pt idx="177">
                  <c:v>256</c:v>
                </c:pt>
                <c:pt idx="178">
                  <c:v>209</c:v>
                </c:pt>
                <c:pt idx="179">
                  <c:v>280</c:v>
                </c:pt>
                <c:pt idx="180">
                  <c:v>503</c:v>
                </c:pt>
                <c:pt idx="181">
                  <c:v>546</c:v>
                </c:pt>
                <c:pt idx="182">
                  <c:v>1371</c:v>
                </c:pt>
                <c:pt idx="183">
                  <c:v>277</c:v>
                </c:pt>
                <c:pt idx="184">
                  <c:v>264</c:v>
                </c:pt>
                <c:pt idx="185">
                  <c:v>156</c:v>
                </c:pt>
                <c:pt idx="186">
                  <c:v>253</c:v>
                </c:pt>
                <c:pt idx="187">
                  <c:v>513</c:v>
                </c:pt>
                <c:pt idx="188">
                  <c:v>499</c:v>
                </c:pt>
                <c:pt idx="189">
                  <c:v>1248</c:v>
                </c:pt>
                <c:pt idx="190">
                  <c:v>249</c:v>
                </c:pt>
                <c:pt idx="191">
                  <c:v>227</c:v>
                </c:pt>
                <c:pt idx="192">
                  <c:v>163</c:v>
                </c:pt>
                <c:pt idx="193">
                  <c:v>212</c:v>
                </c:pt>
                <c:pt idx="194">
                  <c:v>443</c:v>
                </c:pt>
                <c:pt idx="195">
                  <c:v>465</c:v>
                </c:pt>
                <c:pt idx="196">
                  <c:v>1206</c:v>
                </c:pt>
                <c:pt idx="197">
                  <c:v>153</c:v>
                </c:pt>
                <c:pt idx="198">
                  <c:v>210</c:v>
                </c:pt>
                <c:pt idx="199">
                  <c:v>158</c:v>
                </c:pt>
                <c:pt idx="200">
                  <c:v>249</c:v>
                </c:pt>
                <c:pt idx="201">
                  <c:v>392</c:v>
                </c:pt>
                <c:pt idx="202">
                  <c:v>463</c:v>
                </c:pt>
                <c:pt idx="203">
                  <c:v>1174</c:v>
                </c:pt>
                <c:pt idx="204">
                  <c:v>218</c:v>
                </c:pt>
                <c:pt idx="205">
                  <c:v>241</c:v>
                </c:pt>
                <c:pt idx="206">
                  <c:v>196</c:v>
                </c:pt>
                <c:pt idx="207">
                  <c:v>263</c:v>
                </c:pt>
                <c:pt idx="208">
                  <c:v>468</c:v>
                </c:pt>
                <c:pt idx="209">
                  <c:v>450</c:v>
                </c:pt>
                <c:pt idx="210">
                  <c:v>1128</c:v>
                </c:pt>
                <c:pt idx="211">
                  <c:v>191</c:v>
                </c:pt>
                <c:pt idx="212">
                  <c:v>192</c:v>
                </c:pt>
                <c:pt idx="213">
                  <c:v>140</c:v>
                </c:pt>
                <c:pt idx="214">
                  <c:v>178</c:v>
                </c:pt>
                <c:pt idx="215">
                  <c:v>326</c:v>
                </c:pt>
                <c:pt idx="216">
                  <c:v>306</c:v>
                </c:pt>
                <c:pt idx="217">
                  <c:v>785</c:v>
                </c:pt>
                <c:pt idx="218">
                  <c:v>141</c:v>
                </c:pt>
                <c:pt idx="219">
                  <c:v>206</c:v>
                </c:pt>
                <c:pt idx="220">
                  <c:v>145</c:v>
                </c:pt>
                <c:pt idx="221">
                  <c:v>248</c:v>
                </c:pt>
                <c:pt idx="222">
                  <c:v>235</c:v>
                </c:pt>
                <c:pt idx="223">
                  <c:v>221</c:v>
                </c:pt>
                <c:pt idx="224">
                  <c:v>334</c:v>
                </c:pt>
                <c:pt idx="225">
                  <c:v>65</c:v>
                </c:pt>
                <c:pt idx="226">
                  <c:v>7</c:v>
                </c:pt>
                <c:pt idx="227">
                  <c:v>99</c:v>
                </c:pt>
                <c:pt idx="228">
                  <c:v>105</c:v>
                </c:pt>
                <c:pt idx="229">
                  <c:v>304</c:v>
                </c:pt>
                <c:pt idx="230">
                  <c:v>199</c:v>
                </c:pt>
                <c:pt idx="231">
                  <c:v>596</c:v>
                </c:pt>
                <c:pt idx="232">
                  <c:v>136</c:v>
                </c:pt>
                <c:pt idx="233">
                  <c:v>230</c:v>
                </c:pt>
                <c:pt idx="234">
                  <c:v>134</c:v>
                </c:pt>
                <c:pt idx="235">
                  <c:v>189</c:v>
                </c:pt>
                <c:pt idx="236">
                  <c:v>401</c:v>
                </c:pt>
                <c:pt idx="237">
                  <c:v>463</c:v>
                </c:pt>
                <c:pt idx="238">
                  <c:v>1084</c:v>
                </c:pt>
                <c:pt idx="239">
                  <c:v>283</c:v>
                </c:pt>
                <c:pt idx="240">
                  <c:v>256</c:v>
                </c:pt>
                <c:pt idx="241">
                  <c:v>203</c:v>
                </c:pt>
                <c:pt idx="242">
                  <c:v>260</c:v>
                </c:pt>
                <c:pt idx="243">
                  <c:v>635</c:v>
                </c:pt>
                <c:pt idx="244">
                  <c:v>724</c:v>
                </c:pt>
                <c:pt idx="245">
                  <c:v>1964</c:v>
                </c:pt>
                <c:pt idx="246">
                  <c:v>425</c:v>
                </c:pt>
                <c:pt idx="247">
                  <c:v>328</c:v>
                </c:pt>
                <c:pt idx="248">
                  <c:v>241</c:v>
                </c:pt>
                <c:pt idx="249">
                  <c:v>359</c:v>
                </c:pt>
                <c:pt idx="250">
                  <c:v>634</c:v>
                </c:pt>
                <c:pt idx="251">
                  <c:v>768</c:v>
                </c:pt>
                <c:pt idx="252">
                  <c:v>1965</c:v>
                </c:pt>
                <c:pt idx="253">
                  <c:v>356</c:v>
                </c:pt>
                <c:pt idx="254">
                  <c:v>279</c:v>
                </c:pt>
                <c:pt idx="255">
                  <c:v>204</c:v>
                </c:pt>
                <c:pt idx="256">
                  <c:v>295</c:v>
                </c:pt>
                <c:pt idx="257">
                  <c:v>494</c:v>
                </c:pt>
                <c:pt idx="258">
                  <c:v>594</c:v>
                </c:pt>
                <c:pt idx="259">
                  <c:v>1440</c:v>
                </c:pt>
                <c:pt idx="260">
                  <c:v>398</c:v>
                </c:pt>
                <c:pt idx="261">
                  <c:v>209</c:v>
                </c:pt>
                <c:pt idx="262">
                  <c:v>178</c:v>
                </c:pt>
                <c:pt idx="263">
                  <c:v>269</c:v>
                </c:pt>
                <c:pt idx="264">
                  <c:v>529</c:v>
                </c:pt>
                <c:pt idx="265">
                  <c:v>492</c:v>
                </c:pt>
                <c:pt idx="266">
                  <c:v>1515</c:v>
                </c:pt>
                <c:pt idx="267">
                  <c:v>291</c:v>
                </c:pt>
                <c:pt idx="268">
                  <c:v>157</c:v>
                </c:pt>
                <c:pt idx="269">
                  <c:v>163</c:v>
                </c:pt>
                <c:pt idx="270">
                  <c:v>243</c:v>
                </c:pt>
                <c:pt idx="271">
                  <c:v>412</c:v>
                </c:pt>
                <c:pt idx="272">
                  <c:v>456</c:v>
                </c:pt>
                <c:pt idx="273">
                  <c:v>1308</c:v>
                </c:pt>
                <c:pt idx="274">
                  <c:v>240</c:v>
                </c:pt>
                <c:pt idx="275">
                  <c:v>183</c:v>
                </c:pt>
                <c:pt idx="276">
                  <c:v>170</c:v>
                </c:pt>
                <c:pt idx="277">
                  <c:v>218</c:v>
                </c:pt>
                <c:pt idx="278">
                  <c:v>321</c:v>
                </c:pt>
                <c:pt idx="279">
                  <c:v>338</c:v>
                </c:pt>
                <c:pt idx="280">
                  <c:v>1089</c:v>
                </c:pt>
                <c:pt idx="281">
                  <c:v>170</c:v>
                </c:pt>
                <c:pt idx="282">
                  <c:v>167</c:v>
                </c:pt>
                <c:pt idx="283">
                  <c:v>105</c:v>
                </c:pt>
                <c:pt idx="284">
                  <c:v>177</c:v>
                </c:pt>
                <c:pt idx="285">
                  <c:v>228</c:v>
                </c:pt>
                <c:pt idx="286">
                  <c:v>275</c:v>
                </c:pt>
                <c:pt idx="287">
                  <c:v>889</c:v>
                </c:pt>
                <c:pt idx="288">
                  <c:v>153</c:v>
                </c:pt>
                <c:pt idx="289">
                  <c:v>106</c:v>
                </c:pt>
                <c:pt idx="290">
                  <c:v>109</c:v>
                </c:pt>
                <c:pt idx="291">
                  <c:v>149</c:v>
                </c:pt>
                <c:pt idx="292">
                  <c:v>310</c:v>
                </c:pt>
                <c:pt idx="293">
                  <c:v>221</c:v>
                </c:pt>
                <c:pt idx="294">
                  <c:v>955</c:v>
                </c:pt>
                <c:pt idx="295">
                  <c:v>129</c:v>
                </c:pt>
                <c:pt idx="296">
                  <c:v>142</c:v>
                </c:pt>
                <c:pt idx="297">
                  <c:v>100</c:v>
                </c:pt>
                <c:pt idx="298">
                  <c:v>166</c:v>
                </c:pt>
                <c:pt idx="299">
                  <c:v>281</c:v>
                </c:pt>
                <c:pt idx="300">
                  <c:v>258</c:v>
                </c:pt>
                <c:pt idx="301">
                  <c:v>698</c:v>
                </c:pt>
                <c:pt idx="302">
                  <c:v>107</c:v>
                </c:pt>
                <c:pt idx="303">
                  <c:v>154</c:v>
                </c:pt>
                <c:pt idx="304">
                  <c:v>4</c:v>
                </c:pt>
                <c:pt idx="305">
                  <c:v>27</c:v>
                </c:pt>
                <c:pt idx="306">
                  <c:v>157</c:v>
                </c:pt>
                <c:pt idx="307">
                  <c:v>113</c:v>
                </c:pt>
                <c:pt idx="308">
                  <c:v>394</c:v>
                </c:pt>
                <c:pt idx="309">
                  <c:v>40</c:v>
                </c:pt>
                <c:pt idx="310">
                  <c:v>94</c:v>
                </c:pt>
                <c:pt idx="311">
                  <c:v>87</c:v>
                </c:pt>
                <c:pt idx="312">
                  <c:v>83</c:v>
                </c:pt>
                <c:pt idx="313">
                  <c:v>185</c:v>
                </c:pt>
                <c:pt idx="314">
                  <c:v>169</c:v>
                </c:pt>
                <c:pt idx="315">
                  <c:v>443</c:v>
                </c:pt>
                <c:pt idx="316">
                  <c:v>47</c:v>
                </c:pt>
                <c:pt idx="317">
                  <c:v>90</c:v>
                </c:pt>
                <c:pt idx="318">
                  <c:v>65</c:v>
                </c:pt>
                <c:pt idx="319">
                  <c:v>105</c:v>
                </c:pt>
                <c:pt idx="320">
                  <c:v>120</c:v>
                </c:pt>
                <c:pt idx="321">
                  <c:v>115</c:v>
                </c:pt>
                <c:pt idx="322">
                  <c:v>395</c:v>
                </c:pt>
                <c:pt idx="323">
                  <c:v>65</c:v>
                </c:pt>
                <c:pt idx="324">
                  <c:v>93</c:v>
                </c:pt>
                <c:pt idx="325">
                  <c:v>101</c:v>
                </c:pt>
                <c:pt idx="326">
                  <c:v>91</c:v>
                </c:pt>
                <c:pt idx="327">
                  <c:v>154</c:v>
                </c:pt>
                <c:pt idx="328">
                  <c:v>119</c:v>
                </c:pt>
                <c:pt idx="329">
                  <c:v>459</c:v>
                </c:pt>
                <c:pt idx="330">
                  <c:v>46</c:v>
                </c:pt>
                <c:pt idx="331">
                  <c:v>90</c:v>
                </c:pt>
                <c:pt idx="332">
                  <c:v>77</c:v>
                </c:pt>
                <c:pt idx="333">
                  <c:v>94</c:v>
                </c:pt>
                <c:pt idx="334">
                  <c:v>265</c:v>
                </c:pt>
                <c:pt idx="335">
                  <c:v>183</c:v>
                </c:pt>
                <c:pt idx="336">
                  <c:v>621</c:v>
                </c:pt>
                <c:pt idx="337">
                  <c:v>84</c:v>
                </c:pt>
                <c:pt idx="338">
                  <c:v>139</c:v>
                </c:pt>
                <c:pt idx="339">
                  <c:v>125</c:v>
                </c:pt>
                <c:pt idx="340">
                  <c:v>251</c:v>
                </c:pt>
                <c:pt idx="341">
                  <c:v>113</c:v>
                </c:pt>
                <c:pt idx="342">
                  <c:v>196</c:v>
                </c:pt>
                <c:pt idx="343">
                  <c:v>750</c:v>
                </c:pt>
                <c:pt idx="344">
                  <c:v>103</c:v>
                </c:pt>
                <c:pt idx="345">
                  <c:v>188</c:v>
                </c:pt>
                <c:pt idx="346">
                  <c:v>127</c:v>
                </c:pt>
                <c:pt idx="347">
                  <c:v>141</c:v>
                </c:pt>
                <c:pt idx="348">
                  <c:v>326</c:v>
                </c:pt>
                <c:pt idx="349">
                  <c:v>243</c:v>
                </c:pt>
                <c:pt idx="350">
                  <c:v>639</c:v>
                </c:pt>
                <c:pt idx="351">
                  <c:v>156</c:v>
                </c:pt>
                <c:pt idx="352">
                  <c:v>169</c:v>
                </c:pt>
                <c:pt idx="353">
                  <c:v>129</c:v>
                </c:pt>
                <c:pt idx="354">
                  <c:v>193</c:v>
                </c:pt>
                <c:pt idx="355">
                  <c:v>336</c:v>
                </c:pt>
                <c:pt idx="356">
                  <c:v>210</c:v>
                </c:pt>
                <c:pt idx="357">
                  <c:v>98</c:v>
                </c:pt>
                <c:pt idx="358">
                  <c:v>5</c:v>
                </c:pt>
                <c:pt idx="359">
                  <c:v>14</c:v>
                </c:pt>
                <c:pt idx="360">
                  <c:v>150</c:v>
                </c:pt>
                <c:pt idx="361">
                  <c:v>265</c:v>
                </c:pt>
                <c:pt idx="362">
                  <c:v>262</c:v>
                </c:pt>
                <c:pt idx="363">
                  <c:v>146</c:v>
                </c:pt>
                <c:pt idx="36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B-4007-9C68-10B1AD21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99587839"/>
        <c:axId val="1099613631"/>
      </c:barChart>
      <c:dateAx>
        <c:axId val="1099587839"/>
        <c:scaling>
          <c:orientation val="minMax"/>
        </c:scaling>
        <c:delete val="0"/>
        <c:axPos val="b"/>
        <c:numFmt formatCode="[$-410]d\-m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99613631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09961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99587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Sposi                                               </a:t>
            </a:r>
            <a:r>
              <a:rPr lang="it-IT" sz="700" baseline="0">
                <a:latin typeface="Arial" panose="020B0604020202020204" pitchFamily="34" charset="0"/>
                <a:cs typeface="Arial" panose="020B0604020202020204" pitchFamily="34" charset="0"/>
              </a:rPr>
              <a:t>     </a:t>
            </a:r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 Spose</a:t>
            </a:r>
          </a:p>
        </c:rich>
      </c:tx>
      <c:layout>
        <c:manualLayout>
          <c:xMode val="edge"/>
          <c:yMode val="edge"/>
          <c:x val="0.22538762987036592"/>
          <c:y val="0.9269800924007306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627616736192369E-2"/>
          <c:y val="0.13038671559287959"/>
          <c:w val="0.88300972073781636"/>
          <c:h val="0.6829516047336188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'6'!$A$44</c:f>
              <c:strCache>
                <c:ptCount val="1"/>
                <c:pt idx="0">
                  <c:v>Fino a 29 anni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('6'!$B$2:$G$2,'6'!$N$2:$R$2)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('6'!$B$44:$G$44,'6'!$N$44:$R$44)</c:f>
              <c:numCache>
                <c:formatCode>#,##0.0</c:formatCode>
                <c:ptCount val="11"/>
                <c:pt idx="0">
                  <c:v>19.933291789680148</c:v>
                </c:pt>
                <c:pt idx="1">
                  <c:v>19.123462691756117</c:v>
                </c:pt>
                <c:pt idx="2">
                  <c:v>17.339763116861658</c:v>
                </c:pt>
                <c:pt idx="3">
                  <c:v>15.952576268180204</c:v>
                </c:pt>
                <c:pt idx="4">
                  <c:v>14.643650206196469</c:v>
                </c:pt>
                <c:pt idx="6">
                  <c:v>34.111595787064942</c:v>
                </c:pt>
                <c:pt idx="7">
                  <c:v>32.476315675111906</c:v>
                </c:pt>
                <c:pt idx="8">
                  <c:v>28.758480395700168</c:v>
                </c:pt>
                <c:pt idx="9">
                  <c:v>29.005742284498048</c:v>
                </c:pt>
                <c:pt idx="10">
                  <c:v>26.391033097176695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EF-49E9-A1E1-79E4C9E78828}"/>
            </c:ext>
          </c:extLst>
        </c:ser>
        <c:ser>
          <c:idx val="2"/>
          <c:order val="1"/>
          <c:tx>
            <c:strRef>
              <c:f>'6'!$A$45</c:f>
              <c:strCache>
                <c:ptCount val="1"/>
                <c:pt idx="0">
                  <c:v>30-39 anni</c:v>
                </c:pt>
              </c:strCache>
            </c:strRef>
          </c:tx>
          <c:spPr>
            <a:solidFill>
              <a:srgbClr val="E42618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('6'!$B$2:$G$2,'6'!$N$2:$R$2)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('6'!$B$45:$G$45,'6'!$N$45:$R$45)</c:f>
              <c:numCache>
                <c:formatCode>#,##0.0</c:formatCode>
                <c:ptCount val="11"/>
                <c:pt idx="0">
                  <c:v>46.399493303639836</c:v>
                </c:pt>
                <c:pt idx="1">
                  <c:v>45.758550258571987</c:v>
                </c:pt>
                <c:pt idx="2">
                  <c:v>39.065065416507473</c:v>
                </c:pt>
                <c:pt idx="3">
                  <c:v>48.481841965235901</c:v>
                </c:pt>
                <c:pt idx="4">
                  <c:v>46.575552500793066</c:v>
                </c:pt>
                <c:pt idx="6">
                  <c:v>41.205344829347531</c:v>
                </c:pt>
                <c:pt idx="7">
                  <c:v>41.466037981834774</c:v>
                </c:pt>
                <c:pt idx="8">
                  <c:v>37.129934635123554</c:v>
                </c:pt>
                <c:pt idx="9">
                  <c:v>44.416238027669387</c:v>
                </c:pt>
                <c:pt idx="10">
                  <c:v>43.869091678122025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EF-49E9-A1E1-79E4C9E78828}"/>
            </c:ext>
          </c:extLst>
        </c:ser>
        <c:ser>
          <c:idx val="3"/>
          <c:order val="2"/>
          <c:tx>
            <c:strRef>
              <c:f>'6'!$A$46</c:f>
              <c:strCache>
                <c:ptCount val="1"/>
                <c:pt idx="0">
                  <c:v>40-49 anni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('6'!$B$2:$G$2,'6'!$N$2:$R$2)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('6'!$B$46:$G$46,'6'!$N$46:$S$46)</c:f>
              <c:numCache>
                <c:formatCode>#,##0.0</c:formatCode>
                <c:ptCount val="12"/>
                <c:pt idx="0">
                  <c:v>18.313089315449133</c:v>
                </c:pt>
                <c:pt idx="1">
                  <c:v>18.696492981617489</c:v>
                </c:pt>
                <c:pt idx="2">
                  <c:v>19.735442632769178</c:v>
                </c:pt>
                <c:pt idx="3">
                  <c:v>17.973461333806316</c:v>
                </c:pt>
                <c:pt idx="4">
                  <c:v>19.305276514750975</c:v>
                </c:pt>
                <c:pt idx="6">
                  <c:v>15.217235848767482</c:v>
                </c:pt>
                <c:pt idx="7">
                  <c:v>15.658272130720091</c:v>
                </c:pt>
                <c:pt idx="8">
                  <c:v>18.051238628266951</c:v>
                </c:pt>
                <c:pt idx="9">
                  <c:v>14.798022348350479</c:v>
                </c:pt>
                <c:pt idx="10">
                  <c:v>16.588241514222268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EF-49E9-A1E1-79E4C9E78828}"/>
            </c:ext>
          </c:extLst>
        </c:ser>
        <c:ser>
          <c:idx val="4"/>
          <c:order val="3"/>
          <c:tx>
            <c:strRef>
              <c:f>'6'!$A$47</c:f>
              <c:strCache>
                <c:ptCount val="1"/>
                <c:pt idx="0">
                  <c:v>50-59 anni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('6'!$B$2:$G$2,'6'!$N$2:$R$2)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('6'!$B$47:$G$47,'6'!$N$47:$R$47)</c:f>
              <c:numCache>
                <c:formatCode>#,##0.0</c:formatCode>
                <c:ptCount val="11"/>
                <c:pt idx="0">
                  <c:v>9.3228044009030633</c:v>
                </c:pt>
                <c:pt idx="1">
                  <c:v>9.9115640345921516</c:v>
                </c:pt>
                <c:pt idx="2">
                  <c:v>13.231998843465062</c:v>
                </c:pt>
                <c:pt idx="3">
                  <c:v>10.388213905640297</c:v>
                </c:pt>
                <c:pt idx="4">
                  <c:v>11.769059955588453</c:v>
                </c:pt>
                <c:pt idx="6">
                  <c:v>7.1851791314652314</c:v>
                </c:pt>
                <c:pt idx="7">
                  <c:v>7.8777541175959325</c:v>
                </c:pt>
                <c:pt idx="8">
                  <c:v>11.611817308784502</c:v>
                </c:pt>
                <c:pt idx="9">
                  <c:v>8.6538887903511892</c:v>
                </c:pt>
                <c:pt idx="10">
                  <c:v>9.6743153219837161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EF-49E9-A1E1-79E4C9E78828}"/>
            </c:ext>
          </c:extLst>
        </c:ser>
        <c:ser>
          <c:idx val="5"/>
          <c:order val="4"/>
          <c:tx>
            <c:strRef>
              <c:f>'6'!$A$48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('6'!$B$2:$G$2,'6'!$N$2:$R$2)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('6'!$B$48:$G$48,'6'!$N$48:$R$48)</c:f>
              <c:numCache>
                <c:formatCode>#,##0.0</c:formatCode>
                <c:ptCount val="11"/>
                <c:pt idx="0">
                  <c:v>6.0313211903278203</c:v>
                </c:pt>
                <c:pt idx="1">
                  <c:v>6.5099300334622576</c:v>
                </c:pt>
                <c:pt idx="2">
                  <c:v>10.627729990396629</c:v>
                </c:pt>
                <c:pt idx="3">
                  <c:v>7.2039065271372831</c:v>
                </c:pt>
                <c:pt idx="4">
                  <c:v>7.7064608226710378</c:v>
                </c:pt>
                <c:pt idx="6">
                  <c:v>2.2806444033548203</c:v>
                </c:pt>
                <c:pt idx="7">
                  <c:v>2.5216200947372998</c:v>
                </c:pt>
                <c:pt idx="8">
                  <c:v>4.4485290321248234</c:v>
                </c:pt>
                <c:pt idx="9">
                  <c:v>3.1261085491308975</c:v>
                </c:pt>
                <c:pt idx="10">
                  <c:v>3.4773183884952945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6EF-49E9-A1E1-79E4C9E78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0486672"/>
        <c:axId val="120487216"/>
      </c:barChart>
      <c:catAx>
        <c:axId val="12048667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0487216"/>
        <c:crosses val="autoZero"/>
        <c:auto val="1"/>
        <c:lblAlgn val="ctr"/>
        <c:lblOffset val="100"/>
        <c:noMultiLvlLbl val="0"/>
      </c:catAx>
      <c:valAx>
        <c:axId val="120487216"/>
        <c:scaling>
          <c:orientation val="minMax"/>
          <c:max val="1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120486672"/>
        <c:crosses val="autoZero"/>
        <c:crossBetween val="between"/>
      </c:valAx>
      <c:spPr>
        <a:noFill/>
        <a:ln w="12700">
          <a:solidFill>
            <a:schemeClr val="bg1"/>
          </a:solidFill>
        </a:ln>
      </c:spPr>
    </c:plotArea>
    <c:legend>
      <c:legendPos val="t"/>
      <c:layout>
        <c:manualLayout>
          <c:xMode val="edge"/>
          <c:yMode val="edge"/>
          <c:x val="2.200112983448714E-2"/>
          <c:y val="0"/>
          <c:w val="0.96643960755544944"/>
          <c:h val="6.9014192024687421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Uniti civilmente                           </a:t>
            </a:r>
            <a:r>
              <a:rPr lang="it-IT" sz="700" baseline="0">
                <a:latin typeface="Arial" panose="020B0604020202020204" pitchFamily="34" charset="0"/>
                <a:cs typeface="Arial" panose="020B0604020202020204" pitchFamily="34" charset="0"/>
              </a:rPr>
              <a:t>     </a:t>
            </a:r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 Unite civilmente</a:t>
            </a:r>
          </a:p>
        </c:rich>
      </c:tx>
      <c:layout>
        <c:manualLayout>
          <c:xMode val="edge"/>
          <c:yMode val="edge"/>
          <c:x val="0.19953352091376389"/>
          <c:y val="0.9269800924007306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627616736192369E-2"/>
          <c:y val="0.13038671559287959"/>
          <c:w val="0.88300972073781636"/>
          <c:h val="0.6829516047336188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'6'!$A$44</c:f>
              <c:strCache>
                <c:ptCount val="1"/>
                <c:pt idx="0">
                  <c:v>Fino a 29 anni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('6'!$H$2:$M$2,'6'!$T$2:$X$2)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('6'!$H$44:$M$44,'6'!$T$44:$X$44)</c:f>
              <c:numCache>
                <c:formatCode>#,##0.0</c:formatCode>
                <c:ptCount val="11"/>
                <c:pt idx="0">
                  <c:v>10.960044395116537</c:v>
                </c:pt>
                <c:pt idx="1">
                  <c:v>12.11484593837535</c:v>
                </c:pt>
                <c:pt idx="2">
                  <c:v>1.7689906347554629</c:v>
                </c:pt>
                <c:pt idx="3">
                  <c:v>8.4897959183673475</c:v>
                </c:pt>
                <c:pt idx="4">
                  <c:v>8.3124215809284827</c:v>
                </c:pt>
                <c:pt idx="6">
                  <c:v>13.916500994035786</c:v>
                </c:pt>
                <c:pt idx="7">
                  <c:v>14.384349827387801</c:v>
                </c:pt>
                <c:pt idx="8">
                  <c:v>11.505190311418685</c:v>
                </c:pt>
                <c:pt idx="9">
                  <c:v>14.138678223185266</c:v>
                </c:pt>
                <c:pt idx="10">
                  <c:v>16.119770303527481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B-4565-9C73-147D3D24288B}"/>
            </c:ext>
          </c:extLst>
        </c:ser>
        <c:ser>
          <c:idx val="2"/>
          <c:order val="1"/>
          <c:tx>
            <c:strRef>
              <c:f>'6'!$A$45</c:f>
              <c:strCache>
                <c:ptCount val="1"/>
                <c:pt idx="0">
                  <c:v>30-39 anni</c:v>
                </c:pt>
              </c:strCache>
            </c:strRef>
          </c:tx>
          <c:spPr>
            <a:solidFill>
              <a:srgbClr val="E4261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('6'!$H$2:$M$2,'6'!$T$2:$X$2)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('6'!$H$45:$M$45,'6'!$T$45:$X$45)</c:f>
              <c:numCache>
                <c:formatCode>#,##0.0</c:formatCode>
                <c:ptCount val="11"/>
                <c:pt idx="0">
                  <c:v>25.915649278579355</c:v>
                </c:pt>
                <c:pt idx="1">
                  <c:v>28.186274509803923</c:v>
                </c:pt>
                <c:pt idx="2">
                  <c:v>19.823100936524455</c:v>
                </c:pt>
                <c:pt idx="3">
                  <c:v>25.387755102040817</c:v>
                </c:pt>
                <c:pt idx="4">
                  <c:v>29.077791718946049</c:v>
                </c:pt>
                <c:pt idx="6">
                  <c:v>36.033797216699803</c:v>
                </c:pt>
                <c:pt idx="7">
                  <c:v>37.456846950517836</c:v>
                </c:pt>
                <c:pt idx="8">
                  <c:v>34.429065743944633</c:v>
                </c:pt>
                <c:pt idx="9">
                  <c:v>41.495124593716142</c:v>
                </c:pt>
                <c:pt idx="10">
                  <c:v>42.206726825266614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B-4565-9C73-147D3D24288B}"/>
            </c:ext>
          </c:extLst>
        </c:ser>
        <c:ser>
          <c:idx val="3"/>
          <c:order val="2"/>
          <c:tx>
            <c:strRef>
              <c:f>'6'!$A$46</c:f>
              <c:strCache>
                <c:ptCount val="1"/>
                <c:pt idx="0">
                  <c:v>40-49 anni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('6'!$H$2:$M$2,'6'!$T$2:$X$2)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('6'!$H$46:$M$46,'6'!$T$46:$X$46)</c:f>
              <c:numCache>
                <c:formatCode>#,##0.0</c:formatCode>
                <c:ptCount val="11"/>
                <c:pt idx="0">
                  <c:v>29.966703662597116</c:v>
                </c:pt>
                <c:pt idx="1">
                  <c:v>28.186274509803923</c:v>
                </c:pt>
                <c:pt idx="2">
                  <c:v>22.788761706555672</c:v>
                </c:pt>
                <c:pt idx="3">
                  <c:v>26.897959183673471</c:v>
                </c:pt>
                <c:pt idx="4">
                  <c:v>26.380175658720201</c:v>
                </c:pt>
                <c:pt idx="6">
                  <c:v>29.174950298210732</c:v>
                </c:pt>
                <c:pt idx="7">
                  <c:v>28.308400460299193</c:v>
                </c:pt>
                <c:pt idx="8">
                  <c:v>29.1522491349481</c:v>
                </c:pt>
                <c:pt idx="9">
                  <c:v>25.02708559046587</c:v>
                </c:pt>
                <c:pt idx="10">
                  <c:v>24.159146841673504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1B-4565-9C73-147D3D24288B}"/>
            </c:ext>
          </c:extLst>
        </c:ser>
        <c:ser>
          <c:idx val="4"/>
          <c:order val="3"/>
          <c:tx>
            <c:strRef>
              <c:f>'6'!$A$47</c:f>
              <c:strCache>
                <c:ptCount val="1"/>
                <c:pt idx="0">
                  <c:v>50-59 anni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('6'!$H$2:$M$2,'6'!$T$2:$X$2)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('6'!$H$47:$M$47,'6'!$T$47:$X$47)</c:f>
              <c:numCache>
                <c:formatCode>#,##0.0</c:formatCode>
                <c:ptCount val="11"/>
                <c:pt idx="0">
                  <c:v>20.172031076581575</c:v>
                </c:pt>
                <c:pt idx="1">
                  <c:v>20.413165266106443</c:v>
                </c:pt>
                <c:pt idx="2">
                  <c:v>27.419354838709676</c:v>
                </c:pt>
                <c:pt idx="3">
                  <c:v>24.122448979591837</c:v>
                </c:pt>
                <c:pt idx="4">
                  <c:v>21.392722710163113</c:v>
                </c:pt>
                <c:pt idx="6">
                  <c:v>14.612326043737575</c:v>
                </c:pt>
                <c:pt idx="7">
                  <c:v>14.096662830840046</c:v>
                </c:pt>
                <c:pt idx="8">
                  <c:v>16.176470588235293</c:v>
                </c:pt>
                <c:pt idx="9">
                  <c:v>12.18851570964247</c:v>
                </c:pt>
                <c:pt idx="10">
                  <c:v>11.44380639868745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1B-4565-9C73-147D3D24288B}"/>
            </c:ext>
          </c:extLst>
        </c:ser>
        <c:ser>
          <c:idx val="5"/>
          <c:order val="4"/>
          <c:tx>
            <c:strRef>
              <c:f>'6'!$A$48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('6'!$H$2:$M$2,'6'!$T$2:$X$2)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('6'!$H$48:$M$48,'6'!$T$48:$X$48)</c:f>
              <c:numCache>
                <c:formatCode>#,##0.0</c:formatCode>
                <c:ptCount val="11"/>
                <c:pt idx="0">
                  <c:v>12.985571587125417</c:v>
                </c:pt>
                <c:pt idx="1">
                  <c:v>11.099439775910364</c:v>
                </c:pt>
                <c:pt idx="2">
                  <c:v>28.199791883454733</c:v>
                </c:pt>
                <c:pt idx="3">
                  <c:v>15.102040816326531</c:v>
                </c:pt>
                <c:pt idx="4">
                  <c:v>14.836888331242157</c:v>
                </c:pt>
                <c:pt idx="6">
                  <c:v>6.2624254473161027</c:v>
                </c:pt>
                <c:pt idx="7">
                  <c:v>5.7537399309551205</c:v>
                </c:pt>
                <c:pt idx="8">
                  <c:v>8.7370242214532876</c:v>
                </c:pt>
                <c:pt idx="9">
                  <c:v>7.150595882990249</c:v>
                </c:pt>
                <c:pt idx="10">
                  <c:v>6.0705496308449547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1B-4565-9C73-147D3D242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0486672"/>
        <c:axId val="120487216"/>
      </c:barChart>
      <c:catAx>
        <c:axId val="12048667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0487216"/>
        <c:crosses val="autoZero"/>
        <c:auto val="1"/>
        <c:lblAlgn val="ctr"/>
        <c:lblOffset val="100"/>
        <c:noMultiLvlLbl val="0"/>
      </c:catAx>
      <c:valAx>
        <c:axId val="120487216"/>
        <c:scaling>
          <c:orientation val="minMax"/>
          <c:max val="1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120486672"/>
        <c:crosses val="autoZero"/>
        <c:crossBetween val="between"/>
      </c:valAx>
      <c:spPr>
        <a:noFill/>
        <a:ln w="12700">
          <a:solidFill>
            <a:schemeClr val="bg1"/>
          </a:solidFill>
        </a:ln>
      </c:spPr>
    </c:plotArea>
    <c:legend>
      <c:legendPos val="t"/>
      <c:layout>
        <c:manualLayout>
          <c:xMode val="edge"/>
          <c:yMode val="edge"/>
          <c:x val="2.200112983448714E-2"/>
          <c:y val="0"/>
          <c:w val="0.96643960755544944"/>
          <c:h val="6.9014192024687421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</xdr:row>
      <xdr:rowOff>209549</xdr:rowOff>
    </xdr:from>
    <xdr:to>
      <xdr:col>39</xdr:col>
      <xdr:colOff>204000</xdr:colOff>
      <xdr:row>20</xdr:row>
      <xdr:rowOff>104774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28</xdr:col>
      <xdr:colOff>491192</xdr:colOff>
      <xdr:row>4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14</xdr:col>
      <xdr:colOff>316059</xdr:colOff>
      <xdr:row>15</xdr:row>
      <xdr:rowOff>161294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27782</xdr:colOff>
      <xdr:row>6</xdr:row>
      <xdr:rowOff>19050</xdr:rowOff>
    </xdr:from>
    <xdr:to>
      <xdr:col>28</xdr:col>
      <xdr:colOff>457200</xdr:colOff>
      <xdr:row>19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466725</xdr:colOff>
      <xdr:row>6</xdr:row>
      <xdr:rowOff>19050</xdr:rowOff>
    </xdr:from>
    <xdr:to>
      <xdr:col>35</xdr:col>
      <xdr:colOff>286543</xdr:colOff>
      <xdr:row>19</xdr:row>
      <xdr:rowOff>19050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488156</xdr:colOff>
      <xdr:row>5</xdr:row>
      <xdr:rowOff>71437</xdr:rowOff>
    </xdr:from>
    <xdr:to>
      <xdr:col>48</xdr:col>
      <xdr:colOff>202499</xdr:colOff>
      <xdr:row>16</xdr:row>
      <xdr:rowOff>124031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504824</xdr:colOff>
      <xdr:row>2</xdr:row>
      <xdr:rowOff>76201</xdr:rowOff>
    </xdr:from>
    <xdr:to>
      <xdr:col>17</xdr:col>
      <xdr:colOff>314325</xdr:colOff>
      <xdr:row>13</xdr:row>
      <xdr:rowOff>19051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552449</xdr:colOff>
      <xdr:row>1</xdr:row>
      <xdr:rowOff>161925</xdr:rowOff>
    </xdr:from>
    <xdr:to>
      <xdr:col>30</xdr:col>
      <xdr:colOff>676275</xdr:colOff>
      <xdr:row>26</xdr:row>
      <xdr:rowOff>57150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10106024" y="400050"/>
          <a:ext cx="6896101" cy="3257550"/>
          <a:chOff x="8315324" y="400050"/>
          <a:chExt cx="6896101" cy="3257550"/>
        </a:xfrm>
      </xdr:grpSpPr>
      <xdr:graphicFrame macro="">
        <xdr:nvGraphicFramePr>
          <xdr:cNvPr id="5" name="Grafic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GraphicFramePr>
            <a:graphicFrameLocks/>
          </xdr:cNvGraphicFramePr>
        </xdr:nvGraphicFramePr>
        <xdr:xfrm>
          <a:off x="8315324" y="400050"/>
          <a:ext cx="3438525" cy="3257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Grafico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GraphicFramePr>
            <a:graphicFrameLocks/>
          </xdr:cNvGraphicFramePr>
        </xdr:nvGraphicFramePr>
        <xdr:xfrm>
          <a:off x="11772900" y="400050"/>
          <a:ext cx="3438525" cy="3257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38099</xdr:colOff>
      <xdr:row>1</xdr:row>
      <xdr:rowOff>142874</xdr:rowOff>
    </xdr:from>
    <xdr:to>
      <xdr:col>20</xdr:col>
      <xdr:colOff>180974</xdr:colOff>
      <xdr:row>7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200023</xdr:colOff>
      <xdr:row>1</xdr:row>
      <xdr:rowOff>123826</xdr:rowOff>
    </xdr:from>
    <xdr:to>
      <xdr:col>25</xdr:col>
      <xdr:colOff>238124</xdr:colOff>
      <xdr:row>6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240966</xdr:colOff>
      <xdr:row>1</xdr:row>
      <xdr:rowOff>305415</xdr:rowOff>
    </xdr:from>
    <xdr:to>
      <xdr:col>16</xdr:col>
      <xdr:colOff>209550</xdr:colOff>
      <xdr:row>8</xdr:row>
      <xdr:rowOff>180975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Documenti%20Utente\guarneri\computer%20anto\nuzialit&#224;\Grafici%20e%20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moni 1951-2008"/>
      <sheetName val="Età media primo matr. 1952-2006"/>
      <sheetName val="Tabella 1"/>
      <sheetName val="Tabella 2"/>
      <sheetName val="Tabella 3"/>
      <sheetName val="Tabella 4"/>
      <sheetName val="Tabella 5"/>
    </sheetNames>
    <sheetDataSet>
      <sheetData sheetId="0"/>
      <sheetData sheetId="1"/>
      <sheetData sheetId="2">
        <row r="3">
          <cell r="B3" t="str">
            <v>Matrimoni totali</v>
          </cell>
          <cell r="C3" t="str">
            <v>Matrimoni civili</v>
          </cell>
          <cell r="D3" t="str">
            <v>Matrimoni con almeno uno sposo alle seconde nozze</v>
          </cell>
          <cell r="E3" t="str">
            <v>Matrimoni con almeno uno sposo straniero</v>
          </cell>
          <cell r="G3" t="str">
            <v>Matrimoni civili</v>
          </cell>
          <cell r="H3" t="str">
            <v>Matrimoni con almeno uno sposo alle seconde nozze</v>
          </cell>
          <cell r="I3" t="str">
            <v>Matrimoni con almeno uno sposo straniero</v>
          </cell>
        </row>
        <row r="6">
          <cell r="A6" t="str">
            <v>Piemonte</v>
          </cell>
          <cell r="B6">
            <v>16218</v>
          </cell>
          <cell r="C6">
            <v>7078</v>
          </cell>
          <cell r="D6">
            <v>3323</v>
          </cell>
          <cell r="E6">
            <v>2882</v>
          </cell>
          <cell r="G6">
            <v>43.642865951412013</v>
          </cell>
          <cell r="H6">
            <v>20.489579479590578</v>
          </cell>
          <cell r="I6">
            <v>17.77037859168825</v>
          </cell>
          <cell r="K6">
            <v>3.7306081353618659</v>
          </cell>
        </row>
        <row r="7">
          <cell r="A7" t="str">
            <v>Valle d'Aosta</v>
          </cell>
          <cell r="B7">
            <v>470</v>
          </cell>
          <cell r="C7">
            <v>223</v>
          </cell>
          <cell r="D7">
            <v>114</v>
          </cell>
          <cell r="E7">
            <v>74</v>
          </cell>
          <cell r="G7">
            <v>47.446808510638299</v>
          </cell>
          <cell r="H7">
            <v>24.25531914893617</v>
          </cell>
          <cell r="I7">
            <v>15.74468085106383</v>
          </cell>
          <cell r="K7">
            <v>3.7782869086378068</v>
          </cell>
        </row>
        <row r="8">
          <cell r="A8" t="str">
            <v>Lombardia</v>
          </cell>
          <cell r="B8">
            <v>34612</v>
          </cell>
          <cell r="C8">
            <v>15092</v>
          </cell>
          <cell r="D8">
            <v>5666</v>
          </cell>
          <cell r="E8">
            <v>6427</v>
          </cell>
          <cell r="G8">
            <v>43.603374552178437</v>
          </cell>
          <cell r="H8">
            <v>16.370045071073616</v>
          </cell>
          <cell r="I8">
            <v>18.568704495550676</v>
          </cell>
          <cell r="K8">
            <v>3.6394142931971332</v>
          </cell>
        </row>
        <row r="9">
          <cell r="A9" t="str">
            <v>Trentino-Alto Adige</v>
          </cell>
          <cell r="B9">
            <v>3750</v>
          </cell>
          <cell r="C9">
            <v>1940</v>
          </cell>
          <cell r="D9">
            <v>632</v>
          </cell>
          <cell r="E9">
            <v>837</v>
          </cell>
          <cell r="G9">
            <v>51.733333333333334</v>
          </cell>
          <cell r="H9">
            <v>16.853333333333335</v>
          </cell>
          <cell r="I9">
            <v>22.32</v>
          </cell>
          <cell r="K9">
            <v>3.7882021243227326</v>
          </cell>
        </row>
        <row r="10">
          <cell r="A10" t="str">
            <v>Bolzano</v>
          </cell>
          <cell r="B10">
            <v>1909</v>
          </cell>
          <cell r="C10">
            <v>1136</v>
          </cell>
          <cell r="D10">
            <v>302</v>
          </cell>
          <cell r="E10">
            <v>528</v>
          </cell>
          <cell r="G10">
            <v>59.507595599790463</v>
          </cell>
          <cell r="H10">
            <v>15.819800942902043</v>
          </cell>
          <cell r="I10">
            <v>27.658459926663177</v>
          </cell>
          <cell r="K10">
            <v>3.9347722356369994</v>
          </cell>
        </row>
        <row r="11">
          <cell r="A11" t="str">
            <v>Trento</v>
          </cell>
          <cell r="B11">
            <v>1841</v>
          </cell>
          <cell r="C11">
            <v>804</v>
          </cell>
          <cell r="D11">
            <v>330</v>
          </cell>
          <cell r="E11">
            <v>309</v>
          </cell>
          <cell r="G11">
            <v>43.671917436175988</v>
          </cell>
          <cell r="H11">
            <v>17.925040738728949</v>
          </cell>
          <cell r="I11">
            <v>16.784356328082563</v>
          </cell>
          <cell r="K11">
            <v>3.6473212693708223</v>
          </cell>
        </row>
        <row r="12">
          <cell r="A12" t="str">
            <v>Veneto</v>
          </cell>
          <cell r="B12">
            <v>18777</v>
          </cell>
          <cell r="C12">
            <v>7764</v>
          </cell>
          <cell r="D12">
            <v>3080</v>
          </cell>
          <cell r="E12">
            <v>3790</v>
          </cell>
          <cell r="G12">
            <v>41.348458220162968</v>
          </cell>
          <cell r="H12">
            <v>16.403046280023435</v>
          </cell>
          <cell r="I12">
            <v>20.184267987431433</v>
          </cell>
          <cell r="K12">
            <v>3.9481208053056251</v>
          </cell>
        </row>
        <row r="13">
          <cell r="A13" t="str">
            <v>Friuli-Venezia Giulia</v>
          </cell>
          <cell r="B13">
            <v>4302</v>
          </cell>
          <cell r="C13">
            <v>2195</v>
          </cell>
          <cell r="D13">
            <v>920</v>
          </cell>
          <cell r="E13">
            <v>792</v>
          </cell>
          <cell r="G13">
            <v>51.022780102278006</v>
          </cell>
          <cell r="H13">
            <v>21.385402138540215</v>
          </cell>
          <cell r="I13">
            <v>18.410041841004183</v>
          </cell>
          <cell r="K13">
            <v>3.5540795082779817</v>
          </cell>
        </row>
        <row r="14">
          <cell r="A14" t="str">
            <v>Liguria</v>
          </cell>
          <cell r="B14">
            <v>6571</v>
          </cell>
          <cell r="C14">
            <v>3307</v>
          </cell>
          <cell r="D14">
            <v>1460</v>
          </cell>
          <cell r="E14">
            <v>1247</v>
          </cell>
          <cell r="G14">
            <v>50.327195251864254</v>
          </cell>
          <cell r="H14">
            <v>22.218840359153859</v>
          </cell>
          <cell r="I14">
            <v>18.977324608126615</v>
          </cell>
          <cell r="K14">
            <v>4.0838878164531396</v>
          </cell>
        </row>
        <row r="15">
          <cell r="A15" t="str">
            <v>Emilia-Romagna</v>
          </cell>
          <cell r="B15">
            <v>14529</v>
          </cell>
          <cell r="C15">
            <v>6976</v>
          </cell>
          <cell r="D15">
            <v>2690</v>
          </cell>
          <cell r="E15">
            <v>2824</v>
          </cell>
          <cell r="G15">
            <v>48.014316195195818</v>
          </cell>
          <cell r="H15">
            <v>18.514694748434167</v>
          </cell>
          <cell r="I15">
            <v>19.436988092779959</v>
          </cell>
          <cell r="K15">
            <v>3.4548351462954687</v>
          </cell>
        </row>
        <row r="16">
          <cell r="A16" t="str">
            <v>Toscana</v>
          </cell>
          <cell r="B16">
            <v>14708</v>
          </cell>
          <cell r="C16">
            <v>6867</v>
          </cell>
          <cell r="D16">
            <v>2626</v>
          </cell>
          <cell r="E16">
            <v>3251</v>
          </cell>
          <cell r="G16">
            <v>46.688876801740548</v>
          </cell>
          <cell r="H16">
            <v>17.854228991025291</v>
          </cell>
          <cell r="I16">
            <v>22.103617079140601</v>
          </cell>
          <cell r="K16">
            <v>4.0528607898256332</v>
          </cell>
        </row>
        <row r="17">
          <cell r="A17" t="str">
            <v>Umbria</v>
          </cell>
          <cell r="B17">
            <v>3773</v>
          </cell>
          <cell r="C17">
            <v>1258</v>
          </cell>
          <cell r="D17">
            <v>449</v>
          </cell>
          <cell r="E17">
            <v>649</v>
          </cell>
          <cell r="G17">
            <v>33.342168036045585</v>
          </cell>
          <cell r="H17">
            <v>11.900344553405779</v>
          </cell>
          <cell r="I17">
            <v>17.201166180758019</v>
          </cell>
          <cell r="K17">
            <v>4.3346765507555238</v>
          </cell>
        </row>
        <row r="18">
          <cell r="A18" t="str">
            <v>Marche</v>
          </cell>
          <cell r="B18">
            <v>6084</v>
          </cell>
          <cell r="C18">
            <v>1845</v>
          </cell>
          <cell r="D18">
            <v>658</v>
          </cell>
          <cell r="E18">
            <v>936</v>
          </cell>
          <cell r="G18">
            <v>30.325443786982248</v>
          </cell>
          <cell r="H18">
            <v>10.815253122945432</v>
          </cell>
          <cell r="I18">
            <v>15.384615384615385</v>
          </cell>
          <cell r="K18">
            <v>3.9701041499791021</v>
          </cell>
        </row>
        <row r="19">
          <cell r="A19" t="str">
            <v>Lazio</v>
          </cell>
          <cell r="B19">
            <v>23310</v>
          </cell>
          <cell r="C19">
            <v>8783</v>
          </cell>
          <cell r="D19">
            <v>3333</v>
          </cell>
          <cell r="E19">
            <v>4223</v>
          </cell>
          <cell r="G19">
            <v>37.67910767910768</v>
          </cell>
          <cell r="H19">
            <v>14.298584298584299</v>
          </cell>
          <cell r="I19">
            <v>18.116688116688117</v>
          </cell>
          <cell r="K19">
            <v>4.3174318115265979</v>
          </cell>
        </row>
        <row r="20">
          <cell r="A20" t="str">
            <v>Abruzzo</v>
          </cell>
          <cell r="B20">
            <v>5276</v>
          </cell>
          <cell r="C20">
            <v>1414</v>
          </cell>
          <cell r="D20">
            <v>552</v>
          </cell>
          <cell r="E20">
            <v>605</v>
          </cell>
          <cell r="G20">
            <v>26.80060652009098</v>
          </cell>
          <cell r="H20">
            <v>10.462471569370734</v>
          </cell>
          <cell r="I20">
            <v>11.46702047005307</v>
          </cell>
          <cell r="K20">
            <v>4.0350211693301681</v>
          </cell>
        </row>
        <row r="21">
          <cell r="A21" t="str">
            <v>Molise</v>
          </cell>
          <cell r="B21">
            <v>1276</v>
          </cell>
          <cell r="C21">
            <v>257</v>
          </cell>
          <cell r="D21">
            <v>115</v>
          </cell>
          <cell r="E21">
            <v>102</v>
          </cell>
          <cell r="G21">
            <v>20.141065830721004</v>
          </cell>
          <cell r="H21">
            <v>9.0125391849529777</v>
          </cell>
          <cell r="I21">
            <v>7.9937304075235112</v>
          </cell>
          <cell r="K21">
            <v>3.9813972645055</v>
          </cell>
        </row>
        <row r="22">
          <cell r="A22" t="str">
            <v>Campania</v>
          </cell>
          <cell r="B22">
            <v>31325</v>
          </cell>
          <cell r="C22">
            <v>6702</v>
          </cell>
          <cell r="D22">
            <v>1942</v>
          </cell>
          <cell r="E22">
            <v>2614</v>
          </cell>
          <cell r="G22">
            <v>21.395051875498801</v>
          </cell>
          <cell r="H22">
            <v>6.1995211492418196</v>
          </cell>
          <cell r="I22">
            <v>8.3447725458898638</v>
          </cell>
          <cell r="K22">
            <v>5.4096686364250219</v>
          </cell>
        </row>
        <row r="23">
          <cell r="A23" t="str">
            <v>Puglia</v>
          </cell>
          <cell r="B23">
            <v>18173</v>
          </cell>
          <cell r="C23">
            <v>2924</v>
          </cell>
          <cell r="D23">
            <v>1220</v>
          </cell>
          <cell r="E23">
            <v>702</v>
          </cell>
          <cell r="G23">
            <v>16.089803554724043</v>
          </cell>
          <cell r="H23">
            <v>6.7132559291256264</v>
          </cell>
          <cell r="I23">
            <v>3.8628734936444178</v>
          </cell>
          <cell r="K23">
            <v>4.4643498706055862</v>
          </cell>
        </row>
        <row r="24">
          <cell r="A24" t="str">
            <v>Basilicata</v>
          </cell>
          <cell r="B24">
            <v>2703</v>
          </cell>
          <cell r="C24">
            <v>339</v>
          </cell>
          <cell r="D24">
            <v>161</v>
          </cell>
          <cell r="E24">
            <v>175</v>
          </cell>
          <cell r="G24">
            <v>12.541620421753608</v>
          </cell>
          <cell r="H24">
            <v>5.9563448020717722</v>
          </cell>
          <cell r="I24">
            <v>6.4742878283388832</v>
          </cell>
          <cell r="K24">
            <v>4.5603935806934901</v>
          </cell>
        </row>
        <row r="25">
          <cell r="A25" t="str">
            <v>Calabria</v>
          </cell>
          <cell r="B25">
            <v>9227</v>
          </cell>
          <cell r="C25">
            <v>1300</v>
          </cell>
          <cell r="D25">
            <v>531</v>
          </cell>
          <cell r="E25">
            <v>602</v>
          </cell>
          <cell r="G25">
            <v>14.089086376937249</v>
          </cell>
          <cell r="H25">
            <v>5.754849897041292</v>
          </cell>
          <cell r="I25">
            <v>6.5243307683970952</v>
          </cell>
          <cell r="K25">
            <v>4.6106563776790663</v>
          </cell>
        </row>
        <row r="26">
          <cell r="A26" t="str">
            <v>Sicilia</v>
          </cell>
          <cell r="B26">
            <v>24119</v>
          </cell>
          <cell r="C26">
            <v>5099</v>
          </cell>
          <cell r="D26">
            <v>1753</v>
          </cell>
          <cell r="E26">
            <v>1196</v>
          </cell>
          <cell r="G26">
            <v>21.141009162900616</v>
          </cell>
          <cell r="H26">
            <v>7.2681288610638912</v>
          </cell>
          <cell r="I26">
            <v>4.9587462166756495</v>
          </cell>
          <cell r="K26">
            <v>4.8074196789279888</v>
          </cell>
        </row>
        <row r="27">
          <cell r="A27" t="str">
            <v>Sardegna</v>
          </cell>
          <cell r="B27">
            <v>6789</v>
          </cell>
          <cell r="C27">
            <v>2265</v>
          </cell>
          <cell r="D27">
            <v>621</v>
          </cell>
          <cell r="E27">
            <v>468</v>
          </cell>
          <cell r="G27">
            <v>33.36279275298277</v>
          </cell>
          <cell r="H27">
            <v>9.1471498011489167</v>
          </cell>
          <cell r="I27">
            <v>6.8935041979672995</v>
          </cell>
          <cell r="K27">
            <v>4.0957793383044958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M15" sqref="M15"/>
    </sheetView>
  </sheetViews>
  <sheetFormatPr defaultRowHeight="15" x14ac:dyDescent="0.25"/>
  <cols>
    <col min="1" max="1" width="11.42578125" customWidth="1"/>
  </cols>
  <sheetData>
    <row r="1" spans="1:2" x14ac:dyDescent="0.25">
      <c r="A1" t="s">
        <v>137</v>
      </c>
    </row>
    <row r="3" spans="1:2" x14ac:dyDescent="0.25">
      <c r="A3" s="98" t="s">
        <v>138</v>
      </c>
      <c r="B3" t="s">
        <v>145</v>
      </c>
    </row>
    <row r="4" spans="1:2" x14ac:dyDescent="0.25">
      <c r="A4" s="98" t="s">
        <v>139</v>
      </c>
      <c r="B4" t="s">
        <v>146</v>
      </c>
    </row>
    <row r="5" spans="1:2" x14ac:dyDescent="0.25">
      <c r="A5" s="98" t="s">
        <v>140</v>
      </c>
      <c r="B5" t="s">
        <v>147</v>
      </c>
    </row>
    <row r="6" spans="1:2" x14ac:dyDescent="0.25">
      <c r="A6" s="98" t="s">
        <v>141</v>
      </c>
      <c r="B6" t="s">
        <v>149</v>
      </c>
    </row>
    <row r="7" spans="1:2" x14ac:dyDescent="0.25">
      <c r="A7" s="98" t="s">
        <v>142</v>
      </c>
      <c r="B7" t="s">
        <v>150</v>
      </c>
    </row>
    <row r="8" spans="1:2" x14ac:dyDescent="0.25">
      <c r="A8" s="98" t="s">
        <v>143</v>
      </c>
      <c r="B8" t="s">
        <v>159</v>
      </c>
    </row>
    <row r="9" spans="1:2" x14ac:dyDescent="0.25">
      <c r="A9" s="98" t="s">
        <v>144</v>
      </c>
      <c r="B9" t="s">
        <v>156</v>
      </c>
    </row>
    <row r="10" spans="1:2" x14ac:dyDescent="0.25">
      <c r="A10" s="98" t="s">
        <v>154</v>
      </c>
      <c r="B10" t="s">
        <v>153</v>
      </c>
    </row>
    <row r="11" spans="1:2" x14ac:dyDescent="0.25">
      <c r="A11" s="98" t="s">
        <v>155</v>
      </c>
      <c r="B11" t="s">
        <v>158</v>
      </c>
    </row>
  </sheetData>
  <hyperlinks>
    <hyperlink ref="A4" location="'1'!A1" display="Figura 1" xr:uid="{00000000-0004-0000-0000-000000000000}"/>
    <hyperlink ref="A5" location="'2'!A1" display="Figura 2" xr:uid="{00000000-0004-0000-0000-000001000000}"/>
    <hyperlink ref="A6" location="'3'!A1" display="Figura 3" xr:uid="{00000000-0004-0000-0000-000002000000}"/>
    <hyperlink ref="A7" location="'4'!A1" display="Figura 4" xr:uid="{00000000-0004-0000-0000-000003000000}"/>
    <hyperlink ref="A8" location="'5'!A1" display="Figura 5" xr:uid="{00000000-0004-0000-0000-000004000000}"/>
    <hyperlink ref="A9" location="'6'!A1" display="Figura 6" xr:uid="{00000000-0004-0000-0000-000005000000}"/>
    <hyperlink ref="A3" location="'Prospetto 1'!A1" display="Prospetto 1 " xr:uid="{00000000-0004-0000-0000-000006000000}"/>
    <hyperlink ref="A10" location="'7'!A1" display="Figura 7" xr:uid="{00000000-0004-0000-0000-000007000000}"/>
    <hyperlink ref="A11" location="'8'!A1" display="Figura 8" xr:uid="{00000000-0004-0000-0000-00000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0"/>
  <sheetViews>
    <sheetView zoomScaleNormal="100" workbookViewId="0"/>
  </sheetViews>
  <sheetFormatPr defaultRowHeight="15" x14ac:dyDescent="0.25"/>
  <cols>
    <col min="1" max="1" width="3.7109375" customWidth="1"/>
    <col min="2" max="2" width="16" style="18" customWidth="1"/>
    <col min="3" max="7" width="7.5703125" style="18" customWidth="1"/>
    <col min="8" max="8" width="17.140625" customWidth="1"/>
    <col min="17" max="17" width="4.85546875" customWidth="1"/>
    <col min="18" max="18" width="4.42578125" customWidth="1"/>
    <col min="19" max="19" width="7" customWidth="1"/>
  </cols>
  <sheetData>
    <row r="1" spans="1:9" ht="35.25" customHeight="1" x14ac:dyDescent="0.25">
      <c r="C1" s="18">
        <v>2022</v>
      </c>
      <c r="H1" s="1" t="s">
        <v>123</v>
      </c>
    </row>
    <row r="2" spans="1:9" ht="90.75" x14ac:dyDescent="0.25">
      <c r="B2" s="78" t="s">
        <v>91</v>
      </c>
      <c r="C2" s="79" t="s">
        <v>92</v>
      </c>
      <c r="D2" s="79" t="s">
        <v>93</v>
      </c>
      <c r="E2" s="79" t="s">
        <v>94</v>
      </c>
      <c r="F2" s="79" t="s">
        <v>95</v>
      </c>
      <c r="G2" s="79" t="s">
        <v>122</v>
      </c>
      <c r="H2" s="1"/>
      <c r="I2" s="14"/>
    </row>
    <row r="3" spans="1:9" ht="16.5" x14ac:dyDescent="0.25">
      <c r="A3">
        <v>1</v>
      </c>
      <c r="B3" s="80" t="s">
        <v>24</v>
      </c>
      <c r="C3" s="81">
        <v>1537</v>
      </c>
      <c r="D3" s="81">
        <v>2799</v>
      </c>
      <c r="E3" s="81">
        <v>358</v>
      </c>
      <c r="F3" s="81">
        <v>1888</v>
      </c>
      <c r="G3" s="82">
        <v>1.5480447761720582</v>
      </c>
      <c r="H3" s="2"/>
      <c r="I3" s="21"/>
    </row>
    <row r="4" spans="1:9" x14ac:dyDescent="0.25">
      <c r="A4">
        <v>2</v>
      </c>
      <c r="B4" s="83" t="s">
        <v>25</v>
      </c>
      <c r="C4" s="81">
        <v>34</v>
      </c>
      <c r="D4" s="81">
        <v>87</v>
      </c>
      <c r="E4" s="81">
        <v>3</v>
      </c>
      <c r="F4" s="81">
        <v>54</v>
      </c>
      <c r="G4" s="82">
        <v>1.4444124365533721</v>
      </c>
      <c r="H4" s="15"/>
      <c r="I4" s="15"/>
    </row>
    <row r="5" spans="1:9" x14ac:dyDescent="0.25">
      <c r="A5">
        <v>7</v>
      </c>
      <c r="B5" s="80" t="s">
        <v>26</v>
      </c>
      <c r="C5" s="81">
        <v>675</v>
      </c>
      <c r="D5" s="81">
        <v>974</v>
      </c>
      <c r="E5" s="81">
        <v>210</v>
      </c>
      <c r="F5" s="81">
        <v>597</v>
      </c>
      <c r="G5" s="82">
        <v>1.6291474106439841</v>
      </c>
      <c r="H5" s="15"/>
      <c r="I5" s="15"/>
    </row>
    <row r="6" spans="1:9" x14ac:dyDescent="0.25">
      <c r="A6">
        <v>3</v>
      </c>
      <c r="B6" s="80" t="s">
        <v>27</v>
      </c>
      <c r="C6" s="81">
        <v>3174</v>
      </c>
      <c r="D6" s="81">
        <v>6195</v>
      </c>
      <c r="E6" s="81">
        <v>914</v>
      </c>
      <c r="F6" s="81">
        <v>3768</v>
      </c>
      <c r="G6" s="82">
        <v>1.4092180875563616</v>
      </c>
      <c r="H6" s="15"/>
      <c r="I6" s="15"/>
    </row>
    <row r="7" spans="1:9" x14ac:dyDescent="0.25">
      <c r="A7">
        <v>21</v>
      </c>
      <c r="B7" s="80" t="s">
        <v>29</v>
      </c>
      <c r="C7" s="84">
        <v>95</v>
      </c>
      <c r="D7" s="84">
        <v>237</v>
      </c>
      <c r="E7" s="81">
        <v>4</v>
      </c>
      <c r="F7" s="81">
        <v>180</v>
      </c>
      <c r="G7" s="82">
        <v>0.96455719627897751</v>
      </c>
      <c r="H7" s="15"/>
      <c r="I7" s="15"/>
    </row>
    <row r="8" spans="1:9" x14ac:dyDescent="0.25">
      <c r="A8">
        <v>22</v>
      </c>
      <c r="B8" s="80" t="s">
        <v>30</v>
      </c>
      <c r="C8" s="81">
        <v>127</v>
      </c>
      <c r="D8" s="81">
        <v>302</v>
      </c>
      <c r="E8" s="81">
        <v>16</v>
      </c>
      <c r="F8" s="81">
        <v>195</v>
      </c>
      <c r="G8" s="82">
        <v>1.1795560814409753</v>
      </c>
      <c r="H8" s="15"/>
      <c r="I8" s="15"/>
    </row>
    <row r="9" spans="1:9" x14ac:dyDescent="0.25">
      <c r="A9">
        <v>5</v>
      </c>
      <c r="B9" s="80" t="s">
        <v>31</v>
      </c>
      <c r="C9" s="81">
        <v>1488</v>
      </c>
      <c r="D9" s="81">
        <v>2624</v>
      </c>
      <c r="E9" s="81">
        <v>355</v>
      </c>
      <c r="F9" s="81">
        <v>1662</v>
      </c>
      <c r="G9" s="82">
        <v>1.2631662253794393</v>
      </c>
      <c r="H9" s="15"/>
      <c r="I9" s="15"/>
    </row>
    <row r="10" spans="1:9" x14ac:dyDescent="0.25">
      <c r="A10">
        <v>6</v>
      </c>
      <c r="B10" s="83" t="s">
        <v>32</v>
      </c>
      <c r="C10" s="81">
        <v>371</v>
      </c>
      <c r="D10" s="81">
        <v>595</v>
      </c>
      <c r="E10" s="81">
        <v>116</v>
      </c>
      <c r="F10" s="81">
        <v>455</v>
      </c>
      <c r="G10" s="82">
        <v>1.285362629900445</v>
      </c>
      <c r="I10" s="15"/>
    </row>
    <row r="11" spans="1:9" x14ac:dyDescent="0.25">
      <c r="A11">
        <v>8</v>
      </c>
      <c r="B11" s="83" t="s">
        <v>33</v>
      </c>
      <c r="C11" s="81">
        <v>1195</v>
      </c>
      <c r="D11" s="81">
        <v>2815</v>
      </c>
      <c r="E11" s="81">
        <v>273</v>
      </c>
      <c r="F11" s="81">
        <v>1831</v>
      </c>
      <c r="G11" s="82">
        <v>1.3786736726319746</v>
      </c>
      <c r="I11" s="15"/>
    </row>
    <row r="12" spans="1:9" x14ac:dyDescent="0.25">
      <c r="A12">
        <v>9</v>
      </c>
      <c r="B12" s="80" t="s">
        <v>34</v>
      </c>
      <c r="C12" s="81">
        <v>1325</v>
      </c>
      <c r="D12" s="81">
        <v>2275</v>
      </c>
      <c r="E12" s="81">
        <v>543</v>
      </c>
      <c r="F12" s="81">
        <v>1354</v>
      </c>
      <c r="G12" s="82">
        <v>1.4981740918086099</v>
      </c>
      <c r="H12" s="15"/>
      <c r="I12" s="15"/>
    </row>
    <row r="13" spans="1:9" x14ac:dyDescent="0.25">
      <c r="A13">
        <v>10</v>
      </c>
      <c r="B13" s="80" t="s">
        <v>35</v>
      </c>
      <c r="C13" s="81">
        <v>279</v>
      </c>
      <c r="D13" s="81">
        <v>550</v>
      </c>
      <c r="E13" s="81">
        <v>86</v>
      </c>
      <c r="F13" s="81">
        <v>254</v>
      </c>
      <c r="G13" s="82">
        <v>1.3624875362693831</v>
      </c>
      <c r="H13" s="15"/>
      <c r="I13" s="15"/>
    </row>
    <row r="14" spans="1:9" x14ac:dyDescent="0.25">
      <c r="A14">
        <v>11</v>
      </c>
      <c r="B14" s="80" t="s">
        <v>36</v>
      </c>
      <c r="C14" s="81">
        <v>568</v>
      </c>
      <c r="D14" s="81">
        <v>911</v>
      </c>
      <c r="E14" s="81">
        <v>61</v>
      </c>
      <c r="F14" s="81">
        <v>458</v>
      </c>
      <c r="G14" s="82">
        <v>1.3436056174550375</v>
      </c>
      <c r="H14" s="15"/>
      <c r="I14" s="15"/>
    </row>
    <row r="15" spans="1:9" x14ac:dyDescent="0.25">
      <c r="A15">
        <v>12</v>
      </c>
      <c r="B15" s="80" t="s">
        <v>37</v>
      </c>
      <c r="C15" s="81">
        <v>2091</v>
      </c>
      <c r="D15" s="81">
        <v>3544</v>
      </c>
      <c r="E15" s="81">
        <v>1274</v>
      </c>
      <c r="F15" s="81">
        <v>1236</v>
      </c>
      <c r="G15" s="82">
        <v>1.4244832378810055</v>
      </c>
      <c r="H15" s="15"/>
      <c r="I15" s="15"/>
    </row>
    <row r="16" spans="1:9" x14ac:dyDescent="0.25">
      <c r="A16">
        <v>13</v>
      </c>
      <c r="B16" s="80" t="s">
        <v>38</v>
      </c>
      <c r="C16" s="81">
        <v>565</v>
      </c>
      <c r="D16" s="81">
        <v>946</v>
      </c>
      <c r="E16" s="81">
        <v>67</v>
      </c>
      <c r="F16" s="81">
        <v>278</v>
      </c>
      <c r="G16" s="82">
        <v>1.4578089586916165</v>
      </c>
      <c r="H16" s="15"/>
      <c r="I16" s="15"/>
    </row>
    <row r="17" spans="1:9" x14ac:dyDescent="0.25">
      <c r="A17">
        <v>14</v>
      </c>
      <c r="B17" s="80" t="s">
        <v>39</v>
      </c>
      <c r="C17" s="81">
        <v>114</v>
      </c>
      <c r="D17" s="81">
        <v>178</v>
      </c>
      <c r="E17" s="81">
        <v>30</v>
      </c>
      <c r="F17" s="81">
        <v>44</v>
      </c>
      <c r="G17" s="82">
        <v>1.2590191002829352</v>
      </c>
      <c r="H17" s="15"/>
      <c r="I17" s="15"/>
    </row>
    <row r="18" spans="1:9" x14ac:dyDescent="0.25">
      <c r="A18">
        <v>15</v>
      </c>
      <c r="B18" s="80" t="s">
        <v>40</v>
      </c>
      <c r="C18" s="81">
        <v>2754</v>
      </c>
      <c r="D18" s="81">
        <v>2476</v>
      </c>
      <c r="E18" s="81">
        <v>846</v>
      </c>
      <c r="F18" s="81">
        <v>936</v>
      </c>
      <c r="G18" s="82">
        <v>1.2521185973450337</v>
      </c>
    </row>
    <row r="19" spans="1:9" x14ac:dyDescent="0.25">
      <c r="A19">
        <v>16</v>
      </c>
      <c r="B19" s="80" t="s">
        <v>41</v>
      </c>
      <c r="C19" s="81">
        <v>2247</v>
      </c>
      <c r="D19" s="81">
        <v>2087</v>
      </c>
      <c r="E19" s="81">
        <v>505</v>
      </c>
      <c r="F19" s="81">
        <v>625</v>
      </c>
      <c r="G19" s="82">
        <v>1.3974694396272869</v>
      </c>
    </row>
    <row r="20" spans="1:9" x14ac:dyDescent="0.25">
      <c r="A20">
        <v>17</v>
      </c>
      <c r="B20" s="80" t="s">
        <v>42</v>
      </c>
      <c r="C20" s="81">
        <v>223</v>
      </c>
      <c r="D20" s="81">
        <v>298</v>
      </c>
      <c r="E20" s="81">
        <v>60</v>
      </c>
      <c r="F20" s="81">
        <v>43</v>
      </c>
      <c r="G20" s="82">
        <v>1.1581549700438762</v>
      </c>
    </row>
    <row r="21" spans="1:9" x14ac:dyDescent="0.25">
      <c r="A21">
        <v>18</v>
      </c>
      <c r="B21" s="80" t="s">
        <v>43</v>
      </c>
      <c r="C21" s="85">
        <v>810</v>
      </c>
      <c r="D21" s="85">
        <v>979</v>
      </c>
      <c r="E21" s="81">
        <v>163</v>
      </c>
      <c r="F21" s="81">
        <v>176</v>
      </c>
      <c r="G21" s="82">
        <v>1.153013819910945</v>
      </c>
    </row>
    <row r="22" spans="1:9" x14ac:dyDescent="0.25">
      <c r="A22">
        <v>19</v>
      </c>
      <c r="B22" s="80" t="s">
        <v>44</v>
      </c>
      <c r="C22" s="85">
        <v>2900</v>
      </c>
      <c r="D22" s="85">
        <v>3384</v>
      </c>
      <c r="E22" s="81">
        <v>783</v>
      </c>
      <c r="F22" s="81">
        <v>675</v>
      </c>
      <c r="G22" s="82">
        <v>1.6103193557391391</v>
      </c>
    </row>
    <row r="23" spans="1:9" x14ac:dyDescent="0.25">
      <c r="A23">
        <v>20</v>
      </c>
      <c r="B23" s="80" t="s">
        <v>45</v>
      </c>
      <c r="C23" s="86">
        <v>987</v>
      </c>
      <c r="D23" s="86">
        <v>916</v>
      </c>
      <c r="E23" s="81">
        <v>64</v>
      </c>
      <c r="F23" s="81">
        <v>425</v>
      </c>
      <c r="G23" s="82">
        <v>1.5152057420723288</v>
      </c>
    </row>
    <row r="24" spans="1:9" x14ac:dyDescent="0.25">
      <c r="B24" s="87" t="s">
        <v>96</v>
      </c>
      <c r="C24" s="81">
        <v>23559</v>
      </c>
      <c r="D24" s="81">
        <v>35172</v>
      </c>
      <c r="E24" s="81">
        <f>SUM(E3:E23)</f>
        <v>6731</v>
      </c>
      <c r="F24" s="81">
        <f>SUM(F3:F23)</f>
        <v>17134</v>
      </c>
      <c r="G24" s="82">
        <v>1.400165686951035</v>
      </c>
      <c r="H24" s="15"/>
    </row>
    <row r="26" spans="1:9" x14ac:dyDescent="0.25">
      <c r="C26" s="27"/>
      <c r="D26" s="27"/>
      <c r="E26" s="27"/>
      <c r="F26" s="27"/>
    </row>
    <row r="27" spans="1:9" x14ac:dyDescent="0.25">
      <c r="C27" s="27"/>
      <c r="D27" s="27"/>
      <c r="E27" s="27"/>
      <c r="F27" s="27"/>
    </row>
    <row r="28" spans="1:9" x14ac:dyDescent="0.25">
      <c r="C28" s="27"/>
      <c r="D28" s="27"/>
      <c r="E28" s="27"/>
      <c r="F28" s="27"/>
    </row>
    <row r="29" spans="1:9" x14ac:dyDescent="0.25">
      <c r="C29" s="27"/>
      <c r="D29" s="27"/>
      <c r="E29" s="27"/>
      <c r="F29" s="27"/>
    </row>
    <row r="30" spans="1:9" x14ac:dyDescent="0.25">
      <c r="C30" s="27"/>
      <c r="D30" s="27"/>
      <c r="E30" s="27"/>
      <c r="F30" s="2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M21"/>
  <sheetViews>
    <sheetView workbookViewId="0">
      <selection activeCell="I18" sqref="I18:N21"/>
    </sheetView>
  </sheetViews>
  <sheetFormatPr defaultRowHeight="15" x14ac:dyDescent="0.25"/>
  <cols>
    <col min="1" max="1" width="33.28515625" customWidth="1"/>
    <col min="2" max="12" width="7" customWidth="1"/>
  </cols>
  <sheetData>
    <row r="1" spans="1:12" ht="18.75" x14ac:dyDescent="0.25">
      <c r="A1" s="1" t="s">
        <v>0</v>
      </c>
    </row>
    <row r="2" spans="1:12" ht="17.25" thickBot="1" x14ac:dyDescent="0.3">
      <c r="A2" s="2" t="s">
        <v>136</v>
      </c>
    </row>
    <row r="3" spans="1:12" ht="15.75" customHeight="1" thickBot="1" x14ac:dyDescent="0.3">
      <c r="A3" s="3" t="s">
        <v>1</v>
      </c>
      <c r="B3" s="4">
        <v>2012</v>
      </c>
      <c r="C3" s="4">
        <v>2013</v>
      </c>
      <c r="D3" s="4">
        <v>2014</v>
      </c>
      <c r="E3" s="4">
        <v>2015</v>
      </c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</row>
    <row r="4" spans="1:12" ht="12.75" customHeight="1" thickBot="1" x14ac:dyDescent="0.3">
      <c r="A4" s="5" t="s">
        <v>2</v>
      </c>
      <c r="B4" s="6">
        <v>207138</v>
      </c>
      <c r="C4" s="6">
        <v>194057</v>
      </c>
      <c r="D4" s="6">
        <v>189765</v>
      </c>
      <c r="E4" s="6">
        <v>194377</v>
      </c>
      <c r="F4" s="6">
        <v>203258</v>
      </c>
      <c r="G4" s="6">
        <v>191287</v>
      </c>
      <c r="H4" s="6">
        <v>195778</v>
      </c>
      <c r="I4" s="6">
        <v>184088</v>
      </c>
      <c r="J4" s="6">
        <v>96841</v>
      </c>
      <c r="K4" s="6">
        <v>180416</v>
      </c>
      <c r="L4" s="6">
        <v>189140</v>
      </c>
    </row>
    <row r="5" spans="1:12" ht="12.75" customHeight="1" thickBot="1" x14ac:dyDescent="0.3">
      <c r="A5" s="5" t="s">
        <v>3</v>
      </c>
      <c r="B5" s="6">
        <v>176414</v>
      </c>
      <c r="C5" s="6">
        <v>165884</v>
      </c>
      <c r="D5" s="6">
        <v>161487</v>
      </c>
      <c r="E5" s="6">
        <v>164952</v>
      </c>
      <c r="F5" s="6">
        <v>172142</v>
      </c>
      <c r="G5" s="6">
        <v>158964</v>
      </c>
      <c r="H5" s="6">
        <v>161845</v>
      </c>
      <c r="I5" s="6">
        <v>149903</v>
      </c>
      <c r="J5" s="6">
        <v>78009</v>
      </c>
      <c r="K5" s="6">
        <v>156036</v>
      </c>
      <c r="L5" s="6">
        <v>159566</v>
      </c>
    </row>
    <row r="6" spans="1:12" ht="12.75" customHeight="1" thickBot="1" x14ac:dyDescent="0.3">
      <c r="A6" s="5" t="s">
        <v>4</v>
      </c>
      <c r="B6" s="6">
        <v>174583</v>
      </c>
      <c r="C6" s="6">
        <v>163366</v>
      </c>
      <c r="D6" s="6">
        <v>159127</v>
      </c>
      <c r="E6" s="6">
        <v>160798</v>
      </c>
      <c r="F6" s="6">
        <v>165316</v>
      </c>
      <c r="G6" s="6">
        <v>152500</v>
      </c>
      <c r="H6" s="6">
        <v>156870</v>
      </c>
      <c r="I6" s="6">
        <v>146150</v>
      </c>
      <c r="J6" s="6">
        <v>69743</v>
      </c>
      <c r="K6" s="6">
        <v>142394</v>
      </c>
      <c r="L6" s="6">
        <v>146222</v>
      </c>
    </row>
    <row r="7" spans="1:12" ht="12.75" customHeight="1" thickBot="1" x14ac:dyDescent="0.3">
      <c r="A7" s="5" t="s">
        <v>5</v>
      </c>
      <c r="B7" s="7">
        <v>461.06415924985208</v>
      </c>
      <c r="C7" s="7">
        <v>433.5</v>
      </c>
      <c r="D7" s="7">
        <v>428.09120215564553</v>
      </c>
      <c r="E7" s="7">
        <v>436.83660743517737</v>
      </c>
      <c r="F7" s="7">
        <v>456.3748034607741</v>
      </c>
      <c r="G7" s="7">
        <v>424.96394720710379</v>
      </c>
      <c r="H7" s="7">
        <v>437.3627534736741</v>
      </c>
      <c r="I7" s="7">
        <v>410.39851574883494</v>
      </c>
      <c r="J7" s="7">
        <v>195.73020972089918</v>
      </c>
      <c r="K7" s="7">
        <v>411.9955208079989</v>
      </c>
      <c r="L7" s="7">
        <v>421.35897413582944</v>
      </c>
    </row>
    <row r="8" spans="1:12" ht="12.75" customHeight="1" thickBot="1" x14ac:dyDescent="0.3">
      <c r="A8" s="5" t="s">
        <v>6</v>
      </c>
      <c r="B8" s="7">
        <v>506.34372556026773</v>
      </c>
      <c r="C8" s="7">
        <v>475.7</v>
      </c>
      <c r="D8" s="7">
        <v>468.48618923366746</v>
      </c>
      <c r="E8" s="7">
        <v>480.43721750694436</v>
      </c>
      <c r="F8" s="7">
        <v>502.81035963533674</v>
      </c>
      <c r="G8" s="7">
        <v>470.26964249279098</v>
      </c>
      <c r="H8" s="7">
        <v>485.50929914426041</v>
      </c>
      <c r="I8" s="7">
        <v>454.7137100982153</v>
      </c>
      <c r="J8" s="7">
        <v>220.26694206011629</v>
      </c>
      <c r="K8" s="7">
        <v>457.5245993727213</v>
      </c>
      <c r="L8" s="7">
        <v>471.22989498936033</v>
      </c>
    </row>
    <row r="9" spans="1:12" ht="12.75" customHeight="1" thickBot="1" x14ac:dyDescent="0.3">
      <c r="A9" s="5" t="s">
        <v>7</v>
      </c>
      <c r="B9" s="7">
        <v>32.742397477505264</v>
      </c>
      <c r="C9" s="7">
        <v>33</v>
      </c>
      <c r="D9" s="7">
        <v>33.094781288007077</v>
      </c>
      <c r="E9" s="7">
        <v>33.263273882437751</v>
      </c>
      <c r="F9" s="7">
        <v>33.403678007651692</v>
      </c>
      <c r="G9" s="7">
        <v>33.600511221497619</v>
      </c>
      <c r="H9" s="7">
        <v>33.708173224182019</v>
      </c>
      <c r="I9" s="7">
        <v>33.854086443993261</v>
      </c>
      <c r="J9" s="7">
        <v>34.118047600244658</v>
      </c>
      <c r="K9" s="7">
        <v>34.2595436980926</v>
      </c>
      <c r="L9" s="7">
        <v>34.572676975672387</v>
      </c>
    </row>
    <row r="10" spans="1:12" ht="12.75" customHeight="1" thickBot="1" x14ac:dyDescent="0.3">
      <c r="A10" s="5" t="s">
        <v>8</v>
      </c>
      <c r="B10" s="7">
        <v>30.225864945082577</v>
      </c>
      <c r="C10" s="7">
        <v>30.5</v>
      </c>
      <c r="D10" s="7">
        <v>30.668778595758038</v>
      </c>
      <c r="E10" s="7">
        <v>30.927604263832375</v>
      </c>
      <c r="F10" s="7">
        <v>31.10844473013967</v>
      </c>
      <c r="G10" s="7">
        <v>31.315750127497616</v>
      </c>
      <c r="H10" s="7">
        <v>31.489395272610572</v>
      </c>
      <c r="I10" s="7">
        <v>31.670899081192253</v>
      </c>
      <c r="J10" s="7">
        <v>31.976871537723721</v>
      </c>
      <c r="K10" s="7">
        <v>32.074317097663723</v>
      </c>
      <c r="L10" s="7">
        <v>32.499693066945582</v>
      </c>
    </row>
    <row r="11" spans="1:12" ht="12.75" customHeight="1" thickBot="1" x14ac:dyDescent="0.3">
      <c r="A11" s="5" t="s">
        <v>9</v>
      </c>
      <c r="B11" s="9">
        <v>41</v>
      </c>
      <c r="C11" s="9">
        <v>42.5</v>
      </c>
      <c r="D11" s="9">
        <v>43.1</v>
      </c>
      <c r="E11" s="9">
        <v>45.3</v>
      </c>
      <c r="F11" s="9">
        <v>46.9</v>
      </c>
      <c r="G11" s="9">
        <v>49.5</v>
      </c>
      <c r="H11" s="9">
        <v>50.1</v>
      </c>
      <c r="I11" s="9">
        <v>52.6</v>
      </c>
      <c r="J11" s="7">
        <v>71.093854875517607</v>
      </c>
      <c r="K11" s="7">
        <v>54.065603937566507</v>
      </c>
      <c r="L11" s="7">
        <v>56.407423072856091</v>
      </c>
    </row>
    <row r="12" spans="1:12" ht="12.75" customHeight="1" thickBot="1" x14ac:dyDescent="0.3">
      <c r="A12" s="5" t="s">
        <v>10</v>
      </c>
      <c r="B12" s="9">
        <v>24.5</v>
      </c>
      <c r="C12" s="9">
        <v>26.7</v>
      </c>
      <c r="D12" s="7">
        <v>27</v>
      </c>
      <c r="E12" s="9">
        <v>28.7</v>
      </c>
      <c r="F12" s="9">
        <v>29.9</v>
      </c>
      <c r="G12" s="9">
        <v>30.9</v>
      </c>
      <c r="H12" s="9">
        <v>31.3</v>
      </c>
      <c r="I12" s="9">
        <v>33.4</v>
      </c>
      <c r="J12" s="7">
        <v>54.649341708975129</v>
      </c>
      <c r="K12" s="7">
        <v>37.511146886368842</v>
      </c>
      <c r="L12" s="7">
        <v>38.672535600828184</v>
      </c>
    </row>
    <row r="13" spans="1:12" ht="12.75" customHeight="1" thickBot="1" x14ac:dyDescent="0.3">
      <c r="A13" s="5" t="s">
        <v>11</v>
      </c>
      <c r="B13" s="6">
        <v>5610</v>
      </c>
      <c r="C13" s="6">
        <v>4516</v>
      </c>
      <c r="D13" s="6">
        <v>4195</v>
      </c>
      <c r="E13" s="6">
        <v>4165</v>
      </c>
      <c r="F13" s="6">
        <v>4074</v>
      </c>
      <c r="G13" s="6">
        <v>4890</v>
      </c>
      <c r="H13" s="6">
        <v>5451</v>
      </c>
      <c r="I13" s="6">
        <v>5924</v>
      </c>
      <c r="J13" s="6">
        <v>3591</v>
      </c>
      <c r="K13" s="6">
        <v>4508</v>
      </c>
      <c r="L13" s="6">
        <v>5142</v>
      </c>
    </row>
    <row r="14" spans="1:12" ht="12.75" customHeight="1" thickBot="1" x14ac:dyDescent="0.3">
      <c r="A14" s="5" t="s">
        <v>12</v>
      </c>
      <c r="B14" s="11"/>
      <c r="C14" s="11"/>
      <c r="D14" s="11"/>
      <c r="E14" s="11"/>
      <c r="F14" s="11"/>
      <c r="G14" s="10" t="s">
        <v>13</v>
      </c>
      <c r="H14" s="12">
        <v>2808</v>
      </c>
      <c r="I14" s="6">
        <v>2297</v>
      </c>
      <c r="J14" s="6">
        <v>1539</v>
      </c>
      <c r="K14" s="6">
        <v>2148</v>
      </c>
      <c r="L14" s="6">
        <v>2813</v>
      </c>
    </row>
    <row r="15" spans="1:12" ht="12.75" customHeight="1" thickBot="1" x14ac:dyDescent="0.3">
      <c r="A15" s="5" t="s">
        <v>14</v>
      </c>
      <c r="B15" s="12">
        <v>88288</v>
      </c>
      <c r="C15" s="12">
        <v>88886</v>
      </c>
      <c r="D15" s="12">
        <v>89303</v>
      </c>
      <c r="E15" s="12">
        <v>91706</v>
      </c>
      <c r="F15" s="12">
        <v>99611</v>
      </c>
      <c r="G15" s="12">
        <v>98461</v>
      </c>
      <c r="H15" s="12">
        <v>98925</v>
      </c>
      <c r="I15" s="12">
        <v>97474</v>
      </c>
      <c r="J15" s="12">
        <v>79917</v>
      </c>
      <c r="K15" s="12">
        <v>97913</v>
      </c>
      <c r="L15" s="12">
        <v>89907</v>
      </c>
    </row>
    <row r="16" spans="1:12" ht="12.75" customHeight="1" thickBot="1" x14ac:dyDescent="0.3">
      <c r="A16" s="5" t="s">
        <v>15</v>
      </c>
      <c r="B16" s="12">
        <v>51319</v>
      </c>
      <c r="C16" s="12">
        <v>52943</v>
      </c>
      <c r="D16" s="12">
        <v>52355</v>
      </c>
      <c r="E16" s="12">
        <v>82469</v>
      </c>
      <c r="F16" s="12">
        <v>99071</v>
      </c>
      <c r="G16" s="12">
        <v>91629</v>
      </c>
      <c r="H16" s="12">
        <v>88458</v>
      </c>
      <c r="I16" s="12">
        <v>85349</v>
      </c>
      <c r="J16" s="12">
        <v>66662</v>
      </c>
      <c r="K16" s="12">
        <v>83192</v>
      </c>
      <c r="L16" s="12">
        <v>82596</v>
      </c>
    </row>
    <row r="18" spans="9:13" x14ac:dyDescent="0.25">
      <c r="I18" s="8"/>
      <c r="J18" s="8"/>
      <c r="K18" s="8"/>
      <c r="L18" s="8"/>
      <c r="M18" s="8"/>
    </row>
    <row r="19" spans="9:13" x14ac:dyDescent="0.25">
      <c r="I19" s="8"/>
      <c r="J19" s="8"/>
      <c r="K19" s="8"/>
      <c r="L19" s="8"/>
      <c r="M19" s="8"/>
    </row>
    <row r="20" spans="9:13" x14ac:dyDescent="0.25">
      <c r="L20" s="8"/>
      <c r="M20" s="8"/>
    </row>
    <row r="21" spans="9:13" x14ac:dyDescent="0.25">
      <c r="L21" s="8"/>
      <c r="M21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2"/>
  <dimension ref="A1:AI31"/>
  <sheetViews>
    <sheetView topLeftCell="S1" zoomScaleNormal="100" workbookViewId="0">
      <selection sqref="A1:A3"/>
    </sheetView>
  </sheetViews>
  <sheetFormatPr defaultRowHeight="15" x14ac:dyDescent="0.25"/>
  <cols>
    <col min="1" max="1" width="21" style="18" bestFit="1" customWidth="1"/>
    <col min="2" max="6" width="6.7109375" style="18" customWidth="1"/>
    <col min="7" max="7" width="0.85546875" style="18" customWidth="1"/>
    <col min="8" max="8" width="8.28515625" style="18" customWidth="1"/>
    <col min="9" max="9" width="7" style="18" customWidth="1"/>
    <col min="10" max="10" width="8.28515625" style="18" customWidth="1"/>
    <col min="11" max="11" width="7" style="18" customWidth="1"/>
    <col min="12" max="12" width="8.28515625" style="18" customWidth="1"/>
    <col min="13" max="13" width="7" style="18" customWidth="1"/>
    <col min="14" max="14" width="8.28515625" style="18" customWidth="1"/>
    <col min="15" max="15" width="7" style="18" customWidth="1"/>
    <col min="16" max="16" width="8.28515625" style="18" customWidth="1"/>
    <col min="17" max="17" width="7" style="18" customWidth="1"/>
    <col min="18" max="18" width="0.85546875" style="18" customWidth="1"/>
    <col min="19" max="19" width="7.140625" style="18" customWidth="1"/>
    <col min="20" max="20" width="4" style="18" bestFit="1" customWidth="1"/>
    <col min="21" max="21" width="7.140625" style="18" customWidth="1"/>
    <col min="22" max="22" width="4" style="18" bestFit="1" customWidth="1"/>
    <col min="23" max="23" width="7.140625" style="18" customWidth="1"/>
    <col min="24" max="24" width="4" style="18" bestFit="1" customWidth="1"/>
    <col min="25" max="25" width="7.140625" style="18" customWidth="1"/>
    <col min="26" max="26" width="4" style="18" bestFit="1" customWidth="1"/>
    <col min="27" max="27" width="7.140625" style="18" customWidth="1"/>
    <col min="28" max="28" width="5.85546875" style="18" bestFit="1" customWidth="1"/>
    <col min="29" max="29" width="12" bestFit="1" customWidth="1"/>
  </cols>
  <sheetData>
    <row r="1" spans="1:30" ht="18.75" x14ac:dyDescent="0.25">
      <c r="A1" s="101" t="s">
        <v>18</v>
      </c>
      <c r="B1" s="106" t="s">
        <v>19</v>
      </c>
      <c r="C1" s="106"/>
      <c r="D1" s="106"/>
      <c r="E1" s="106"/>
      <c r="F1" s="106"/>
      <c r="G1" s="60"/>
      <c r="H1" s="100" t="s">
        <v>20</v>
      </c>
      <c r="I1" s="100"/>
      <c r="J1" s="100"/>
      <c r="K1" s="100"/>
      <c r="L1" s="100"/>
      <c r="M1" s="100"/>
      <c r="N1" s="100"/>
      <c r="O1" s="100"/>
      <c r="P1" s="61"/>
      <c r="Q1" s="61"/>
      <c r="R1" s="61"/>
      <c r="S1" s="100" t="s">
        <v>21</v>
      </c>
      <c r="T1" s="100"/>
      <c r="U1" s="100"/>
      <c r="V1" s="100"/>
      <c r="W1" s="100"/>
      <c r="X1" s="100"/>
      <c r="Y1" s="100"/>
      <c r="Z1" s="100"/>
      <c r="AA1" s="30"/>
      <c r="AB1" s="30"/>
      <c r="AD1" s="1" t="s">
        <v>71</v>
      </c>
    </row>
    <row r="2" spans="1:30" ht="16.5" x14ac:dyDescent="0.25">
      <c r="A2" s="102"/>
      <c r="B2" s="104">
        <v>2018</v>
      </c>
      <c r="C2" s="104">
        <v>2019</v>
      </c>
      <c r="D2" s="104">
        <v>2020</v>
      </c>
      <c r="E2" s="104">
        <v>2021</v>
      </c>
      <c r="F2" s="104">
        <v>2022</v>
      </c>
      <c r="G2" s="54"/>
      <c r="H2" s="100">
        <v>2018</v>
      </c>
      <c r="I2" s="100"/>
      <c r="J2" s="100">
        <v>2019</v>
      </c>
      <c r="K2" s="100"/>
      <c r="L2" s="100">
        <v>2020</v>
      </c>
      <c r="M2" s="100"/>
      <c r="N2" s="100">
        <v>2021</v>
      </c>
      <c r="O2" s="100"/>
      <c r="P2" s="100">
        <v>2022</v>
      </c>
      <c r="Q2" s="100"/>
      <c r="R2" s="61"/>
      <c r="S2" s="100">
        <v>2018</v>
      </c>
      <c r="T2" s="100"/>
      <c r="U2" s="100">
        <v>2019</v>
      </c>
      <c r="V2" s="100"/>
      <c r="W2" s="100">
        <v>2020</v>
      </c>
      <c r="X2" s="100"/>
      <c r="Y2" s="100">
        <v>2021</v>
      </c>
      <c r="Z2" s="100"/>
      <c r="AA2" s="100">
        <v>2022</v>
      </c>
      <c r="AB2" s="100"/>
      <c r="AD2" s="2" t="s">
        <v>84</v>
      </c>
    </row>
    <row r="3" spans="1:30" x14ac:dyDescent="0.25">
      <c r="A3" s="103"/>
      <c r="B3" s="105"/>
      <c r="C3" s="105"/>
      <c r="D3" s="105"/>
      <c r="E3" s="105"/>
      <c r="F3" s="105"/>
      <c r="G3" s="58"/>
      <c r="H3" s="59" t="s">
        <v>22</v>
      </c>
      <c r="I3" s="59" t="s">
        <v>23</v>
      </c>
      <c r="J3" s="59" t="s">
        <v>22</v>
      </c>
      <c r="K3" s="59" t="s">
        <v>23</v>
      </c>
      <c r="L3" s="59" t="s">
        <v>22</v>
      </c>
      <c r="M3" s="59" t="s">
        <v>23</v>
      </c>
      <c r="N3" s="59" t="s">
        <v>22</v>
      </c>
      <c r="O3" s="59" t="s">
        <v>23</v>
      </c>
      <c r="P3" s="59" t="s">
        <v>22</v>
      </c>
      <c r="Q3" s="59" t="s">
        <v>23</v>
      </c>
      <c r="R3" s="59"/>
      <c r="S3" s="59" t="s">
        <v>22</v>
      </c>
      <c r="T3" s="59" t="s">
        <v>23</v>
      </c>
      <c r="U3" s="59" t="s">
        <v>22</v>
      </c>
      <c r="V3" s="59" t="s">
        <v>23</v>
      </c>
      <c r="W3" s="59" t="s">
        <v>22</v>
      </c>
      <c r="X3" s="59" t="s">
        <v>23</v>
      </c>
      <c r="Y3" s="59" t="s">
        <v>22</v>
      </c>
      <c r="Z3" s="59" t="s">
        <v>23</v>
      </c>
      <c r="AA3" s="59" t="s">
        <v>22</v>
      </c>
      <c r="AB3" s="59" t="s">
        <v>23</v>
      </c>
    </row>
    <row r="4" spans="1:30" ht="4.5" customHeight="1" x14ac:dyDescent="0.25">
      <c r="A4" s="54"/>
      <c r="B4" s="55"/>
      <c r="C4" s="55"/>
      <c r="D4" s="55"/>
      <c r="E4" s="55"/>
      <c r="F4" s="55"/>
      <c r="G4" s="54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30" ht="11.25" customHeight="1" x14ac:dyDescent="0.25">
      <c r="A5" s="26" t="s">
        <v>24</v>
      </c>
      <c r="B5" s="27">
        <v>12974</v>
      </c>
      <c r="C5" s="27">
        <v>12306</v>
      </c>
      <c r="D5" s="27">
        <v>7091</v>
      </c>
      <c r="E5" s="27">
        <v>11922</v>
      </c>
      <c r="F5" s="27">
        <v>12909</v>
      </c>
      <c r="G5" s="26"/>
      <c r="H5" s="27">
        <v>3618</v>
      </c>
      <c r="I5" s="28">
        <f>H5/B5*100</f>
        <v>27.886542315400032</v>
      </c>
      <c r="J5" s="27">
        <v>3565</v>
      </c>
      <c r="K5" s="28">
        <f>J5/C5*100</f>
        <v>28.969608321144158</v>
      </c>
      <c r="L5" s="27">
        <v>2631</v>
      </c>
      <c r="M5" s="28">
        <f>L5/D5*100</f>
        <v>37.103370469609366</v>
      </c>
      <c r="N5" s="27">
        <v>3458</v>
      </c>
      <c r="O5" s="28">
        <f>N5/E5*100</f>
        <v>29.005200469719846</v>
      </c>
      <c r="P5" s="27">
        <v>3941</v>
      </c>
      <c r="Q5" s="28">
        <f>P5/F5*100</f>
        <v>30.529088233015727</v>
      </c>
      <c r="S5" s="27">
        <v>2565</v>
      </c>
      <c r="T5" s="28">
        <f>S5/B5*100</f>
        <v>19.770309850470174</v>
      </c>
      <c r="U5" s="27">
        <v>2576</v>
      </c>
      <c r="V5" s="28">
        <f>U5/C5*100</f>
        <v>20.932878270762227</v>
      </c>
      <c r="W5" s="27">
        <v>1583</v>
      </c>
      <c r="X5" s="28">
        <f>W5/D5*100</f>
        <v>22.324072768297842</v>
      </c>
      <c r="Y5" s="27">
        <v>1979</v>
      </c>
      <c r="Z5" s="28">
        <f>Y5/E5*100</f>
        <v>16.599563831571885</v>
      </c>
      <c r="AA5" s="27">
        <v>2199</v>
      </c>
      <c r="AB5" s="28">
        <f>AA5/F5*100</f>
        <v>17.034627004415523</v>
      </c>
    </row>
    <row r="6" spans="1:30" ht="11.25" customHeight="1" x14ac:dyDescent="0.25">
      <c r="A6" s="26" t="s">
        <v>25</v>
      </c>
      <c r="B6" s="27">
        <v>428</v>
      </c>
      <c r="C6" s="27">
        <v>421</v>
      </c>
      <c r="D6" s="27">
        <v>240</v>
      </c>
      <c r="E6" s="27">
        <v>389</v>
      </c>
      <c r="F6" s="27">
        <v>421</v>
      </c>
      <c r="G6" s="26"/>
      <c r="H6" s="27">
        <v>132</v>
      </c>
      <c r="I6" s="28">
        <f t="shared" ref="I6:I27" si="0">H6/B6*100</f>
        <v>30.841121495327101</v>
      </c>
      <c r="J6" s="27">
        <v>136</v>
      </c>
      <c r="K6" s="28">
        <f t="shared" ref="K6:K27" si="1">J6/C6*100</f>
        <v>32.304038004750595</v>
      </c>
      <c r="L6" s="27">
        <v>98</v>
      </c>
      <c r="M6" s="28">
        <f t="shared" ref="M6:M27" si="2">L6/D6*100</f>
        <v>40.833333333333336</v>
      </c>
      <c r="N6" s="27">
        <v>114</v>
      </c>
      <c r="O6" s="28">
        <f t="shared" ref="O6:O27" si="3">N6/E6*100</f>
        <v>29.305912596401029</v>
      </c>
      <c r="P6" s="27">
        <v>135</v>
      </c>
      <c r="Q6" s="28">
        <f t="shared" ref="Q6:Q27" si="4">P6/F6*100</f>
        <v>32.066508313539195</v>
      </c>
      <c r="S6" s="27">
        <v>80</v>
      </c>
      <c r="T6" s="28">
        <f t="shared" ref="T6:T27" si="5">S6/B6*100</f>
        <v>18.691588785046729</v>
      </c>
      <c r="U6" s="27">
        <v>80</v>
      </c>
      <c r="V6" s="28">
        <f t="shared" ref="V6:V27" si="6">U6/C6*100</f>
        <v>19.002375296912113</v>
      </c>
      <c r="W6" s="27">
        <v>54</v>
      </c>
      <c r="X6" s="28">
        <f t="shared" ref="X6:X27" si="7">W6/D6*100</f>
        <v>22.5</v>
      </c>
      <c r="Y6" s="27">
        <v>78</v>
      </c>
      <c r="Z6" s="28">
        <f t="shared" ref="Z6:Z27" si="8">Y6/E6*100</f>
        <v>20.051413881748072</v>
      </c>
      <c r="AA6" s="27">
        <v>79</v>
      </c>
      <c r="AB6" s="28">
        <f t="shared" ref="AB6:AB27" si="9">AA6/F6*100</f>
        <v>18.76484560570071</v>
      </c>
    </row>
    <row r="7" spans="1:30" ht="11.25" customHeight="1" x14ac:dyDescent="0.25">
      <c r="A7" s="26" t="s">
        <v>26</v>
      </c>
      <c r="B7" s="27">
        <v>5034</v>
      </c>
      <c r="C7" s="27">
        <v>4662</v>
      </c>
      <c r="D7" s="27">
        <v>2761</v>
      </c>
      <c r="E7" s="27">
        <v>4564</v>
      </c>
      <c r="F7" s="27">
        <v>4868</v>
      </c>
      <c r="G7" s="26"/>
      <c r="H7" s="27">
        <v>1547</v>
      </c>
      <c r="I7" s="28">
        <f t="shared" si="0"/>
        <v>30.731029002781092</v>
      </c>
      <c r="J7" s="27">
        <v>1543</v>
      </c>
      <c r="K7" s="28">
        <f t="shared" si="1"/>
        <v>33.097383097383101</v>
      </c>
      <c r="L7" s="27">
        <v>1120</v>
      </c>
      <c r="M7" s="28">
        <f t="shared" si="2"/>
        <v>40.565012676566461</v>
      </c>
      <c r="N7" s="27">
        <v>1649</v>
      </c>
      <c r="O7" s="28">
        <f t="shared" si="3"/>
        <v>36.13058720420684</v>
      </c>
      <c r="P7" s="27">
        <v>1680</v>
      </c>
      <c r="Q7" s="28">
        <f t="shared" si="4"/>
        <v>34.511092851273624</v>
      </c>
      <c r="S7" s="27">
        <v>1105</v>
      </c>
      <c r="T7" s="28">
        <f t="shared" si="5"/>
        <v>21.950735001986491</v>
      </c>
      <c r="U7" s="27">
        <v>1115</v>
      </c>
      <c r="V7" s="28">
        <f t="shared" si="6"/>
        <v>23.916773916773916</v>
      </c>
      <c r="W7" s="27">
        <v>595</v>
      </c>
      <c r="X7" s="28">
        <f t="shared" si="7"/>
        <v>21.550162984425931</v>
      </c>
      <c r="Y7" s="27">
        <v>840</v>
      </c>
      <c r="Z7" s="28">
        <f t="shared" si="8"/>
        <v>18.404907975460123</v>
      </c>
      <c r="AA7" s="27">
        <v>956</v>
      </c>
      <c r="AB7" s="28">
        <f t="shared" si="9"/>
        <v>19.638455217748565</v>
      </c>
    </row>
    <row r="8" spans="1:30" ht="11.25" customHeight="1" x14ac:dyDescent="0.25">
      <c r="A8" s="26" t="s">
        <v>27</v>
      </c>
      <c r="B8" s="27">
        <v>27343</v>
      </c>
      <c r="C8" s="27">
        <v>26140</v>
      </c>
      <c r="D8" s="27">
        <v>14723</v>
      </c>
      <c r="E8" s="27">
        <v>25319</v>
      </c>
      <c r="F8" s="27">
        <v>27950</v>
      </c>
      <c r="G8" s="26"/>
      <c r="H8" s="27">
        <v>7113</v>
      </c>
      <c r="I8" s="28">
        <f t="shared" si="0"/>
        <v>26.013970668909774</v>
      </c>
      <c r="J8" s="27">
        <v>6998</v>
      </c>
      <c r="K8" s="28">
        <f t="shared" si="1"/>
        <v>26.77123182861515</v>
      </c>
      <c r="L8" s="27">
        <v>4954</v>
      </c>
      <c r="M8" s="28">
        <f t="shared" si="2"/>
        <v>33.648033688786256</v>
      </c>
      <c r="N8" s="27">
        <v>7088</v>
      </c>
      <c r="O8" s="28">
        <f t="shared" si="3"/>
        <v>27.994786523954339</v>
      </c>
      <c r="P8" s="27">
        <v>7873</v>
      </c>
      <c r="Q8" s="28">
        <f t="shared" si="4"/>
        <v>28.16815742397138</v>
      </c>
      <c r="S8" s="27">
        <v>6216</v>
      </c>
      <c r="T8" s="28">
        <f t="shared" si="5"/>
        <v>22.733423545331529</v>
      </c>
      <c r="U8" s="27">
        <v>6612</v>
      </c>
      <c r="V8" s="28">
        <f t="shared" si="6"/>
        <v>25.29456771231829</v>
      </c>
      <c r="W8" s="27">
        <v>3710</v>
      </c>
      <c r="X8" s="28">
        <f t="shared" si="7"/>
        <v>25.198668749575493</v>
      </c>
      <c r="Y8" s="27">
        <v>4792</v>
      </c>
      <c r="Z8" s="28">
        <f t="shared" si="8"/>
        <v>18.926497886962359</v>
      </c>
      <c r="AA8" s="27">
        <v>5611</v>
      </c>
      <c r="AB8" s="28">
        <f t="shared" si="9"/>
        <v>20.075134168157422</v>
      </c>
    </row>
    <row r="9" spans="1:30" ht="11.25" customHeight="1" x14ac:dyDescent="0.25">
      <c r="A9" s="26" t="s">
        <v>28</v>
      </c>
      <c r="B9" s="27">
        <v>3859</v>
      </c>
      <c r="C9" s="27">
        <v>3629</v>
      </c>
      <c r="D9" s="27">
        <v>2588</v>
      </c>
      <c r="E9" s="27">
        <v>3396</v>
      </c>
      <c r="F9" s="27">
        <v>3874</v>
      </c>
      <c r="G9" s="26"/>
      <c r="H9" s="27">
        <v>912</v>
      </c>
      <c r="I9" s="28">
        <f t="shared" si="0"/>
        <v>23.633065561026172</v>
      </c>
      <c r="J9" s="27">
        <v>901</v>
      </c>
      <c r="K9" s="28">
        <f t="shared" si="1"/>
        <v>24.827776246899973</v>
      </c>
      <c r="L9" s="27">
        <v>647</v>
      </c>
      <c r="M9" s="28">
        <f t="shared" si="2"/>
        <v>25</v>
      </c>
      <c r="N9" s="27">
        <v>806</v>
      </c>
      <c r="O9" s="28">
        <f t="shared" si="3"/>
        <v>23.733804475853944</v>
      </c>
      <c r="P9" s="27">
        <v>962</v>
      </c>
      <c r="Q9" s="28">
        <f t="shared" si="4"/>
        <v>24.832214765100673</v>
      </c>
      <c r="S9" s="27">
        <v>980</v>
      </c>
      <c r="T9" s="28">
        <f t="shared" si="5"/>
        <v>25.395180098471105</v>
      </c>
      <c r="U9" s="27">
        <v>1047</v>
      </c>
      <c r="V9" s="28">
        <f t="shared" si="6"/>
        <v>28.850923119316619</v>
      </c>
      <c r="W9" s="27">
        <v>603</v>
      </c>
      <c r="X9" s="28">
        <f t="shared" si="7"/>
        <v>23.29984544049459</v>
      </c>
      <c r="Y9" s="27">
        <v>695</v>
      </c>
      <c r="Z9" s="28">
        <f t="shared" si="8"/>
        <v>20.465253239104829</v>
      </c>
      <c r="AA9" s="27">
        <v>939</v>
      </c>
      <c r="AB9" s="28">
        <f t="shared" si="9"/>
        <v>24.23851316468766</v>
      </c>
    </row>
    <row r="10" spans="1:30" ht="11.25" customHeight="1" x14ac:dyDescent="0.25">
      <c r="A10" s="29" t="s">
        <v>29</v>
      </c>
      <c r="B10" s="27">
        <v>2347</v>
      </c>
      <c r="C10" s="27">
        <v>2241</v>
      </c>
      <c r="D10" s="27">
        <v>1686</v>
      </c>
      <c r="E10" s="27">
        <v>2083</v>
      </c>
      <c r="F10" s="27">
        <v>2325</v>
      </c>
      <c r="G10" s="26"/>
      <c r="H10" s="27">
        <v>518</v>
      </c>
      <c r="I10" s="28">
        <f t="shared" si="0"/>
        <v>22.070728589688965</v>
      </c>
      <c r="J10" s="27">
        <v>536</v>
      </c>
      <c r="K10" s="28">
        <f t="shared" si="1"/>
        <v>23.917893797411871</v>
      </c>
      <c r="L10" s="27">
        <v>357</v>
      </c>
      <c r="M10" s="28">
        <f t="shared" si="2"/>
        <v>21.17437722419929</v>
      </c>
      <c r="N10" s="27">
        <v>438</v>
      </c>
      <c r="O10" s="28">
        <f t="shared" si="3"/>
        <v>21.027364378300529</v>
      </c>
      <c r="P10" s="27">
        <v>557</v>
      </c>
      <c r="Q10" s="28">
        <f t="shared" si="4"/>
        <v>23.956989247311828</v>
      </c>
      <c r="S10" s="27">
        <v>706</v>
      </c>
      <c r="T10" s="28">
        <f t="shared" si="5"/>
        <v>30.080954409884956</v>
      </c>
      <c r="U10" s="27">
        <v>726</v>
      </c>
      <c r="V10" s="28">
        <f t="shared" si="6"/>
        <v>32.396251673360105</v>
      </c>
      <c r="W10" s="27">
        <v>395</v>
      </c>
      <c r="X10" s="28">
        <f t="shared" si="7"/>
        <v>23.428232502965599</v>
      </c>
      <c r="Y10" s="27">
        <v>465</v>
      </c>
      <c r="Z10" s="28">
        <f t="shared" si="8"/>
        <v>22.32357177148344</v>
      </c>
      <c r="AA10" s="27">
        <v>649</v>
      </c>
      <c r="AB10" s="28">
        <f t="shared" si="9"/>
        <v>27.913978494623652</v>
      </c>
    </row>
    <row r="11" spans="1:30" ht="11.25" customHeight="1" x14ac:dyDescent="0.25">
      <c r="A11" s="26" t="s">
        <v>30</v>
      </c>
      <c r="B11" s="27">
        <v>1512</v>
      </c>
      <c r="C11" s="27">
        <v>1388</v>
      </c>
      <c r="D11" s="27">
        <v>902</v>
      </c>
      <c r="E11" s="27">
        <v>1313</v>
      </c>
      <c r="F11" s="27">
        <v>1549</v>
      </c>
      <c r="G11" s="26"/>
      <c r="H11" s="27">
        <v>394</v>
      </c>
      <c r="I11" s="28">
        <f t="shared" si="0"/>
        <v>26.058201058201057</v>
      </c>
      <c r="J11" s="27">
        <v>365</v>
      </c>
      <c r="K11" s="28">
        <f t="shared" si="1"/>
        <v>26.296829971181555</v>
      </c>
      <c r="L11" s="27">
        <v>290</v>
      </c>
      <c r="M11" s="28">
        <f t="shared" si="2"/>
        <v>32.150776053215083</v>
      </c>
      <c r="N11" s="27">
        <v>368</v>
      </c>
      <c r="O11" s="28">
        <f t="shared" si="3"/>
        <v>28.027418126428028</v>
      </c>
      <c r="P11" s="27">
        <v>405</v>
      </c>
      <c r="Q11" s="28">
        <f t="shared" si="4"/>
        <v>26.145900581020015</v>
      </c>
      <c r="S11" s="27">
        <v>274</v>
      </c>
      <c r="T11" s="28">
        <f t="shared" si="5"/>
        <v>18.121693121693124</v>
      </c>
      <c r="U11" s="27">
        <v>321</v>
      </c>
      <c r="V11" s="28">
        <f t="shared" si="6"/>
        <v>23.126801152737752</v>
      </c>
      <c r="W11" s="27">
        <v>208</v>
      </c>
      <c r="X11" s="28">
        <f t="shared" si="7"/>
        <v>23.059866962305986</v>
      </c>
      <c r="Y11" s="27">
        <v>230</v>
      </c>
      <c r="Z11" s="28">
        <f t="shared" si="8"/>
        <v>17.517136329017514</v>
      </c>
      <c r="AA11" s="27">
        <v>290</v>
      </c>
      <c r="AB11" s="28">
        <f t="shared" si="9"/>
        <v>18.721755971594579</v>
      </c>
    </row>
    <row r="12" spans="1:30" ht="11.25" customHeight="1" x14ac:dyDescent="0.25">
      <c r="A12" s="26" t="s">
        <v>31</v>
      </c>
      <c r="B12" s="27">
        <v>14769</v>
      </c>
      <c r="C12" s="27">
        <v>13664</v>
      </c>
      <c r="D12" s="27">
        <v>8294</v>
      </c>
      <c r="E12" s="27">
        <v>13037</v>
      </c>
      <c r="F12" s="27">
        <v>14513</v>
      </c>
      <c r="G12" s="26"/>
      <c r="H12" s="27">
        <v>3543</v>
      </c>
      <c r="I12" s="28">
        <f t="shared" si="0"/>
        <v>23.989437334958357</v>
      </c>
      <c r="J12" s="27">
        <v>3425</v>
      </c>
      <c r="K12" s="28">
        <f t="shared" si="1"/>
        <v>25.065866510538644</v>
      </c>
      <c r="L12" s="27">
        <v>2525</v>
      </c>
      <c r="M12" s="28">
        <f t="shared" si="2"/>
        <v>30.443694236797686</v>
      </c>
      <c r="N12" s="27">
        <v>3498</v>
      </c>
      <c r="O12" s="28">
        <f t="shared" si="3"/>
        <v>26.831326225358591</v>
      </c>
      <c r="P12" s="27">
        <v>3945</v>
      </c>
      <c r="Q12" s="28">
        <f t="shared" si="4"/>
        <v>27.182526011162405</v>
      </c>
      <c r="S12" s="27">
        <v>3615</v>
      </c>
      <c r="T12" s="28">
        <f t="shared" si="5"/>
        <v>24.47694495226488</v>
      </c>
      <c r="U12" s="27">
        <v>3386</v>
      </c>
      <c r="V12" s="28">
        <f t="shared" si="6"/>
        <v>24.780444964871194</v>
      </c>
      <c r="W12" s="27">
        <v>1876</v>
      </c>
      <c r="X12" s="28">
        <f t="shared" si="7"/>
        <v>22.618760549795034</v>
      </c>
      <c r="Y12" s="27">
        <v>2478</v>
      </c>
      <c r="Z12" s="28">
        <f t="shared" si="8"/>
        <v>19.007440362046481</v>
      </c>
      <c r="AA12" s="27">
        <v>2980</v>
      </c>
      <c r="AB12" s="28">
        <f t="shared" si="9"/>
        <v>20.533314959002276</v>
      </c>
    </row>
    <row r="13" spans="1:30" ht="11.25" customHeight="1" x14ac:dyDescent="0.25">
      <c r="A13" s="26" t="s">
        <v>32</v>
      </c>
      <c r="B13" s="27">
        <v>3366</v>
      </c>
      <c r="C13" s="27">
        <v>3256</v>
      </c>
      <c r="D13" s="27">
        <v>2037</v>
      </c>
      <c r="E13" s="27">
        <v>3035</v>
      </c>
      <c r="F13" s="27">
        <v>3383</v>
      </c>
      <c r="G13" s="26"/>
      <c r="H13" s="27">
        <v>1018</v>
      </c>
      <c r="I13" s="28">
        <f t="shared" si="0"/>
        <v>30.243612596553771</v>
      </c>
      <c r="J13" s="27">
        <v>1008</v>
      </c>
      <c r="K13" s="28">
        <f t="shared" si="1"/>
        <v>30.95823095823096</v>
      </c>
      <c r="L13" s="27">
        <v>759</v>
      </c>
      <c r="M13" s="28">
        <f t="shared" si="2"/>
        <v>37.260677466863036</v>
      </c>
      <c r="N13" s="27">
        <v>987</v>
      </c>
      <c r="O13" s="28">
        <f t="shared" si="3"/>
        <v>32.520593080724872</v>
      </c>
      <c r="P13" s="27">
        <v>1103</v>
      </c>
      <c r="Q13" s="28">
        <f t="shared" si="4"/>
        <v>32.604197457877625</v>
      </c>
      <c r="S13" s="27">
        <v>669</v>
      </c>
      <c r="T13" s="28">
        <f t="shared" si="5"/>
        <v>19.875222816399287</v>
      </c>
      <c r="U13" s="27">
        <v>776</v>
      </c>
      <c r="V13" s="28">
        <f t="shared" si="6"/>
        <v>23.832923832923832</v>
      </c>
      <c r="W13" s="27">
        <v>466</v>
      </c>
      <c r="X13" s="28">
        <f t="shared" si="7"/>
        <v>22.876779577810506</v>
      </c>
      <c r="Y13" s="27">
        <v>583</v>
      </c>
      <c r="Z13" s="28">
        <f t="shared" si="8"/>
        <v>19.209225700164744</v>
      </c>
      <c r="AA13" s="27">
        <v>669</v>
      </c>
      <c r="AB13" s="28">
        <f t="shared" si="9"/>
        <v>19.775347324859595</v>
      </c>
    </row>
    <row r="14" spans="1:30" ht="11.25" customHeight="1" x14ac:dyDescent="0.25">
      <c r="A14" s="26" t="s">
        <v>33</v>
      </c>
      <c r="B14" s="27">
        <v>12363</v>
      </c>
      <c r="C14" s="27">
        <v>12145</v>
      </c>
      <c r="D14" s="27">
        <v>7511</v>
      </c>
      <c r="E14" s="27">
        <v>11677</v>
      </c>
      <c r="F14" s="27">
        <v>13136</v>
      </c>
      <c r="G14" s="26"/>
      <c r="H14" s="27">
        <v>3505</v>
      </c>
      <c r="I14" s="28">
        <f t="shared" si="0"/>
        <v>28.35072393432015</v>
      </c>
      <c r="J14" s="27">
        <v>3576</v>
      </c>
      <c r="K14" s="28">
        <f t="shared" si="1"/>
        <v>29.444215726636475</v>
      </c>
      <c r="L14" s="27">
        <v>2553</v>
      </c>
      <c r="M14" s="28">
        <f t="shared" si="2"/>
        <v>33.990147783251231</v>
      </c>
      <c r="N14" s="27">
        <v>3495</v>
      </c>
      <c r="O14" s="28">
        <f t="shared" si="3"/>
        <v>29.930632868031172</v>
      </c>
      <c r="P14" s="27">
        <v>3922</v>
      </c>
      <c r="Q14" s="28">
        <f t="shared" si="4"/>
        <v>29.856881851400729</v>
      </c>
      <c r="S14" s="27">
        <v>2868</v>
      </c>
      <c r="T14" s="28">
        <f t="shared" si="5"/>
        <v>23.198252851249695</v>
      </c>
      <c r="U14" s="27">
        <v>3007</v>
      </c>
      <c r="V14" s="28">
        <f t="shared" si="6"/>
        <v>24.759160148209141</v>
      </c>
      <c r="W14" s="27">
        <v>1888</v>
      </c>
      <c r="X14" s="28">
        <f t="shared" si="7"/>
        <v>25.136466515776863</v>
      </c>
      <c r="Y14" s="27">
        <v>2432</v>
      </c>
      <c r="Z14" s="28">
        <f t="shared" si="8"/>
        <v>20.827267277554164</v>
      </c>
      <c r="AA14" s="27">
        <v>2715</v>
      </c>
      <c r="AB14" s="28">
        <f t="shared" si="9"/>
        <v>20.668392204628503</v>
      </c>
    </row>
    <row r="15" spans="1:30" ht="11.25" customHeight="1" x14ac:dyDescent="0.25">
      <c r="A15" s="26" t="s">
        <v>34</v>
      </c>
      <c r="B15" s="27">
        <v>11737</v>
      </c>
      <c r="C15" s="27">
        <v>11211</v>
      </c>
      <c r="D15" s="27">
        <v>5894</v>
      </c>
      <c r="E15" s="27">
        <v>10510</v>
      </c>
      <c r="F15" s="27">
        <v>11939</v>
      </c>
      <c r="G15" s="26"/>
      <c r="H15" s="27">
        <v>2979</v>
      </c>
      <c r="I15" s="28">
        <f t="shared" si="0"/>
        <v>25.381272897674023</v>
      </c>
      <c r="J15" s="27">
        <v>2785</v>
      </c>
      <c r="K15" s="28">
        <f t="shared" si="1"/>
        <v>24.84167335652484</v>
      </c>
      <c r="L15" s="27">
        <v>1864</v>
      </c>
      <c r="M15" s="28">
        <f t="shared" si="2"/>
        <v>31.625381744146591</v>
      </c>
      <c r="N15" s="27">
        <v>2809</v>
      </c>
      <c r="O15" s="28">
        <f t="shared" si="3"/>
        <v>26.726926736441488</v>
      </c>
      <c r="P15" s="27">
        <v>3082</v>
      </c>
      <c r="Q15" s="28">
        <f t="shared" si="4"/>
        <v>25.814557333109978</v>
      </c>
      <c r="S15" s="27">
        <v>3263</v>
      </c>
      <c r="T15" s="28">
        <f t="shared" si="5"/>
        <v>27.800971287381781</v>
      </c>
      <c r="U15" s="27">
        <v>3148</v>
      </c>
      <c r="V15" s="28">
        <f t="shared" si="6"/>
        <v>28.079564713228077</v>
      </c>
      <c r="W15" s="27">
        <v>1438</v>
      </c>
      <c r="X15" s="28">
        <f t="shared" si="7"/>
        <v>24.397692568713946</v>
      </c>
      <c r="Y15" s="27">
        <v>2027</v>
      </c>
      <c r="Z15" s="28">
        <f t="shared" si="8"/>
        <v>19.286393910561369</v>
      </c>
      <c r="AA15" s="27">
        <v>2747</v>
      </c>
      <c r="AB15" s="28">
        <f t="shared" si="9"/>
        <v>23.008627188206717</v>
      </c>
    </row>
    <row r="16" spans="1:30" ht="11.25" customHeight="1" x14ac:dyDescent="0.25">
      <c r="A16" s="26" t="s">
        <v>35</v>
      </c>
      <c r="B16" s="27">
        <v>2603</v>
      </c>
      <c r="C16" s="27">
        <v>2496</v>
      </c>
      <c r="D16" s="27">
        <v>1251</v>
      </c>
      <c r="E16" s="27">
        <v>2102</v>
      </c>
      <c r="F16" s="27">
        <v>2587</v>
      </c>
      <c r="G16" s="26"/>
      <c r="H16" s="27">
        <v>555</v>
      </c>
      <c r="I16" s="28">
        <f t="shared" si="0"/>
        <v>21.321552055320783</v>
      </c>
      <c r="J16" s="27">
        <v>568</v>
      </c>
      <c r="K16" s="28">
        <f t="shared" si="1"/>
        <v>22.756410256410255</v>
      </c>
      <c r="L16" s="27">
        <v>408</v>
      </c>
      <c r="M16" s="28">
        <f t="shared" si="2"/>
        <v>32.613908872901682</v>
      </c>
      <c r="N16" s="27">
        <v>526</v>
      </c>
      <c r="O16" s="28">
        <f t="shared" si="3"/>
        <v>25.023786869647957</v>
      </c>
      <c r="P16" s="27">
        <v>611</v>
      </c>
      <c r="Q16" s="28">
        <f t="shared" si="4"/>
        <v>23.618090452261306</v>
      </c>
      <c r="S16" s="27">
        <v>656</v>
      </c>
      <c r="T16" s="28">
        <f t="shared" si="5"/>
        <v>25.201690357280061</v>
      </c>
      <c r="U16" s="27">
        <v>670</v>
      </c>
      <c r="V16" s="28">
        <f t="shared" si="6"/>
        <v>26.842948717948715</v>
      </c>
      <c r="W16" s="27">
        <v>323</v>
      </c>
      <c r="X16" s="28">
        <f t="shared" si="7"/>
        <v>25.819344524380494</v>
      </c>
      <c r="Y16" s="27">
        <v>424</v>
      </c>
      <c r="Z16" s="28">
        <f t="shared" si="8"/>
        <v>20.171265461465271</v>
      </c>
      <c r="AA16" s="27">
        <v>546</v>
      </c>
      <c r="AB16" s="28">
        <f t="shared" si="9"/>
        <v>21.105527638190953</v>
      </c>
    </row>
    <row r="17" spans="1:35" ht="11.25" customHeight="1" x14ac:dyDescent="0.25">
      <c r="A17" s="26" t="s">
        <v>36</v>
      </c>
      <c r="B17" s="27">
        <v>4293</v>
      </c>
      <c r="C17" s="27">
        <v>3911</v>
      </c>
      <c r="D17" s="27">
        <v>1959</v>
      </c>
      <c r="E17" s="27">
        <v>3819</v>
      </c>
      <c r="F17" s="27">
        <v>4290</v>
      </c>
      <c r="G17" s="26"/>
      <c r="H17" s="27">
        <v>945</v>
      </c>
      <c r="I17" s="28">
        <f t="shared" si="0"/>
        <v>22.012578616352201</v>
      </c>
      <c r="J17" s="27">
        <v>839</v>
      </c>
      <c r="K17" s="28">
        <f t="shared" si="1"/>
        <v>21.452313986192788</v>
      </c>
      <c r="L17" s="27">
        <v>583</v>
      </c>
      <c r="M17" s="28">
        <f t="shared" si="2"/>
        <v>29.760081674323636</v>
      </c>
      <c r="N17" s="27">
        <v>887</v>
      </c>
      <c r="O17" s="28">
        <f t="shared" si="3"/>
        <v>23.225975386226761</v>
      </c>
      <c r="P17" s="27">
        <v>1013</v>
      </c>
      <c r="Q17" s="28">
        <f t="shared" si="4"/>
        <v>23.613053613053616</v>
      </c>
      <c r="S17" s="27">
        <v>865</v>
      </c>
      <c r="T17" s="28">
        <f t="shared" si="5"/>
        <v>20.149079897507573</v>
      </c>
      <c r="U17" s="27">
        <v>873</v>
      </c>
      <c r="V17" s="28">
        <f t="shared" si="6"/>
        <v>22.321656865251853</v>
      </c>
      <c r="W17" s="27">
        <v>485</v>
      </c>
      <c r="X17" s="28">
        <f t="shared" si="7"/>
        <v>24.757529351710055</v>
      </c>
      <c r="Y17" s="27">
        <v>636</v>
      </c>
      <c r="Z17" s="28">
        <f t="shared" si="8"/>
        <v>16.653574234092694</v>
      </c>
      <c r="AA17" s="27">
        <v>705</v>
      </c>
      <c r="AB17" s="28">
        <f t="shared" si="9"/>
        <v>16.433566433566433</v>
      </c>
      <c r="AD17" s="1"/>
    </row>
    <row r="18" spans="1:35" ht="11.25" customHeight="1" x14ac:dyDescent="0.25">
      <c r="A18" s="26" t="s">
        <v>37</v>
      </c>
      <c r="B18" s="27">
        <v>17167</v>
      </c>
      <c r="C18" s="27">
        <v>15798</v>
      </c>
      <c r="D18" s="27">
        <v>8904</v>
      </c>
      <c r="E18" s="27">
        <v>14524</v>
      </c>
      <c r="F18" s="27">
        <v>16538</v>
      </c>
      <c r="G18" s="26"/>
      <c r="H18" s="27">
        <v>3971</v>
      </c>
      <c r="I18" s="28">
        <f t="shared" si="0"/>
        <v>23.13158967787033</v>
      </c>
      <c r="J18" s="27">
        <v>3731</v>
      </c>
      <c r="K18" s="28">
        <f t="shared" si="1"/>
        <v>23.616913533358652</v>
      </c>
      <c r="L18" s="27">
        <v>2900</v>
      </c>
      <c r="M18" s="28">
        <f t="shared" si="2"/>
        <v>32.569631626235399</v>
      </c>
      <c r="N18" s="27">
        <v>3556</v>
      </c>
      <c r="O18" s="28">
        <f t="shared" si="3"/>
        <v>24.483613329661249</v>
      </c>
      <c r="P18" s="27">
        <v>4237</v>
      </c>
      <c r="Q18" s="28">
        <f t="shared" si="4"/>
        <v>25.61978473817874</v>
      </c>
      <c r="S18" s="27">
        <v>3572</v>
      </c>
      <c r="T18" s="28">
        <f t="shared" si="5"/>
        <v>20.807362963825945</v>
      </c>
      <c r="U18" s="27">
        <v>3305</v>
      </c>
      <c r="V18" s="28">
        <f t="shared" si="6"/>
        <v>20.920369667046462</v>
      </c>
      <c r="W18" s="27">
        <v>2010</v>
      </c>
      <c r="X18" s="28">
        <f t="shared" si="7"/>
        <v>22.574123989218329</v>
      </c>
      <c r="Y18" s="27">
        <v>2369</v>
      </c>
      <c r="Z18" s="28">
        <f t="shared" si="8"/>
        <v>16.310933627099971</v>
      </c>
      <c r="AA18" s="27">
        <v>2968</v>
      </c>
      <c r="AB18" s="28">
        <f t="shared" si="9"/>
        <v>17.946547345507316</v>
      </c>
      <c r="AD18" s="2"/>
    </row>
    <row r="19" spans="1:35" ht="11.25" customHeight="1" x14ac:dyDescent="0.25">
      <c r="A19" s="26" t="s">
        <v>38</v>
      </c>
      <c r="B19" s="27">
        <v>3912</v>
      </c>
      <c r="C19" s="27">
        <v>3800</v>
      </c>
      <c r="D19" s="27">
        <v>1737</v>
      </c>
      <c r="E19" s="27">
        <v>3533</v>
      </c>
      <c r="F19" s="27">
        <v>3829</v>
      </c>
      <c r="G19" s="26"/>
      <c r="H19" s="27">
        <v>644</v>
      </c>
      <c r="I19" s="28">
        <f t="shared" si="0"/>
        <v>16.462167689161554</v>
      </c>
      <c r="J19" s="27">
        <v>703</v>
      </c>
      <c r="K19" s="28">
        <f t="shared" si="1"/>
        <v>18.5</v>
      </c>
      <c r="L19" s="27">
        <v>487</v>
      </c>
      <c r="M19" s="28">
        <f t="shared" si="2"/>
        <v>28.036845135290733</v>
      </c>
      <c r="N19" s="27">
        <v>687</v>
      </c>
      <c r="O19" s="28">
        <f t="shared" si="3"/>
        <v>19.445230682139826</v>
      </c>
      <c r="P19" s="27">
        <v>801</v>
      </c>
      <c r="Q19" s="28">
        <f t="shared" si="4"/>
        <v>20.91930007834944</v>
      </c>
      <c r="S19" s="27">
        <v>591</v>
      </c>
      <c r="T19" s="28">
        <f t="shared" si="5"/>
        <v>15.107361963190183</v>
      </c>
      <c r="U19" s="27">
        <v>643</v>
      </c>
      <c r="V19" s="28">
        <f t="shared" si="6"/>
        <v>16.921052631578949</v>
      </c>
      <c r="W19" s="27">
        <v>359</v>
      </c>
      <c r="X19" s="28">
        <f t="shared" si="7"/>
        <v>20.667818077144499</v>
      </c>
      <c r="Y19" s="27">
        <v>432</v>
      </c>
      <c r="Z19" s="28">
        <f t="shared" si="8"/>
        <v>12.227568638550807</v>
      </c>
      <c r="AA19" s="27">
        <v>516</v>
      </c>
      <c r="AB19" s="28">
        <f t="shared" si="9"/>
        <v>13.476103421258815</v>
      </c>
    </row>
    <row r="20" spans="1:35" ht="11.25" customHeight="1" x14ac:dyDescent="0.25">
      <c r="A20" s="26" t="s">
        <v>39</v>
      </c>
      <c r="B20" s="27">
        <v>981</v>
      </c>
      <c r="C20" s="27">
        <v>861</v>
      </c>
      <c r="D20" s="27">
        <v>373</v>
      </c>
      <c r="E20" s="27">
        <v>862</v>
      </c>
      <c r="F20" s="27">
        <v>896</v>
      </c>
      <c r="G20" s="26"/>
      <c r="H20" s="27">
        <v>106</v>
      </c>
      <c r="I20" s="28">
        <f t="shared" si="0"/>
        <v>10.805300713557594</v>
      </c>
      <c r="J20" s="27">
        <v>92</v>
      </c>
      <c r="K20" s="28">
        <f t="shared" si="1"/>
        <v>10.685249709639953</v>
      </c>
      <c r="L20" s="27">
        <v>90</v>
      </c>
      <c r="M20" s="28">
        <f t="shared" si="2"/>
        <v>24.128686327077748</v>
      </c>
      <c r="N20" s="27">
        <v>101</v>
      </c>
      <c r="O20" s="28">
        <f t="shared" si="3"/>
        <v>11.716937354988399</v>
      </c>
      <c r="P20" s="27">
        <v>135</v>
      </c>
      <c r="Q20" s="28">
        <f t="shared" si="4"/>
        <v>15.066964285714285</v>
      </c>
      <c r="S20" s="27">
        <v>117</v>
      </c>
      <c r="T20" s="28">
        <f t="shared" si="5"/>
        <v>11.926605504587156</v>
      </c>
      <c r="U20" s="27">
        <v>108</v>
      </c>
      <c r="V20" s="28">
        <f t="shared" si="6"/>
        <v>12.543554006968641</v>
      </c>
      <c r="W20" s="27">
        <v>74</v>
      </c>
      <c r="X20" s="28">
        <f t="shared" si="7"/>
        <v>19.839142091152816</v>
      </c>
      <c r="Y20" s="27">
        <v>68</v>
      </c>
      <c r="Z20" s="28">
        <f t="shared" si="8"/>
        <v>7.8886310904872383</v>
      </c>
      <c r="AA20" s="27">
        <v>91</v>
      </c>
      <c r="AB20" s="28">
        <f t="shared" si="9"/>
        <v>10.15625</v>
      </c>
    </row>
    <row r="21" spans="1:35" ht="11.25" customHeight="1" x14ac:dyDescent="0.25">
      <c r="A21" s="26" t="s">
        <v>40</v>
      </c>
      <c r="B21" s="27">
        <v>23638</v>
      </c>
      <c r="C21" s="27">
        <v>22997</v>
      </c>
      <c r="D21" s="27">
        <v>10128</v>
      </c>
      <c r="E21" s="27">
        <v>23100</v>
      </c>
      <c r="F21" s="27">
        <v>21970</v>
      </c>
      <c r="G21" s="26"/>
      <c r="H21" s="27">
        <v>2309</v>
      </c>
      <c r="I21" s="28">
        <f t="shared" si="0"/>
        <v>9.7681698959302814</v>
      </c>
      <c r="J21" s="27">
        <v>2305</v>
      </c>
      <c r="K21" s="28">
        <f t="shared" si="1"/>
        <v>10.023046484324043</v>
      </c>
      <c r="L21" s="27">
        <v>1549</v>
      </c>
      <c r="M21" s="28">
        <f t="shared" si="2"/>
        <v>15.294233807266982</v>
      </c>
      <c r="N21" s="27">
        <v>2264</v>
      </c>
      <c r="O21" s="28">
        <f t="shared" si="3"/>
        <v>9.8008658008658003</v>
      </c>
      <c r="P21" s="27">
        <v>2544</v>
      </c>
      <c r="Q21" s="28">
        <f t="shared" si="4"/>
        <v>11.579426490669094</v>
      </c>
      <c r="S21" s="27">
        <v>2619</v>
      </c>
      <c r="T21" s="28">
        <f t="shared" si="5"/>
        <v>11.079617564937811</v>
      </c>
      <c r="U21" s="27">
        <v>2619</v>
      </c>
      <c r="V21" s="28">
        <f t="shared" si="6"/>
        <v>11.388441970691829</v>
      </c>
      <c r="W21" s="27">
        <v>1092</v>
      </c>
      <c r="X21" s="28">
        <f t="shared" si="7"/>
        <v>10.781990521327014</v>
      </c>
      <c r="Y21" s="27">
        <v>1447</v>
      </c>
      <c r="Z21" s="28">
        <f t="shared" si="8"/>
        <v>6.2640692640692635</v>
      </c>
      <c r="AA21" s="27">
        <v>2077</v>
      </c>
      <c r="AB21" s="28">
        <f t="shared" si="9"/>
        <v>9.4538006372325896</v>
      </c>
    </row>
    <row r="22" spans="1:35" ht="11.25" customHeight="1" x14ac:dyDescent="0.25">
      <c r="A22" s="26" t="s">
        <v>41</v>
      </c>
      <c r="B22" s="27">
        <v>15467</v>
      </c>
      <c r="C22" s="27">
        <v>14170</v>
      </c>
      <c r="D22" s="27">
        <v>5747</v>
      </c>
      <c r="E22" s="27">
        <v>14857</v>
      </c>
      <c r="F22" s="27">
        <v>14385</v>
      </c>
      <c r="G22" s="26"/>
      <c r="H22" s="27">
        <v>1926</v>
      </c>
      <c r="I22" s="28">
        <f t="shared" si="0"/>
        <v>12.452317837977629</v>
      </c>
      <c r="J22" s="27">
        <v>1863</v>
      </c>
      <c r="K22" s="28">
        <f t="shared" si="1"/>
        <v>13.147494707127736</v>
      </c>
      <c r="L22" s="27">
        <v>1160</v>
      </c>
      <c r="M22" s="28">
        <f t="shared" si="2"/>
        <v>20.184444057769273</v>
      </c>
      <c r="N22" s="27">
        <v>1955</v>
      </c>
      <c r="O22" s="28">
        <f t="shared" si="3"/>
        <v>13.158780372888202</v>
      </c>
      <c r="P22" s="27">
        <v>2208</v>
      </c>
      <c r="Q22" s="28">
        <f t="shared" si="4"/>
        <v>15.34932221063608</v>
      </c>
      <c r="S22" s="27">
        <v>1202</v>
      </c>
      <c r="T22" s="28">
        <f t="shared" si="5"/>
        <v>7.771384237408677</v>
      </c>
      <c r="U22" s="27">
        <v>1202</v>
      </c>
      <c r="V22" s="28">
        <f t="shared" si="6"/>
        <v>8.48270995059986</v>
      </c>
      <c r="W22" s="27">
        <v>646</v>
      </c>
      <c r="X22" s="28">
        <f t="shared" si="7"/>
        <v>11.240647294240473</v>
      </c>
      <c r="Y22" s="27">
        <v>943</v>
      </c>
      <c r="Z22" s="28">
        <f t="shared" si="8"/>
        <v>6.3471764151578371</v>
      </c>
      <c r="AA22" s="27">
        <v>1097</v>
      </c>
      <c r="AB22" s="28">
        <f t="shared" si="9"/>
        <v>7.6259993048314207</v>
      </c>
    </row>
    <row r="23" spans="1:35" ht="11.25" customHeight="1" x14ac:dyDescent="0.25">
      <c r="A23" s="26" t="s">
        <v>42</v>
      </c>
      <c r="B23" s="27">
        <v>2142</v>
      </c>
      <c r="C23" s="27">
        <v>1987</v>
      </c>
      <c r="D23" s="27">
        <v>578</v>
      </c>
      <c r="E23" s="27">
        <v>1961</v>
      </c>
      <c r="F23" s="27">
        <v>1914</v>
      </c>
      <c r="G23" s="26"/>
      <c r="H23" s="27">
        <v>167</v>
      </c>
      <c r="I23" s="28">
        <f t="shared" si="0"/>
        <v>7.7964519140989728</v>
      </c>
      <c r="J23" s="27">
        <v>157</v>
      </c>
      <c r="K23" s="28">
        <f t="shared" si="1"/>
        <v>7.9013588324106694</v>
      </c>
      <c r="L23" s="27">
        <v>108</v>
      </c>
      <c r="M23" s="28">
        <f t="shared" si="2"/>
        <v>18.685121107266436</v>
      </c>
      <c r="N23" s="27">
        <v>156</v>
      </c>
      <c r="O23" s="28">
        <f t="shared" si="3"/>
        <v>7.955124936257012</v>
      </c>
      <c r="P23" s="27">
        <v>182</v>
      </c>
      <c r="Q23" s="28">
        <f t="shared" si="4"/>
        <v>9.5088819226750267</v>
      </c>
      <c r="S23" s="27">
        <v>168</v>
      </c>
      <c r="T23" s="28">
        <f t="shared" si="5"/>
        <v>7.8431372549019605</v>
      </c>
      <c r="U23" s="27">
        <v>195</v>
      </c>
      <c r="V23" s="28">
        <f t="shared" si="6"/>
        <v>9.8137896326119769</v>
      </c>
      <c r="W23" s="27">
        <v>100</v>
      </c>
      <c r="X23" s="28">
        <f t="shared" si="7"/>
        <v>17.301038062283737</v>
      </c>
      <c r="Y23" s="27">
        <v>113</v>
      </c>
      <c r="Z23" s="28">
        <f t="shared" si="8"/>
        <v>5.7623661397246302</v>
      </c>
      <c r="AA23" s="27">
        <v>147</v>
      </c>
      <c r="AB23" s="28">
        <f t="shared" si="9"/>
        <v>7.6802507836990594</v>
      </c>
    </row>
    <row r="24" spans="1:35" ht="11.25" customHeight="1" x14ac:dyDescent="0.25">
      <c r="A24" s="26" t="s">
        <v>43</v>
      </c>
      <c r="B24" s="27">
        <v>7913</v>
      </c>
      <c r="C24" s="27">
        <v>7177</v>
      </c>
      <c r="D24" s="27">
        <v>3004</v>
      </c>
      <c r="E24" s="27">
        <v>7884</v>
      </c>
      <c r="F24" s="27">
        <v>6948</v>
      </c>
      <c r="G24" s="26"/>
      <c r="H24" s="27">
        <v>708</v>
      </c>
      <c r="I24" s="28">
        <f t="shared" si="0"/>
        <v>8.9473019082522427</v>
      </c>
      <c r="J24" s="27">
        <v>672</v>
      </c>
      <c r="K24" s="28">
        <f t="shared" si="1"/>
        <v>9.3632436951372444</v>
      </c>
      <c r="L24" s="27">
        <v>478</v>
      </c>
      <c r="M24" s="28">
        <f t="shared" si="2"/>
        <v>15.912117177097205</v>
      </c>
      <c r="N24" s="27">
        <v>680</v>
      </c>
      <c r="O24" s="28">
        <f t="shared" si="3"/>
        <v>8.6250634195839666</v>
      </c>
      <c r="P24" s="27">
        <v>759</v>
      </c>
      <c r="Q24" s="28">
        <f t="shared" si="4"/>
        <v>10.924006908462868</v>
      </c>
      <c r="S24" s="27">
        <v>646</v>
      </c>
      <c r="T24" s="28">
        <f t="shared" si="5"/>
        <v>8.1637811196764822</v>
      </c>
      <c r="U24" s="27">
        <v>628</v>
      </c>
      <c r="V24" s="28">
        <f t="shared" si="6"/>
        <v>8.7501741674794484</v>
      </c>
      <c r="W24" s="27">
        <v>362</v>
      </c>
      <c r="X24" s="28">
        <f t="shared" si="7"/>
        <v>12.050599201065246</v>
      </c>
      <c r="Y24" s="27">
        <v>476</v>
      </c>
      <c r="Z24" s="28">
        <f t="shared" si="8"/>
        <v>6.0375443937087772</v>
      </c>
      <c r="AA24" s="27">
        <v>553</v>
      </c>
      <c r="AB24" s="28">
        <f t="shared" si="9"/>
        <v>7.9591249280368457</v>
      </c>
    </row>
    <row r="25" spans="1:35" ht="11.25" customHeight="1" x14ac:dyDescent="0.25">
      <c r="A25" s="26" t="s">
        <v>44</v>
      </c>
      <c r="B25" s="27">
        <v>21000</v>
      </c>
      <c r="C25" s="27">
        <v>18988</v>
      </c>
      <c r="D25" s="27">
        <v>9667</v>
      </c>
      <c r="E25" s="27">
        <v>20194</v>
      </c>
      <c r="F25" s="27">
        <v>18472</v>
      </c>
      <c r="G25" s="26"/>
      <c r="H25" s="27">
        <v>2320</v>
      </c>
      <c r="I25" s="28">
        <f t="shared" si="0"/>
        <v>11.047619047619047</v>
      </c>
      <c r="J25" s="27">
        <v>2206</v>
      </c>
      <c r="K25" s="28">
        <f t="shared" si="1"/>
        <v>11.617863914050981</v>
      </c>
      <c r="L25" s="27">
        <v>1544</v>
      </c>
      <c r="M25" s="28">
        <f t="shared" si="2"/>
        <v>15.971863039205545</v>
      </c>
      <c r="N25" s="27">
        <v>2432</v>
      </c>
      <c r="O25" s="28">
        <f t="shared" si="3"/>
        <v>12.043181142913737</v>
      </c>
      <c r="P25" s="27">
        <v>2768</v>
      </c>
      <c r="Q25" s="28">
        <f t="shared" si="4"/>
        <v>14.98484192291035</v>
      </c>
      <c r="S25" s="27">
        <v>1644</v>
      </c>
      <c r="T25" s="28">
        <f t="shared" si="5"/>
        <v>7.8285714285714292</v>
      </c>
      <c r="U25" s="27">
        <v>1630</v>
      </c>
      <c r="V25" s="28">
        <f t="shared" si="6"/>
        <v>8.5843690752053927</v>
      </c>
      <c r="W25" s="27">
        <v>880</v>
      </c>
      <c r="X25" s="28">
        <f t="shared" si="7"/>
        <v>9.1031343746767348</v>
      </c>
      <c r="Y25" s="27">
        <v>1167</v>
      </c>
      <c r="Z25" s="28">
        <f t="shared" si="8"/>
        <v>5.7789442408636225</v>
      </c>
      <c r="AA25" s="27">
        <v>1463</v>
      </c>
      <c r="AB25" s="28">
        <f t="shared" si="9"/>
        <v>7.9200952793417061</v>
      </c>
    </row>
    <row r="26" spans="1:35" s="25" customFormat="1" ht="11.25" customHeight="1" x14ac:dyDescent="0.25">
      <c r="A26" s="26" t="s">
        <v>45</v>
      </c>
      <c r="B26" s="27">
        <v>4789</v>
      </c>
      <c r="C26" s="27">
        <v>4469</v>
      </c>
      <c r="D26" s="27">
        <v>2354</v>
      </c>
      <c r="E26" s="27">
        <v>3731</v>
      </c>
      <c r="F26" s="27">
        <v>4318</v>
      </c>
      <c r="G26" s="26"/>
      <c r="H26" s="27">
        <v>890</v>
      </c>
      <c r="I26" s="28">
        <f t="shared" si="0"/>
        <v>18.584255585717269</v>
      </c>
      <c r="J26" s="27">
        <v>865</v>
      </c>
      <c r="K26" s="28">
        <f t="shared" si="1"/>
        <v>19.355560528082343</v>
      </c>
      <c r="L26" s="27">
        <v>640</v>
      </c>
      <c r="M26" s="28">
        <f t="shared" si="2"/>
        <v>27.187765505522517</v>
      </c>
      <c r="N26" s="27">
        <v>874</v>
      </c>
      <c r="O26" s="28">
        <f t="shared" si="3"/>
        <v>23.425355132672205</v>
      </c>
      <c r="P26" s="27">
        <v>1017</v>
      </c>
      <c r="Q26" s="28">
        <f t="shared" si="4"/>
        <v>23.552570634553032</v>
      </c>
      <c r="R26" s="18"/>
      <c r="S26" s="27">
        <v>492</v>
      </c>
      <c r="T26" s="28">
        <f t="shared" si="5"/>
        <v>10.273543537272916</v>
      </c>
      <c r="U26" s="27">
        <v>565</v>
      </c>
      <c r="V26" s="28">
        <f t="shared" si="6"/>
        <v>12.642649362273438</v>
      </c>
      <c r="W26" s="27">
        <v>288</v>
      </c>
      <c r="X26" s="28">
        <f t="shared" si="7"/>
        <v>12.234494477485132</v>
      </c>
      <c r="Y26" s="27">
        <v>401</v>
      </c>
      <c r="Z26" s="28">
        <f t="shared" si="8"/>
        <v>10.747788796569283</v>
      </c>
      <c r="AA26" s="27">
        <v>516</v>
      </c>
      <c r="AB26" s="28">
        <f t="shared" si="9"/>
        <v>11.949976841130153</v>
      </c>
      <c r="AC26"/>
      <c r="AD26"/>
      <c r="AE26"/>
      <c r="AF26"/>
      <c r="AG26"/>
      <c r="AH26"/>
      <c r="AI26"/>
    </row>
    <row r="27" spans="1:35" ht="11.25" customHeight="1" x14ac:dyDescent="0.25">
      <c r="A27" s="41" t="s">
        <v>46</v>
      </c>
      <c r="B27" s="57">
        <v>195778</v>
      </c>
      <c r="C27" s="57">
        <v>184088</v>
      </c>
      <c r="D27" s="57">
        <v>96841</v>
      </c>
      <c r="E27" s="57">
        <v>180416</v>
      </c>
      <c r="F27" s="57">
        <v>189140</v>
      </c>
      <c r="G27" s="41"/>
      <c r="H27" s="57">
        <v>38908</v>
      </c>
      <c r="I27" s="62">
        <f t="shared" si="0"/>
        <v>19.873530223007695</v>
      </c>
      <c r="J27" s="57">
        <v>37938</v>
      </c>
      <c r="K27" s="62">
        <f t="shared" si="1"/>
        <v>20.608621963408805</v>
      </c>
      <c r="L27" s="57">
        <v>27098</v>
      </c>
      <c r="M27" s="62">
        <f t="shared" si="2"/>
        <v>27.981949793992211</v>
      </c>
      <c r="N27" s="57">
        <v>38022</v>
      </c>
      <c r="O27" s="62">
        <f t="shared" si="3"/>
        <v>21.074627527492019</v>
      </c>
      <c r="P27" s="57">
        <v>42918</v>
      </c>
      <c r="Q27" s="62">
        <f t="shared" si="4"/>
        <v>22.691128264777412</v>
      </c>
      <c r="R27" s="23"/>
      <c r="S27" s="57">
        <v>33933</v>
      </c>
      <c r="T27" s="62">
        <f t="shared" si="5"/>
        <v>17.332386682875502</v>
      </c>
      <c r="U27" s="57">
        <v>34185</v>
      </c>
      <c r="V27" s="62">
        <f t="shared" si="6"/>
        <v>18.569923080265959</v>
      </c>
      <c r="W27" s="57">
        <v>18832</v>
      </c>
      <c r="X27" s="62">
        <f t="shared" si="7"/>
        <v>19.446308898090685</v>
      </c>
      <c r="Y27" s="57">
        <v>24380</v>
      </c>
      <c r="Z27" s="62">
        <f t="shared" si="8"/>
        <v>13.513213905640297</v>
      </c>
      <c r="AA27" s="57">
        <v>29574</v>
      </c>
      <c r="AB27" s="62">
        <f t="shared" si="9"/>
        <v>15.636036798138944</v>
      </c>
    </row>
    <row r="28" spans="1:35" ht="9" customHeight="1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30" spans="1:35" x14ac:dyDescent="0.25">
      <c r="E30" s="30"/>
      <c r="F30" s="30"/>
    </row>
    <row r="31" spans="1:35" x14ac:dyDescent="0.25">
      <c r="W31"/>
      <c r="X31"/>
      <c r="Y31"/>
      <c r="Z31"/>
      <c r="AA31"/>
      <c r="AB31"/>
    </row>
  </sheetData>
  <mergeCells count="19">
    <mergeCell ref="U2:V2"/>
    <mergeCell ref="W2:X2"/>
    <mergeCell ref="P2:Q2"/>
    <mergeCell ref="AA2:AB2"/>
    <mergeCell ref="A1:A3"/>
    <mergeCell ref="B2:B3"/>
    <mergeCell ref="C2:C3"/>
    <mergeCell ref="D2:D3"/>
    <mergeCell ref="H2:I2"/>
    <mergeCell ref="F2:F3"/>
    <mergeCell ref="H1:O1"/>
    <mergeCell ref="J2:K2"/>
    <mergeCell ref="L2:M2"/>
    <mergeCell ref="E2:E3"/>
    <mergeCell ref="Y2:Z2"/>
    <mergeCell ref="N2:O2"/>
    <mergeCell ref="S1:Z1"/>
    <mergeCell ref="B1:F1"/>
    <mergeCell ref="S2:T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5"/>
  <dimension ref="A1:J135"/>
  <sheetViews>
    <sheetView tabSelected="1" topLeftCell="C1" zoomScale="85" zoomScaleNormal="85" workbookViewId="0">
      <pane ySplit="2" topLeftCell="A3" activePane="bottomLeft" state="frozen"/>
      <selection pane="bottomLeft" activeCell="J4" sqref="J4"/>
    </sheetView>
  </sheetViews>
  <sheetFormatPr defaultRowHeight="15" x14ac:dyDescent="0.25"/>
  <cols>
    <col min="1" max="1" width="28.85546875" style="18" customWidth="1"/>
    <col min="2" max="3" width="15.42578125" style="18" customWidth="1"/>
    <col min="4" max="4" width="17.7109375" style="18" customWidth="1"/>
    <col min="5" max="7" width="15.42578125" style="18" customWidth="1"/>
    <col min="8" max="8" width="13.140625" style="18" customWidth="1"/>
    <col min="9" max="9" width="7.7109375" customWidth="1"/>
    <col min="10" max="10" width="17.140625" customWidth="1"/>
  </cols>
  <sheetData>
    <row r="1" spans="1:10" ht="18.75" x14ac:dyDescent="0.25">
      <c r="A1" s="19"/>
      <c r="B1" s="19"/>
      <c r="C1" s="19"/>
      <c r="D1" s="19"/>
      <c r="E1" s="19"/>
      <c r="F1" s="19"/>
      <c r="G1" s="1" t="s">
        <v>86</v>
      </c>
      <c r="H1" s="19"/>
    </row>
    <row r="2" spans="1:10" ht="16.5" x14ac:dyDescent="0.25">
      <c r="A2" s="19"/>
      <c r="B2" s="19"/>
      <c r="C2" s="19"/>
      <c r="D2" s="19"/>
      <c r="E2" s="19"/>
      <c r="F2" s="19"/>
      <c r="G2" s="2" t="s">
        <v>85</v>
      </c>
      <c r="H2" s="19"/>
    </row>
    <row r="3" spans="1:10" ht="9" customHeight="1" x14ac:dyDescent="0.25">
      <c r="A3" s="19"/>
      <c r="B3" s="19"/>
      <c r="C3" s="19"/>
      <c r="D3" s="19"/>
      <c r="E3" s="19"/>
      <c r="F3" s="19"/>
      <c r="G3" s="19"/>
      <c r="H3" s="19"/>
    </row>
    <row r="4" spans="1:10" ht="14.25" customHeight="1" x14ac:dyDescent="0.25">
      <c r="A4" s="108"/>
      <c r="B4" s="108"/>
      <c r="C4" s="108"/>
      <c r="D4" s="30"/>
      <c r="E4" s="108"/>
      <c r="F4" s="108"/>
      <c r="G4" s="108"/>
      <c r="H4"/>
      <c r="J4" s="14"/>
    </row>
    <row r="5" spans="1:10" x14ac:dyDescent="0.25">
      <c r="D5" s="19"/>
      <c r="E5" s="19"/>
      <c r="F5" s="19"/>
      <c r="G5" s="19"/>
      <c r="H5" s="20"/>
    </row>
    <row r="6" spans="1:10" x14ac:dyDescent="0.25">
      <c r="B6" s="107">
        <v>2012</v>
      </c>
      <c r="C6" s="107"/>
      <c r="D6" s="107">
        <v>2022</v>
      </c>
      <c r="E6" s="107"/>
      <c r="H6" s="20"/>
    </row>
    <row r="7" spans="1:10" ht="23.25" x14ac:dyDescent="0.25">
      <c r="B7" s="76" t="s">
        <v>87</v>
      </c>
      <c r="C7" s="77" t="s">
        <v>88</v>
      </c>
      <c r="D7" s="76" t="s">
        <v>87</v>
      </c>
      <c r="E7" s="77" t="s">
        <v>88</v>
      </c>
      <c r="H7" s="20"/>
    </row>
    <row r="8" spans="1:10" x14ac:dyDescent="0.25">
      <c r="B8" s="64"/>
      <c r="C8" s="64"/>
      <c r="D8" s="64"/>
      <c r="E8" s="64"/>
      <c r="H8" s="20"/>
    </row>
    <row r="9" spans="1:10" x14ac:dyDescent="0.25">
      <c r="A9" s="18" t="s">
        <v>89</v>
      </c>
      <c r="B9" s="27">
        <v>16104</v>
      </c>
      <c r="C9" s="27">
        <v>4182</v>
      </c>
      <c r="D9" s="27">
        <v>13787</v>
      </c>
      <c r="E9" s="27">
        <v>4144</v>
      </c>
      <c r="H9" s="20"/>
    </row>
    <row r="10" spans="1:10" x14ac:dyDescent="0.25">
      <c r="A10" s="18" t="s">
        <v>90</v>
      </c>
      <c r="B10" s="27">
        <v>236</v>
      </c>
      <c r="C10" s="27">
        <v>242</v>
      </c>
      <c r="D10" s="27">
        <v>1351</v>
      </c>
      <c r="E10" s="27">
        <v>1396</v>
      </c>
      <c r="H10" s="20"/>
    </row>
    <row r="11" spans="1:10" x14ac:dyDescent="0.25">
      <c r="B11" s="27">
        <v>16340</v>
      </c>
      <c r="C11" s="27">
        <v>4424</v>
      </c>
      <c r="D11" s="27">
        <v>15138</v>
      </c>
      <c r="E11" s="27">
        <v>5540</v>
      </c>
      <c r="H11" s="20"/>
    </row>
    <row r="12" spans="1:10" x14ac:dyDescent="0.25">
      <c r="B12" s="107">
        <v>2012</v>
      </c>
      <c r="C12" s="107"/>
      <c r="D12" s="107">
        <v>2022</v>
      </c>
      <c r="E12" s="107"/>
      <c r="H12" s="20"/>
    </row>
    <row r="13" spans="1:10" ht="23.25" x14ac:dyDescent="0.25">
      <c r="B13" s="76" t="s">
        <v>87</v>
      </c>
      <c r="C13" s="77" t="s">
        <v>88</v>
      </c>
      <c r="D13" s="76" t="s">
        <v>87</v>
      </c>
      <c r="E13" s="77" t="s">
        <v>88</v>
      </c>
      <c r="H13" s="20"/>
    </row>
    <row r="14" spans="1:10" x14ac:dyDescent="0.25">
      <c r="A14" s="18" t="s">
        <v>89</v>
      </c>
      <c r="B14" s="28">
        <f>B9/B$11*100</f>
        <v>98.555691554467558</v>
      </c>
      <c r="C14" s="28">
        <f>C9/C$11*100</f>
        <v>94.529837251356241</v>
      </c>
      <c r="D14" s="28">
        <f>D9/D$11*100</f>
        <v>91.075439291848326</v>
      </c>
      <c r="E14" s="28">
        <f>E9/E$11*100</f>
        <v>74.801444043321297</v>
      </c>
      <c r="H14" s="20"/>
    </row>
    <row r="15" spans="1:10" x14ac:dyDescent="0.25">
      <c r="A15" s="18" t="s">
        <v>90</v>
      </c>
      <c r="B15" s="28">
        <f t="shared" ref="B15:C16" si="0">B10/B$11*100</f>
        <v>1.4443084455324358</v>
      </c>
      <c r="C15" s="28">
        <f t="shared" si="0"/>
        <v>5.4701627486437614</v>
      </c>
      <c r="D15" s="28">
        <f t="shared" ref="D15:E15" si="1">D10/D$11*100</f>
        <v>8.924560708151672</v>
      </c>
      <c r="E15" s="28">
        <f t="shared" si="1"/>
        <v>25.198555956678696</v>
      </c>
      <c r="H15" s="20"/>
    </row>
    <row r="16" spans="1:10" x14ac:dyDescent="0.25">
      <c r="B16" s="28">
        <f t="shared" si="0"/>
        <v>100</v>
      </c>
      <c r="C16" s="28">
        <f t="shared" si="0"/>
        <v>100</v>
      </c>
      <c r="D16" s="28">
        <f t="shared" ref="D16:E16" si="2">D11/D$11*100</f>
        <v>100</v>
      </c>
      <c r="E16" s="28">
        <f t="shared" si="2"/>
        <v>100</v>
      </c>
      <c r="H16" s="20"/>
    </row>
    <row r="17" spans="8:8" x14ac:dyDescent="0.25">
      <c r="H17" s="20"/>
    </row>
    <row r="18" spans="8:8" x14ac:dyDescent="0.25">
      <c r="H18" s="20"/>
    </row>
    <row r="19" spans="8:8" x14ac:dyDescent="0.25">
      <c r="H19" s="20"/>
    </row>
    <row r="20" spans="8:8" x14ac:dyDescent="0.25">
      <c r="H20" s="20"/>
    </row>
    <row r="21" spans="8:8" x14ac:dyDescent="0.25">
      <c r="H21" s="20"/>
    </row>
    <row r="22" spans="8:8" x14ac:dyDescent="0.25">
      <c r="H22" s="20"/>
    </row>
    <row r="23" spans="8:8" x14ac:dyDescent="0.25">
      <c r="H23" s="20"/>
    </row>
    <row r="24" spans="8:8" x14ac:dyDescent="0.25">
      <c r="H24" s="20"/>
    </row>
    <row r="25" spans="8:8" x14ac:dyDescent="0.25">
      <c r="H25" s="20"/>
    </row>
    <row r="26" spans="8:8" x14ac:dyDescent="0.25">
      <c r="H26" s="20"/>
    </row>
    <row r="27" spans="8:8" x14ac:dyDescent="0.25">
      <c r="H27" s="20"/>
    </row>
    <row r="28" spans="8:8" x14ac:dyDescent="0.25">
      <c r="H28" s="20"/>
    </row>
    <row r="29" spans="8:8" x14ac:dyDescent="0.25">
      <c r="H29" s="20"/>
    </row>
    <row r="30" spans="8:8" x14ac:dyDescent="0.25">
      <c r="H30" s="20"/>
    </row>
    <row r="31" spans="8:8" x14ac:dyDescent="0.25">
      <c r="H31" s="20"/>
    </row>
    <row r="32" spans="8:8" x14ac:dyDescent="0.25">
      <c r="H32" s="20"/>
    </row>
    <row r="33" spans="8:8" x14ac:dyDescent="0.25">
      <c r="H33" s="20"/>
    </row>
    <row r="34" spans="8:8" x14ac:dyDescent="0.25">
      <c r="H34" s="20"/>
    </row>
    <row r="35" spans="8:8" x14ac:dyDescent="0.25">
      <c r="H35" s="20"/>
    </row>
    <row r="36" spans="8:8" x14ac:dyDescent="0.25">
      <c r="H36" s="20"/>
    </row>
    <row r="37" spans="8:8" x14ac:dyDescent="0.25">
      <c r="H37" s="20"/>
    </row>
    <row r="38" spans="8:8" x14ac:dyDescent="0.25">
      <c r="H38" s="20"/>
    </row>
    <row r="39" spans="8:8" x14ac:dyDescent="0.25">
      <c r="H39" s="20"/>
    </row>
    <row r="40" spans="8:8" x14ac:dyDescent="0.25">
      <c r="H40" s="20"/>
    </row>
    <row r="41" spans="8:8" x14ac:dyDescent="0.25">
      <c r="H41" s="20"/>
    </row>
    <row r="42" spans="8:8" x14ac:dyDescent="0.25">
      <c r="H42" s="20"/>
    </row>
    <row r="43" spans="8:8" x14ac:dyDescent="0.25">
      <c r="H43" s="20"/>
    </row>
    <row r="44" spans="8:8" x14ac:dyDescent="0.25">
      <c r="H44" s="20"/>
    </row>
    <row r="45" spans="8:8" x14ac:dyDescent="0.25">
      <c r="H45" s="20"/>
    </row>
    <row r="46" spans="8:8" x14ac:dyDescent="0.25">
      <c r="H46" s="20"/>
    </row>
    <row r="47" spans="8:8" x14ac:dyDescent="0.25">
      <c r="H47" s="20"/>
    </row>
    <row r="48" spans="8:8" x14ac:dyDescent="0.25">
      <c r="H48" s="20"/>
    </row>
    <row r="49" spans="8:8" x14ac:dyDescent="0.25">
      <c r="H49" s="20"/>
    </row>
    <row r="50" spans="8:8" x14ac:dyDescent="0.25">
      <c r="H50" s="20"/>
    </row>
    <row r="51" spans="8:8" x14ac:dyDescent="0.25">
      <c r="H51" s="20"/>
    </row>
    <row r="52" spans="8:8" x14ac:dyDescent="0.25">
      <c r="H52" s="20"/>
    </row>
    <row r="53" spans="8:8" x14ac:dyDescent="0.25">
      <c r="H53" s="20"/>
    </row>
    <row r="54" spans="8:8" x14ac:dyDescent="0.25">
      <c r="H54" s="20"/>
    </row>
    <row r="55" spans="8:8" x14ac:dyDescent="0.25">
      <c r="H55" s="20"/>
    </row>
    <row r="56" spans="8:8" x14ac:dyDescent="0.25">
      <c r="H56" s="20"/>
    </row>
    <row r="57" spans="8:8" x14ac:dyDescent="0.25">
      <c r="H57" s="20"/>
    </row>
    <row r="58" spans="8:8" x14ac:dyDescent="0.25">
      <c r="H58" s="20"/>
    </row>
    <row r="59" spans="8:8" x14ac:dyDescent="0.25">
      <c r="H59" s="20"/>
    </row>
    <row r="60" spans="8:8" x14ac:dyDescent="0.25">
      <c r="H60" s="20"/>
    </row>
    <row r="61" spans="8:8" x14ac:dyDescent="0.25">
      <c r="H61" s="20"/>
    </row>
    <row r="62" spans="8:8" x14ac:dyDescent="0.25">
      <c r="H62" s="20"/>
    </row>
    <row r="63" spans="8:8" x14ac:dyDescent="0.25">
      <c r="H63" s="20"/>
    </row>
    <row r="64" spans="8:8" x14ac:dyDescent="0.25">
      <c r="H64" s="20"/>
    </row>
    <row r="65" spans="8:8" x14ac:dyDescent="0.25">
      <c r="H65" s="20"/>
    </row>
    <row r="66" spans="8:8" x14ac:dyDescent="0.25">
      <c r="H66" s="20"/>
    </row>
    <row r="67" spans="8:8" x14ac:dyDescent="0.25">
      <c r="H67" s="20"/>
    </row>
    <row r="68" spans="8:8" x14ac:dyDescent="0.25">
      <c r="H68" s="20"/>
    </row>
    <row r="69" spans="8:8" x14ac:dyDescent="0.25">
      <c r="H69" s="20"/>
    </row>
    <row r="70" spans="8:8" x14ac:dyDescent="0.25">
      <c r="H70" s="20"/>
    </row>
    <row r="71" spans="8:8" x14ac:dyDescent="0.25">
      <c r="H71" s="20"/>
    </row>
    <row r="72" spans="8:8" x14ac:dyDescent="0.25">
      <c r="H72" s="20"/>
    </row>
    <row r="73" spans="8:8" x14ac:dyDescent="0.25">
      <c r="H73" s="20"/>
    </row>
    <row r="74" spans="8:8" x14ac:dyDescent="0.25">
      <c r="H74" s="20"/>
    </row>
    <row r="75" spans="8:8" x14ac:dyDescent="0.25">
      <c r="H75" s="20"/>
    </row>
    <row r="76" spans="8:8" x14ac:dyDescent="0.25">
      <c r="H76" s="20"/>
    </row>
    <row r="77" spans="8:8" x14ac:dyDescent="0.25">
      <c r="H77" s="20"/>
    </row>
    <row r="78" spans="8:8" x14ac:dyDescent="0.25">
      <c r="H78" s="20"/>
    </row>
    <row r="79" spans="8:8" x14ac:dyDescent="0.25">
      <c r="H79" s="20"/>
    </row>
    <row r="80" spans="8:8" x14ac:dyDescent="0.25">
      <c r="H80" s="20"/>
    </row>
    <row r="81" spans="8:8" x14ac:dyDescent="0.25">
      <c r="H81" s="20"/>
    </row>
    <row r="82" spans="8:8" x14ac:dyDescent="0.25">
      <c r="H82" s="20"/>
    </row>
    <row r="83" spans="8:8" x14ac:dyDescent="0.25">
      <c r="H83" s="20"/>
    </row>
    <row r="84" spans="8:8" x14ac:dyDescent="0.25">
      <c r="H84" s="20"/>
    </row>
    <row r="85" spans="8:8" x14ac:dyDescent="0.25">
      <c r="H85" s="20"/>
    </row>
    <row r="86" spans="8:8" x14ac:dyDescent="0.25">
      <c r="H86" s="20"/>
    </row>
    <row r="87" spans="8:8" x14ac:dyDescent="0.25">
      <c r="H87" s="20"/>
    </row>
    <row r="88" spans="8:8" x14ac:dyDescent="0.25">
      <c r="H88" s="20"/>
    </row>
    <row r="89" spans="8:8" x14ac:dyDescent="0.25">
      <c r="H89" s="20"/>
    </row>
    <row r="90" spans="8:8" x14ac:dyDescent="0.25">
      <c r="H90" s="20"/>
    </row>
    <row r="91" spans="8:8" x14ac:dyDescent="0.25">
      <c r="H91" s="20"/>
    </row>
    <row r="92" spans="8:8" x14ac:dyDescent="0.25">
      <c r="H92" s="20"/>
    </row>
    <row r="93" spans="8:8" x14ac:dyDescent="0.25">
      <c r="H93" s="20"/>
    </row>
    <row r="94" spans="8:8" x14ac:dyDescent="0.25">
      <c r="H94" s="20"/>
    </row>
    <row r="95" spans="8:8" x14ac:dyDescent="0.25">
      <c r="H95" s="20"/>
    </row>
    <row r="96" spans="8:8" x14ac:dyDescent="0.25">
      <c r="H96" s="20"/>
    </row>
    <row r="97" spans="8:8" x14ac:dyDescent="0.25">
      <c r="H97" s="20"/>
    </row>
    <row r="98" spans="8:8" x14ac:dyDescent="0.25">
      <c r="H98" s="20"/>
    </row>
    <row r="99" spans="8:8" x14ac:dyDescent="0.25">
      <c r="H99" s="20"/>
    </row>
    <row r="100" spans="8:8" x14ac:dyDescent="0.25">
      <c r="H100" s="20"/>
    </row>
    <row r="101" spans="8:8" x14ac:dyDescent="0.25">
      <c r="H101" s="20"/>
    </row>
    <row r="102" spans="8:8" x14ac:dyDescent="0.25">
      <c r="H102" s="20"/>
    </row>
    <row r="103" spans="8:8" x14ac:dyDescent="0.25">
      <c r="H103" s="20"/>
    </row>
    <row r="104" spans="8:8" x14ac:dyDescent="0.25">
      <c r="H104" s="20"/>
    </row>
    <row r="105" spans="8:8" x14ac:dyDescent="0.25">
      <c r="H105" s="20"/>
    </row>
    <row r="106" spans="8:8" x14ac:dyDescent="0.25">
      <c r="H106" s="20"/>
    </row>
    <row r="107" spans="8:8" x14ac:dyDescent="0.25">
      <c r="H107" s="20"/>
    </row>
    <row r="108" spans="8:8" x14ac:dyDescent="0.25">
      <c r="H108" s="20"/>
    </row>
    <row r="109" spans="8:8" x14ac:dyDescent="0.25">
      <c r="H109" s="20"/>
    </row>
    <row r="110" spans="8:8" x14ac:dyDescent="0.25">
      <c r="H110" s="20"/>
    </row>
    <row r="111" spans="8:8" x14ac:dyDescent="0.25">
      <c r="H111" s="20"/>
    </row>
    <row r="112" spans="8:8" x14ac:dyDescent="0.25">
      <c r="H112" s="20"/>
    </row>
    <row r="113" spans="1:8" x14ac:dyDescent="0.25">
      <c r="H113" s="20"/>
    </row>
    <row r="114" spans="1:8" x14ac:dyDescent="0.25">
      <c r="H114" s="20"/>
    </row>
    <row r="115" spans="1:8" x14ac:dyDescent="0.25">
      <c r="H115" s="20"/>
    </row>
    <row r="116" spans="1:8" x14ac:dyDescent="0.25">
      <c r="H116" s="20"/>
    </row>
    <row r="117" spans="1:8" x14ac:dyDescent="0.25">
      <c r="H117" s="20"/>
    </row>
    <row r="118" spans="1:8" x14ac:dyDescent="0.25">
      <c r="H118" s="20"/>
    </row>
    <row r="119" spans="1:8" x14ac:dyDescent="0.25">
      <c r="H119" s="20"/>
    </row>
    <row r="120" spans="1:8" x14ac:dyDescent="0.25">
      <c r="H120" s="20"/>
    </row>
    <row r="121" spans="1:8" x14ac:dyDescent="0.25">
      <c r="H121" s="20"/>
    </row>
    <row r="122" spans="1:8" x14ac:dyDescent="0.25">
      <c r="H122" s="20"/>
    </row>
    <row r="123" spans="1:8" x14ac:dyDescent="0.25">
      <c r="H123" s="20"/>
    </row>
    <row r="124" spans="1:8" s="25" customFormat="1" x14ac:dyDescent="0.25">
      <c r="A124" s="18"/>
      <c r="B124" s="18"/>
      <c r="C124" s="18"/>
      <c r="D124" s="18"/>
      <c r="E124" s="18"/>
      <c r="F124" s="18"/>
      <c r="G124" s="18"/>
      <c r="H124" s="20"/>
    </row>
    <row r="125" spans="1:8" x14ac:dyDescent="0.25">
      <c r="H125" s="20"/>
    </row>
    <row r="126" spans="1:8" x14ac:dyDescent="0.25">
      <c r="H126" s="20"/>
    </row>
    <row r="127" spans="1:8" x14ac:dyDescent="0.25">
      <c r="H127" s="20"/>
    </row>
    <row r="128" spans="1:8" s="25" customFormat="1" x14ac:dyDescent="0.25">
      <c r="A128" s="18"/>
      <c r="B128" s="18"/>
      <c r="C128" s="18"/>
      <c r="D128" s="18"/>
      <c r="E128" s="18"/>
      <c r="F128" s="18"/>
      <c r="G128" s="18"/>
      <c r="H128" s="20"/>
    </row>
    <row r="129" spans="8:8" x14ac:dyDescent="0.25">
      <c r="H129" s="20"/>
    </row>
    <row r="130" spans="8:8" x14ac:dyDescent="0.25">
      <c r="H130" s="20"/>
    </row>
    <row r="131" spans="8:8" x14ac:dyDescent="0.25">
      <c r="H131" s="20"/>
    </row>
    <row r="132" spans="8:8" x14ac:dyDescent="0.25">
      <c r="H132" s="20"/>
    </row>
    <row r="133" spans="8:8" x14ac:dyDescent="0.25">
      <c r="H133" s="20"/>
    </row>
    <row r="134" spans="8:8" x14ac:dyDescent="0.25">
      <c r="H134" s="20"/>
    </row>
    <row r="135" spans="8:8" x14ac:dyDescent="0.25">
      <c r="H135" s="20"/>
    </row>
  </sheetData>
  <mergeCells count="6">
    <mergeCell ref="B12:C12"/>
    <mergeCell ref="D12:E12"/>
    <mergeCell ref="B6:C6"/>
    <mergeCell ref="D6:E6"/>
    <mergeCell ref="A4:C4"/>
    <mergeCell ref="E4:G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4"/>
  <dimension ref="A1:AC36"/>
  <sheetViews>
    <sheetView topLeftCell="P1" zoomScaleNormal="100" workbookViewId="0">
      <selection activeCell="W2" sqref="W2:AA5"/>
    </sheetView>
  </sheetViews>
  <sheetFormatPr defaultRowHeight="15" x14ac:dyDescent="0.25"/>
  <cols>
    <col min="1" max="1" width="6.85546875" style="13" customWidth="1"/>
    <col min="2" max="3" width="6.85546875" customWidth="1"/>
    <col min="4" max="4" width="0.85546875" customWidth="1"/>
    <col min="5" max="6" width="6.85546875" customWidth="1"/>
    <col min="7" max="7" width="0.85546875" customWidth="1"/>
    <col min="8" max="9" width="6.85546875" customWidth="1"/>
    <col min="10" max="10" width="0.85546875" customWidth="1"/>
    <col min="11" max="12" width="6.85546875" customWidth="1"/>
    <col min="13" max="13" width="0.85546875" customWidth="1"/>
    <col min="14" max="15" width="6.85546875" customWidth="1"/>
    <col min="16" max="16" width="0.85546875" customWidth="1"/>
    <col min="17" max="18" width="6.85546875" customWidth="1"/>
    <col min="19" max="19" width="0.85546875" customWidth="1"/>
    <col min="20" max="21" width="6.85546875" customWidth="1"/>
  </cols>
  <sheetData>
    <row r="1" spans="1:29" x14ac:dyDescent="0.25">
      <c r="B1" s="109">
        <v>2008</v>
      </c>
      <c r="C1" s="109"/>
      <c r="D1" s="50"/>
      <c r="E1" s="109">
        <v>2010</v>
      </c>
      <c r="F1" s="109"/>
      <c r="G1" s="50"/>
      <c r="H1" s="109">
        <v>2014</v>
      </c>
      <c r="I1" s="109"/>
      <c r="J1" s="50"/>
      <c r="K1" s="109">
        <v>2019</v>
      </c>
      <c r="L1" s="109"/>
      <c r="M1" s="50"/>
      <c r="N1" s="109">
        <v>2020</v>
      </c>
      <c r="O1" s="109"/>
      <c r="P1" s="50"/>
      <c r="Q1" s="109">
        <v>2021</v>
      </c>
      <c r="R1" s="109"/>
      <c r="S1" s="50"/>
      <c r="T1" s="109">
        <v>2022</v>
      </c>
      <c r="U1" s="109"/>
      <c r="W1" s="109"/>
      <c r="X1" s="109"/>
      <c r="Y1" s="109"/>
      <c r="Z1" s="109"/>
      <c r="AA1" s="109"/>
      <c r="AB1" s="109"/>
    </row>
    <row r="2" spans="1:29" x14ac:dyDescent="0.25">
      <c r="B2" s="52" t="s">
        <v>68</v>
      </c>
      <c r="C2" s="52" t="s">
        <v>69</v>
      </c>
      <c r="D2" s="51"/>
      <c r="E2" s="52" t="s">
        <v>68</v>
      </c>
      <c r="F2" s="52" t="s">
        <v>69</v>
      </c>
      <c r="G2" s="51"/>
      <c r="H2" s="52" t="s">
        <v>68</v>
      </c>
      <c r="I2" s="52" t="s">
        <v>69</v>
      </c>
      <c r="J2" s="51"/>
      <c r="K2" s="52" t="s">
        <v>68</v>
      </c>
      <c r="L2" s="52" t="s">
        <v>69</v>
      </c>
      <c r="M2" s="51"/>
      <c r="N2" s="52" t="s">
        <v>68</v>
      </c>
      <c r="O2" s="52" t="s">
        <v>69</v>
      </c>
      <c r="P2" s="51"/>
      <c r="Q2" s="52" t="s">
        <v>68</v>
      </c>
      <c r="R2" s="52" t="s">
        <v>69</v>
      </c>
      <c r="S2" s="51"/>
      <c r="T2" s="52" t="s">
        <v>68</v>
      </c>
      <c r="U2" s="52" t="s">
        <v>69</v>
      </c>
      <c r="V2" s="15"/>
      <c r="W2" s="99"/>
      <c r="X2" s="99"/>
      <c r="Y2" s="99"/>
      <c r="Z2" s="99"/>
      <c r="AA2" s="99"/>
    </row>
    <row r="3" spans="1:29" x14ac:dyDescent="0.25">
      <c r="A3" s="13">
        <v>16</v>
      </c>
      <c r="B3" s="99">
        <v>2.9714149878171985E-2</v>
      </c>
      <c r="C3" s="99">
        <v>0.17471857206005428</v>
      </c>
      <c r="D3" s="99"/>
      <c r="E3" s="99">
        <v>0</v>
      </c>
      <c r="F3" s="99">
        <v>7.9344613492551522E-2</v>
      </c>
      <c r="G3" s="99"/>
      <c r="H3" s="99">
        <v>0</v>
      </c>
      <c r="I3" s="99">
        <v>2.9144110339601743E-2</v>
      </c>
      <c r="J3" s="99"/>
      <c r="K3" s="99">
        <v>0</v>
      </c>
      <c r="L3" s="99">
        <v>1.0941397872992253E-2</v>
      </c>
      <c r="M3" s="99"/>
      <c r="N3" s="99">
        <v>0</v>
      </c>
      <c r="O3" s="99">
        <v>1.0831693535284242E-2</v>
      </c>
      <c r="P3" s="99"/>
      <c r="Q3" s="99">
        <v>0</v>
      </c>
      <c r="R3" s="99">
        <v>3.6041750764085117E-3</v>
      </c>
      <c r="S3" s="99"/>
      <c r="T3" s="99">
        <v>0</v>
      </c>
      <c r="U3" s="99">
        <v>7.1972995732001348E-3</v>
      </c>
      <c r="W3" s="16"/>
      <c r="X3" s="16"/>
      <c r="Y3" s="16"/>
      <c r="Z3" s="16"/>
      <c r="AA3" s="16"/>
      <c r="AB3" s="16"/>
      <c r="AC3" s="16"/>
    </row>
    <row r="4" spans="1:29" x14ac:dyDescent="0.25">
      <c r="A4" s="13">
        <v>17</v>
      </c>
      <c r="B4" s="99">
        <v>3.9494860731247347E-2</v>
      </c>
      <c r="C4" s="99">
        <v>0.36612602057628235</v>
      </c>
      <c r="D4" s="99"/>
      <c r="E4" s="99">
        <v>1.3170241838565761E-2</v>
      </c>
      <c r="F4" s="99">
        <v>0.20288871553952659</v>
      </c>
      <c r="G4" s="99"/>
      <c r="H4" s="99">
        <v>6.8134743268287367E-3</v>
      </c>
      <c r="I4" s="99">
        <v>8.0118721378042018E-2</v>
      </c>
      <c r="J4" s="99"/>
      <c r="K4" s="99">
        <v>3.4075381559085008E-3</v>
      </c>
      <c r="L4" s="99">
        <v>3.2772260102504343E-2</v>
      </c>
      <c r="M4" s="99"/>
      <c r="N4" s="99">
        <v>0</v>
      </c>
      <c r="O4" s="99">
        <v>2.5495988024170194E-2</v>
      </c>
      <c r="P4" s="99"/>
      <c r="Q4" s="99">
        <v>0</v>
      </c>
      <c r="R4" s="99">
        <v>1.0811999156664066E-2</v>
      </c>
      <c r="S4" s="99"/>
      <c r="T4" s="99">
        <v>0</v>
      </c>
      <c r="U4" s="99">
        <v>0</v>
      </c>
      <c r="V4" s="16"/>
      <c r="W4" s="16"/>
      <c r="X4" s="16"/>
    </row>
    <row r="5" spans="1:29" x14ac:dyDescent="0.25">
      <c r="A5" s="13">
        <v>18</v>
      </c>
      <c r="B5" s="99">
        <v>0.54533777268941863</v>
      </c>
      <c r="C5" s="99">
        <v>6.082426281934044</v>
      </c>
      <c r="D5" s="99"/>
      <c r="E5" s="99">
        <v>0.4067238554839126</v>
      </c>
      <c r="F5" s="99">
        <v>3.9093592536115156</v>
      </c>
      <c r="G5" s="99"/>
      <c r="H5" s="99">
        <v>0.25764327593425351</v>
      </c>
      <c r="I5" s="99">
        <v>2.4523983655528991</v>
      </c>
      <c r="J5" s="99"/>
      <c r="K5" s="99">
        <v>0.14898984882496674</v>
      </c>
      <c r="L5" s="99">
        <v>1.4313593250010763</v>
      </c>
      <c r="M5" s="99"/>
      <c r="N5" s="99">
        <v>6.0937008060612009E-2</v>
      </c>
      <c r="O5" s="99">
        <v>0.89438934295104855</v>
      </c>
      <c r="P5" s="99"/>
      <c r="Q5" s="99">
        <v>9.1815498456139399E-2</v>
      </c>
      <c r="R5" s="99">
        <v>0.90905619967237616</v>
      </c>
      <c r="S5" s="99"/>
      <c r="T5" s="99">
        <v>7.6723569981069287E-2</v>
      </c>
      <c r="U5" s="99">
        <v>0.76595714219242705</v>
      </c>
      <c r="V5" s="16"/>
      <c r="W5" s="16"/>
      <c r="X5" s="16"/>
    </row>
    <row r="6" spans="1:29" ht="16.5" x14ac:dyDescent="0.25">
      <c r="A6" s="13">
        <v>19</v>
      </c>
      <c r="B6" s="99">
        <v>1.4172955779724836</v>
      </c>
      <c r="C6" s="99">
        <v>8.2190070607166152</v>
      </c>
      <c r="D6" s="99"/>
      <c r="E6" s="99">
        <v>0.92409876305530148</v>
      </c>
      <c r="F6" s="99">
        <v>5.4600920473981009</v>
      </c>
      <c r="G6" s="99"/>
      <c r="H6" s="99">
        <v>0.71905823531684765</v>
      </c>
      <c r="I6" s="99">
        <v>3.4999307567656035</v>
      </c>
      <c r="J6" s="99"/>
      <c r="K6" s="99">
        <v>0.37016893016308539</v>
      </c>
      <c r="L6" s="99">
        <v>2.3842496751995204</v>
      </c>
      <c r="M6" s="99"/>
      <c r="N6" s="99">
        <v>0.19745318302758255</v>
      </c>
      <c r="O6" s="99">
        <v>1.3159612149039759</v>
      </c>
      <c r="P6" s="99"/>
      <c r="Q6" s="99">
        <v>0.1920575768398779</v>
      </c>
      <c r="R6" s="99">
        <v>1.3993568758813955</v>
      </c>
      <c r="S6" s="99"/>
      <c r="T6" s="99">
        <v>0.26923970074007264</v>
      </c>
      <c r="U6" s="99">
        <v>1.4315198935963949</v>
      </c>
      <c r="V6" s="16"/>
      <c r="W6" s="17" t="s">
        <v>148</v>
      </c>
    </row>
    <row r="7" spans="1:29" x14ac:dyDescent="0.25">
      <c r="A7" s="13">
        <v>20</v>
      </c>
      <c r="B7" s="99">
        <v>2.828031049150193</v>
      </c>
      <c r="C7" s="99">
        <v>11.165336342283105</v>
      </c>
      <c r="D7" s="99"/>
      <c r="E7" s="99">
        <v>1.8596508665812723</v>
      </c>
      <c r="F7" s="99">
        <v>7.7999874848422843</v>
      </c>
      <c r="G7" s="99"/>
      <c r="H7" s="99">
        <v>1.2866870777027026</v>
      </c>
      <c r="I7" s="99">
        <v>5.2527583117536603</v>
      </c>
      <c r="J7" s="99"/>
      <c r="K7" s="99">
        <v>0.87173581579675374</v>
      </c>
      <c r="L7" s="99">
        <v>3.6068465548520332</v>
      </c>
      <c r="M7" s="99"/>
      <c r="N7" s="99">
        <v>0.52415480038438023</v>
      </c>
      <c r="O7" s="99">
        <v>2.1912779312344255</v>
      </c>
      <c r="P7" s="99"/>
      <c r="Q7" s="99">
        <v>0.52716884137456821</v>
      </c>
      <c r="R7" s="99">
        <v>2.6246205072960529</v>
      </c>
      <c r="S7" s="99"/>
      <c r="T7" s="99">
        <v>0.57097350983426742</v>
      </c>
      <c r="U7" s="99">
        <v>2.392158914400039</v>
      </c>
      <c r="V7" s="16"/>
      <c r="W7" s="15"/>
    </row>
    <row r="8" spans="1:29" x14ac:dyDescent="0.25">
      <c r="A8" s="13">
        <v>21</v>
      </c>
      <c r="B8" s="99">
        <v>4.8879403058625321</v>
      </c>
      <c r="C8" s="99">
        <v>15.04752445919692</v>
      </c>
      <c r="D8" s="99"/>
      <c r="E8" s="99">
        <v>3.2978195799266761</v>
      </c>
      <c r="F8" s="99">
        <v>11.022860556129082</v>
      </c>
      <c r="G8" s="99"/>
      <c r="H8" s="99">
        <v>2.1387292490434948</v>
      </c>
      <c r="I8" s="99">
        <v>7.8831949071790124</v>
      </c>
      <c r="J8" s="99"/>
      <c r="K8" s="99">
        <v>1.5652338468989606</v>
      </c>
      <c r="L8" s="99">
        <v>4.9178423681412458</v>
      </c>
      <c r="M8" s="99"/>
      <c r="N8" s="99">
        <v>0.91369300880072968</v>
      </c>
      <c r="O8" s="99">
        <v>2.9709926011201109</v>
      </c>
      <c r="P8" s="99"/>
      <c r="Q8" s="99">
        <v>1.0778261472878474</v>
      </c>
      <c r="R8" s="99">
        <v>3.8266526356070028</v>
      </c>
      <c r="S8" s="99"/>
      <c r="T8" s="99">
        <v>0.99625752280241375</v>
      </c>
      <c r="U8" s="99">
        <v>3.4626382749249642</v>
      </c>
      <c r="V8" s="16"/>
      <c r="W8" s="15"/>
    </row>
    <row r="9" spans="1:29" x14ac:dyDescent="0.25">
      <c r="A9" s="13">
        <v>22</v>
      </c>
      <c r="B9" s="99">
        <v>6.7797610363723688</v>
      </c>
      <c r="C9" s="99">
        <v>20.029130204571175</v>
      </c>
      <c r="D9" s="99"/>
      <c r="E9" s="99">
        <v>5.1116737368544944</v>
      </c>
      <c r="F9" s="99">
        <v>14.899088443950809</v>
      </c>
      <c r="G9" s="99"/>
      <c r="H9" s="99">
        <v>3.529496732703425</v>
      </c>
      <c r="I9" s="99">
        <v>10.510030052220268</v>
      </c>
      <c r="J9" s="99"/>
      <c r="K9" s="99">
        <v>2.6933919965937463</v>
      </c>
      <c r="L9" s="99">
        <v>7.4019034481777881</v>
      </c>
      <c r="M9" s="99"/>
      <c r="N9" s="99">
        <v>1.5087749710283103</v>
      </c>
      <c r="O9" s="99">
        <v>4.0303773672236325</v>
      </c>
      <c r="P9" s="99"/>
      <c r="Q9" s="99">
        <v>1.7728076359192666</v>
      </c>
      <c r="R9" s="99">
        <v>5.2900459679397613</v>
      </c>
      <c r="S9" s="99"/>
      <c r="T9" s="99">
        <v>1.7698089893425319</v>
      </c>
      <c r="U9" s="99">
        <v>5.1791032904098211</v>
      </c>
      <c r="V9" s="16"/>
      <c r="W9" s="15"/>
    </row>
    <row r="10" spans="1:29" x14ac:dyDescent="0.25">
      <c r="A10" s="13">
        <v>23</v>
      </c>
      <c r="B10" s="99">
        <v>9.9140399312831295</v>
      </c>
      <c r="C10" s="99">
        <v>26.03283880974039</v>
      </c>
      <c r="D10" s="99"/>
      <c r="E10" s="99">
        <v>7.7572040422861432</v>
      </c>
      <c r="F10" s="99">
        <v>20.660371379681855</v>
      </c>
      <c r="G10" s="99"/>
      <c r="H10" s="99">
        <v>5.7081152608599313</v>
      </c>
      <c r="I10" s="99">
        <v>14.093469320665484</v>
      </c>
      <c r="J10" s="99"/>
      <c r="K10" s="99">
        <v>4.194378367881936</v>
      </c>
      <c r="L10" s="99">
        <v>10.762122423564874</v>
      </c>
      <c r="M10" s="99"/>
      <c r="N10" s="99">
        <v>2.2260633571878587</v>
      </c>
      <c r="O10" s="99">
        <v>5.5827826416551396</v>
      </c>
      <c r="P10" s="99"/>
      <c r="Q10" s="99">
        <v>3.0530042588126634</v>
      </c>
      <c r="R10" s="99">
        <v>8.0484037804826212</v>
      </c>
      <c r="S10" s="99"/>
      <c r="T10" s="99">
        <v>2.7692494853677982</v>
      </c>
      <c r="U10" s="99">
        <v>7.5210653718650402</v>
      </c>
      <c r="V10" s="16"/>
      <c r="W10" s="15"/>
    </row>
    <row r="11" spans="1:29" x14ac:dyDescent="0.25">
      <c r="A11" s="13">
        <v>24</v>
      </c>
      <c r="B11" s="99">
        <v>14.843626839649808</v>
      </c>
      <c r="C11" s="99">
        <v>32.965998528958927</v>
      </c>
      <c r="D11" s="99"/>
      <c r="E11" s="99">
        <v>10.611423128506214</v>
      </c>
      <c r="F11" s="99">
        <v>26.568356613880134</v>
      </c>
      <c r="G11" s="99"/>
      <c r="H11" s="99">
        <v>8.2785050322148557</v>
      </c>
      <c r="I11" s="99">
        <v>19.867283975382541</v>
      </c>
      <c r="J11" s="99"/>
      <c r="K11" s="99">
        <v>6.151854698434529</v>
      </c>
      <c r="L11" s="99">
        <v>14.675367846458</v>
      </c>
      <c r="M11" s="99"/>
      <c r="N11" s="99">
        <v>3.3048094869761644</v>
      </c>
      <c r="O11" s="99">
        <v>7.3790060044852783</v>
      </c>
      <c r="P11" s="99"/>
      <c r="Q11" s="99">
        <v>4.4767279540514062</v>
      </c>
      <c r="R11" s="99">
        <v>11.720968293775506</v>
      </c>
      <c r="S11" s="99"/>
      <c r="T11" s="99">
        <v>4.4976001611080649</v>
      </c>
      <c r="U11" s="99">
        <v>11.26647965843288</v>
      </c>
      <c r="V11" s="16"/>
      <c r="W11" s="15"/>
    </row>
    <row r="12" spans="1:29" x14ac:dyDescent="0.25">
      <c r="A12" s="13">
        <v>25</v>
      </c>
      <c r="B12" s="99">
        <v>20.408039714251121</v>
      </c>
      <c r="C12" s="99">
        <v>39.930235133439147</v>
      </c>
      <c r="D12" s="99"/>
      <c r="E12" s="99">
        <v>15.754092153369626</v>
      </c>
      <c r="F12" s="99">
        <v>34.014064080151144</v>
      </c>
      <c r="G12" s="99"/>
      <c r="H12" s="99">
        <v>11.919382967748275</v>
      </c>
      <c r="I12" s="99">
        <v>25.653214153170723</v>
      </c>
      <c r="J12" s="99"/>
      <c r="K12" s="99">
        <v>9.1580786306156128</v>
      </c>
      <c r="L12" s="99">
        <v>19.666527078650724</v>
      </c>
      <c r="M12" s="99"/>
      <c r="N12" s="99">
        <v>4.9609169411902299</v>
      </c>
      <c r="O12" s="99">
        <v>9.9442666671327142</v>
      </c>
      <c r="P12" s="99"/>
      <c r="Q12" s="99">
        <v>7.1328827842570561</v>
      </c>
      <c r="R12" s="99">
        <v>16.715855087044158</v>
      </c>
      <c r="S12" s="99"/>
      <c r="T12" s="99">
        <v>6.5823884896717653</v>
      </c>
      <c r="U12" s="99">
        <v>15.991416837421182</v>
      </c>
      <c r="V12" s="16"/>
      <c r="W12" s="15"/>
    </row>
    <row r="13" spans="1:29" x14ac:dyDescent="0.25">
      <c r="A13" s="13">
        <v>26</v>
      </c>
      <c r="B13" s="99">
        <v>26.945524142575287</v>
      </c>
      <c r="C13" s="99">
        <v>45.792472852985505</v>
      </c>
      <c r="D13" s="99"/>
      <c r="E13" s="99">
        <v>21.891745183603781</v>
      </c>
      <c r="F13" s="99">
        <v>40.362447053777274</v>
      </c>
      <c r="G13" s="99"/>
      <c r="H13" s="99">
        <v>16.815522114898901</v>
      </c>
      <c r="I13" s="99">
        <v>31.816882517205741</v>
      </c>
      <c r="J13" s="99"/>
      <c r="K13" s="99">
        <v>13.095525903280899</v>
      </c>
      <c r="L13" s="99">
        <v>25.763688094573642</v>
      </c>
      <c r="M13" s="99"/>
      <c r="N13" s="99">
        <v>6.6141595230842878</v>
      </c>
      <c r="O13" s="99">
        <v>12.474724386665091</v>
      </c>
      <c r="P13" s="99"/>
      <c r="Q13" s="99">
        <v>10.720432591416495</v>
      </c>
      <c r="R13" s="99">
        <v>22.887944728196931</v>
      </c>
      <c r="S13" s="99"/>
      <c r="T13" s="99">
        <v>10.098627233008454</v>
      </c>
      <c r="U13" s="99">
        <v>22.608381515561238</v>
      </c>
      <c r="V13" s="16"/>
    </row>
    <row r="14" spans="1:29" x14ac:dyDescent="0.25">
      <c r="A14" s="13">
        <v>27</v>
      </c>
      <c r="B14" s="99">
        <v>34.305247992701261</v>
      </c>
      <c r="C14" s="99">
        <v>49.205076258441942</v>
      </c>
      <c r="D14" s="99"/>
      <c r="E14" s="99">
        <v>28.739395655611013</v>
      </c>
      <c r="F14" s="99">
        <v>42.841277913774775</v>
      </c>
      <c r="G14" s="99"/>
      <c r="H14" s="99">
        <v>22.491545143434337</v>
      </c>
      <c r="I14" s="99">
        <v>35.609701540734719</v>
      </c>
      <c r="J14" s="99"/>
      <c r="K14" s="99">
        <v>18.315574682223705</v>
      </c>
      <c r="L14" s="99">
        <v>31.800705678028748</v>
      </c>
      <c r="M14" s="99"/>
      <c r="N14" s="99">
        <v>8.7693399752498582</v>
      </c>
      <c r="O14" s="99">
        <v>14.055513818883435</v>
      </c>
      <c r="P14" s="99"/>
      <c r="Q14" s="99">
        <v>15.389863059317253</v>
      </c>
      <c r="R14" s="99">
        <v>29.816140648893196</v>
      </c>
      <c r="S14" s="99"/>
      <c r="T14" s="99">
        <v>14.950090744101633</v>
      </c>
      <c r="U14" s="99">
        <v>28.323508442450482</v>
      </c>
      <c r="V14" s="16"/>
    </row>
    <row r="15" spans="1:29" x14ac:dyDescent="0.25">
      <c r="A15" s="13">
        <v>28</v>
      </c>
      <c r="B15" s="99">
        <v>39.153266741029469</v>
      </c>
      <c r="C15" s="99">
        <v>48.605846999931849</v>
      </c>
      <c r="D15" s="99"/>
      <c r="E15" s="99">
        <v>34.411657685443487</v>
      </c>
      <c r="F15" s="99">
        <v>44.842546833697277</v>
      </c>
      <c r="G15" s="99"/>
      <c r="H15" s="99">
        <v>27.270192482032421</v>
      </c>
      <c r="I15" s="99">
        <v>38.448764706967701</v>
      </c>
      <c r="J15" s="99"/>
      <c r="K15" s="99">
        <v>23.613229381085954</v>
      </c>
      <c r="L15" s="99">
        <v>35.798269154324956</v>
      </c>
      <c r="M15" s="99"/>
      <c r="N15" s="99">
        <v>10.972568578553616</v>
      </c>
      <c r="O15" s="99">
        <v>15.90039338007252</v>
      </c>
      <c r="P15" s="99"/>
      <c r="Q15" s="99">
        <v>20.924251563491701</v>
      </c>
      <c r="R15" s="99">
        <v>34.640032905211761</v>
      </c>
      <c r="S15" s="99"/>
      <c r="T15" s="99">
        <v>20.038752522531937</v>
      </c>
      <c r="U15" s="99">
        <v>34.191998335757511</v>
      </c>
      <c r="V15" s="16"/>
    </row>
    <row r="16" spans="1:29" x14ac:dyDescent="0.25">
      <c r="A16" s="13">
        <v>29</v>
      </c>
      <c r="B16" s="99">
        <v>43.273656340520446</v>
      </c>
      <c r="C16" s="99">
        <v>46.291426955632431</v>
      </c>
      <c r="D16" s="99"/>
      <c r="E16" s="99">
        <v>38.426504783511447</v>
      </c>
      <c r="F16" s="99">
        <v>43.247225002530392</v>
      </c>
      <c r="G16" s="99"/>
      <c r="H16" s="99">
        <v>31.429683623105291</v>
      </c>
      <c r="I16" s="99">
        <v>39.157603375325628</v>
      </c>
      <c r="J16" s="99"/>
      <c r="K16" s="99">
        <v>28.329616789178719</v>
      </c>
      <c r="L16" s="99">
        <v>37.538091141426463</v>
      </c>
      <c r="M16" s="99"/>
      <c r="N16" s="99">
        <v>12.536258255519163</v>
      </c>
      <c r="O16" s="99">
        <v>16.126164654099533</v>
      </c>
      <c r="P16" s="99"/>
      <c r="Q16" s="99">
        <v>25.830178139159582</v>
      </c>
      <c r="R16" s="99">
        <v>38.916139420283272</v>
      </c>
      <c r="S16" s="99"/>
      <c r="T16" s="99">
        <v>25.719471254063237</v>
      </c>
      <c r="U16" s="99">
        <v>37.587262625862728</v>
      </c>
      <c r="V16" s="16"/>
    </row>
    <row r="17" spans="1:22" x14ac:dyDescent="0.25">
      <c r="A17" s="13">
        <v>30</v>
      </c>
      <c r="B17" s="99">
        <v>43.190679073132493</v>
      </c>
      <c r="C17" s="99">
        <v>41.811189865781934</v>
      </c>
      <c r="D17" s="99"/>
      <c r="E17" s="99">
        <v>39.926636953905195</v>
      </c>
      <c r="F17" s="99">
        <v>39.184043222600728</v>
      </c>
      <c r="G17" s="99"/>
      <c r="H17" s="99">
        <v>34.362180937676897</v>
      </c>
      <c r="I17" s="99">
        <v>37.586191223926377</v>
      </c>
      <c r="J17" s="99"/>
      <c r="K17" s="99">
        <v>31.157497884590484</v>
      </c>
      <c r="L17" s="99">
        <v>37.497283705336358</v>
      </c>
      <c r="M17" s="99"/>
      <c r="N17" s="99">
        <v>13.791461018589619</v>
      </c>
      <c r="O17" s="99">
        <v>16.280710189440786</v>
      </c>
      <c r="P17" s="99"/>
      <c r="Q17" s="99">
        <v>30.348583172601785</v>
      </c>
      <c r="R17" s="99">
        <v>40.436268296327</v>
      </c>
      <c r="S17" s="99"/>
      <c r="T17" s="99">
        <v>30.550174590052688</v>
      </c>
      <c r="U17" s="99">
        <v>40.045412323253174</v>
      </c>
      <c r="V17" s="16"/>
    </row>
    <row r="18" spans="1:22" x14ac:dyDescent="0.25">
      <c r="A18" s="13">
        <v>31</v>
      </c>
      <c r="B18" s="99">
        <v>41.685043144774689</v>
      </c>
      <c r="C18" s="99">
        <v>35.947983900581399</v>
      </c>
      <c r="D18" s="99"/>
      <c r="E18" s="99">
        <v>37.84769069238245</v>
      </c>
      <c r="F18" s="99">
        <v>34.470957585431591</v>
      </c>
      <c r="G18" s="99"/>
      <c r="H18" s="99">
        <v>34.784878508279142</v>
      </c>
      <c r="I18" s="99">
        <v>33.533490722049244</v>
      </c>
      <c r="J18" s="99"/>
      <c r="K18" s="99">
        <v>32.457244748588884</v>
      </c>
      <c r="L18" s="99">
        <v>34.850146227093539</v>
      </c>
      <c r="M18" s="99"/>
      <c r="N18" s="99">
        <v>14.116869112599776</v>
      </c>
      <c r="O18" s="99">
        <v>14.883141165472109</v>
      </c>
      <c r="P18" s="99"/>
      <c r="Q18" s="99">
        <v>33.312120956550409</v>
      </c>
      <c r="R18" s="99">
        <v>38.777041529380227</v>
      </c>
      <c r="S18" s="99"/>
      <c r="T18" s="99">
        <v>32.573150137458207</v>
      </c>
      <c r="U18" s="99">
        <v>38.820071618210761</v>
      </c>
      <c r="V18" s="16"/>
    </row>
    <row r="19" spans="1:22" x14ac:dyDescent="0.25">
      <c r="A19" s="13">
        <v>32</v>
      </c>
      <c r="B19" s="99">
        <v>38.130856457187399</v>
      </c>
      <c r="C19" s="99">
        <v>30.611646095128073</v>
      </c>
      <c r="D19" s="99"/>
      <c r="E19" s="99">
        <v>35.028609962415338</v>
      </c>
      <c r="F19" s="99">
        <v>29.064410339737048</v>
      </c>
      <c r="G19" s="99"/>
      <c r="H19" s="99">
        <v>33.3135104947307</v>
      </c>
      <c r="I19" s="99">
        <v>29.134714297446919</v>
      </c>
      <c r="J19" s="99"/>
      <c r="K19" s="99">
        <v>30.576119421143236</v>
      </c>
      <c r="L19" s="99">
        <v>29.657443943890314</v>
      </c>
      <c r="M19" s="99"/>
      <c r="N19" s="99">
        <v>13.711022916865559</v>
      </c>
      <c r="O19" s="99">
        <v>13.96223370917598</v>
      </c>
      <c r="P19" s="99"/>
      <c r="Q19" s="99">
        <v>33.54978190205766</v>
      </c>
      <c r="R19" s="99">
        <v>33.699226124245186</v>
      </c>
      <c r="S19" s="99"/>
      <c r="T19" s="99">
        <v>33.697949927071598</v>
      </c>
      <c r="U19" s="99">
        <v>34.882657389856277</v>
      </c>
      <c r="V19" s="16"/>
    </row>
    <row r="20" spans="1:22" x14ac:dyDescent="0.25">
      <c r="A20" s="13">
        <v>33</v>
      </c>
      <c r="B20" s="99">
        <v>34.651038659709585</v>
      </c>
      <c r="C20" s="99">
        <v>25.850829375260592</v>
      </c>
      <c r="D20" s="99"/>
      <c r="E20" s="99">
        <v>31.237488788172193</v>
      </c>
      <c r="F20" s="99">
        <v>24.166778903055171</v>
      </c>
      <c r="G20" s="99"/>
      <c r="H20" s="99">
        <v>30.255376399273523</v>
      </c>
      <c r="I20" s="99">
        <v>24.501097564816579</v>
      </c>
      <c r="J20" s="99"/>
      <c r="K20" s="99">
        <v>29.24922496293301</v>
      </c>
      <c r="L20" s="99">
        <v>25.303243318909114</v>
      </c>
      <c r="M20" s="99"/>
      <c r="N20" s="99">
        <v>12.796267220305245</v>
      </c>
      <c r="O20" s="99">
        <v>12.013265686019469</v>
      </c>
      <c r="P20" s="99"/>
      <c r="Q20" s="99">
        <v>32.783445591522096</v>
      </c>
      <c r="R20" s="99">
        <v>29.702554401009376</v>
      </c>
      <c r="S20" s="99"/>
      <c r="T20" s="99">
        <v>31.73627770756552</v>
      </c>
      <c r="U20" s="99">
        <v>29.821805622235377</v>
      </c>
      <c r="V20" s="16"/>
    </row>
    <row r="21" spans="1:22" x14ac:dyDescent="0.25">
      <c r="A21" s="13">
        <v>34</v>
      </c>
      <c r="B21" s="99">
        <v>30.301954697652704</v>
      </c>
      <c r="C21" s="99">
        <v>20.99433448542198</v>
      </c>
      <c r="D21" s="99"/>
      <c r="E21" s="99">
        <v>28.101361401338202</v>
      </c>
      <c r="F21" s="99">
        <v>20.174891401739838</v>
      </c>
      <c r="G21" s="99"/>
      <c r="H21" s="99">
        <v>26.175177454886775</v>
      </c>
      <c r="I21" s="99">
        <v>19.541547735271351</v>
      </c>
      <c r="J21" s="99"/>
      <c r="K21" s="99">
        <v>26.793428756366662</v>
      </c>
      <c r="L21" s="99">
        <v>22.250849045555686</v>
      </c>
      <c r="M21" s="99"/>
      <c r="N21" s="99">
        <v>11.890352224209469</v>
      </c>
      <c r="O21" s="99">
        <v>10.355309499539153</v>
      </c>
      <c r="P21" s="99"/>
      <c r="Q21" s="99">
        <v>28.939020253937755</v>
      </c>
      <c r="R21" s="99">
        <v>23.99586428998699</v>
      </c>
      <c r="S21" s="99"/>
      <c r="T21" s="99">
        <v>29.572454628531723</v>
      </c>
      <c r="U21" s="99">
        <v>25.497310455969735</v>
      </c>
      <c r="V21" s="16"/>
    </row>
    <row r="22" spans="1:22" x14ac:dyDescent="0.25">
      <c r="A22" s="13">
        <v>35</v>
      </c>
      <c r="B22" s="99">
        <v>25.714887634410914</v>
      </c>
      <c r="C22" s="99">
        <v>17.114067983210624</v>
      </c>
      <c r="D22" s="99"/>
      <c r="E22" s="99">
        <v>24.58228217948075</v>
      </c>
      <c r="F22" s="99">
        <v>16.753924430583446</v>
      </c>
      <c r="G22" s="99"/>
      <c r="H22" s="99">
        <v>23.045244417714489</v>
      </c>
      <c r="I22" s="99">
        <v>16.178875643174528</v>
      </c>
      <c r="J22" s="99"/>
      <c r="K22" s="99">
        <v>23.851751482643397</v>
      </c>
      <c r="L22" s="99">
        <v>18.352631456328776</v>
      </c>
      <c r="M22" s="99"/>
      <c r="N22" s="99">
        <v>10.711942595049736</v>
      </c>
      <c r="O22" s="99">
        <v>8.8239230323127487</v>
      </c>
      <c r="P22" s="99"/>
      <c r="Q22" s="99">
        <v>25.85646713916552</v>
      </c>
      <c r="R22" s="99">
        <v>20.214354793296362</v>
      </c>
      <c r="S22" s="99"/>
      <c r="T22" s="99">
        <v>26.140221897507388</v>
      </c>
      <c r="U22" s="99">
        <v>21.288628559886892</v>
      </c>
      <c r="V22" s="16"/>
    </row>
    <row r="23" spans="1:22" x14ac:dyDescent="0.25">
      <c r="A23" s="13">
        <v>36</v>
      </c>
      <c r="B23" s="99">
        <v>21.629613288732109</v>
      </c>
      <c r="C23" s="99">
        <v>13.410713717335257</v>
      </c>
      <c r="D23" s="99"/>
      <c r="E23" s="99">
        <v>20.431881433075699</v>
      </c>
      <c r="F23" s="99">
        <v>13.587736589286738</v>
      </c>
      <c r="G23" s="99"/>
      <c r="H23" s="99">
        <v>19.456303326798224</v>
      </c>
      <c r="I23" s="99">
        <v>13.55312425441992</v>
      </c>
      <c r="J23" s="99"/>
      <c r="K23" s="99">
        <v>20.89335961852769</v>
      </c>
      <c r="L23" s="99">
        <v>15.189672496602237</v>
      </c>
      <c r="M23" s="99"/>
      <c r="N23" s="99">
        <v>9.6035434361108827</v>
      </c>
      <c r="O23" s="99">
        <v>7.6942716045780477</v>
      </c>
      <c r="P23" s="99"/>
      <c r="Q23" s="99">
        <v>23.299206593870167</v>
      </c>
      <c r="R23" s="99">
        <v>16.423887612236602</v>
      </c>
      <c r="S23" s="99"/>
      <c r="T23" s="99">
        <v>23.374589975492441</v>
      </c>
      <c r="U23" s="99">
        <v>17.828904010970696</v>
      </c>
      <c r="V23" s="16"/>
    </row>
    <row r="24" spans="1:22" x14ac:dyDescent="0.25">
      <c r="A24" s="13">
        <v>37</v>
      </c>
      <c r="B24" s="99">
        <v>17.456857998431296</v>
      </c>
      <c r="C24" s="99">
        <v>10.446073573105062</v>
      </c>
      <c r="D24" s="99"/>
      <c r="E24" s="99">
        <v>17.472272194227248</v>
      </c>
      <c r="F24" s="99">
        <v>10.659155025105925</v>
      </c>
      <c r="G24" s="99"/>
      <c r="H24" s="99">
        <v>16.534310635214858</v>
      </c>
      <c r="I24" s="99">
        <v>10.732175459950376</v>
      </c>
      <c r="J24" s="99"/>
      <c r="K24" s="99">
        <v>17.366854802994915</v>
      </c>
      <c r="L24" s="99">
        <v>12.446023132646291</v>
      </c>
      <c r="M24" s="99"/>
      <c r="N24" s="99">
        <v>8.2049982043644505</v>
      </c>
      <c r="O24" s="99">
        <v>6.3266068175719514</v>
      </c>
      <c r="P24" s="99"/>
      <c r="Q24" s="99">
        <v>19.040836326105808</v>
      </c>
      <c r="R24" s="99">
        <v>13.33278790552801</v>
      </c>
      <c r="S24" s="99"/>
      <c r="T24" s="99">
        <v>19.844042676875922</v>
      </c>
      <c r="U24" s="99">
        <v>14.96768609946546</v>
      </c>
      <c r="V24" s="16"/>
    </row>
    <row r="25" spans="1:22" x14ac:dyDescent="0.25">
      <c r="A25" s="13">
        <v>38</v>
      </c>
      <c r="B25" s="99">
        <v>14.252696859484747</v>
      </c>
      <c r="C25" s="99">
        <v>8.422634181455976</v>
      </c>
      <c r="D25" s="99"/>
      <c r="E25" s="99">
        <v>14.292747258307832</v>
      </c>
      <c r="F25" s="99">
        <v>8.3153857671000946</v>
      </c>
      <c r="G25" s="99"/>
      <c r="H25" s="99">
        <v>13.858531054145141</v>
      </c>
      <c r="I25" s="99">
        <v>9.0667143783687081</v>
      </c>
      <c r="J25" s="99"/>
      <c r="K25" s="99">
        <v>14.364260049283008</v>
      </c>
      <c r="L25" s="99">
        <v>10.205892067027516</v>
      </c>
      <c r="M25" s="99"/>
      <c r="N25" s="99">
        <v>7.2928381617953226</v>
      </c>
      <c r="O25" s="99">
        <v>5.562321582640009</v>
      </c>
      <c r="P25" s="99"/>
      <c r="Q25" s="99">
        <v>16.341973008074991</v>
      </c>
      <c r="R25" s="99">
        <v>10.892908665291786</v>
      </c>
      <c r="S25" s="99"/>
      <c r="T25" s="99">
        <v>17.584919799968294</v>
      </c>
      <c r="U25" s="99">
        <v>12.469426624626609</v>
      </c>
      <c r="V25" s="16"/>
    </row>
    <row r="26" spans="1:22" x14ac:dyDescent="0.25">
      <c r="A26" s="13">
        <v>39</v>
      </c>
      <c r="B26" s="99">
        <v>11.636506973294539</v>
      </c>
      <c r="C26" s="99">
        <v>6.8829667803126027</v>
      </c>
      <c r="D26" s="99"/>
      <c r="E26" s="99">
        <v>11.882976998448033</v>
      </c>
      <c r="F26" s="99">
        <v>7.0506956714242159</v>
      </c>
      <c r="G26" s="99"/>
      <c r="H26" s="99">
        <v>12.094482901126149</v>
      </c>
      <c r="I26" s="99">
        <v>7.6402595249174947</v>
      </c>
      <c r="J26" s="99"/>
      <c r="K26" s="99">
        <v>12.716257605914883</v>
      </c>
      <c r="L26" s="99">
        <v>8.8236425854201581</v>
      </c>
      <c r="M26" s="99"/>
      <c r="N26" s="99">
        <v>6.3556756918531168</v>
      </c>
      <c r="O26" s="99">
        <v>4.9716501149984493</v>
      </c>
      <c r="P26" s="99"/>
      <c r="Q26" s="99">
        <v>13.776175287754819</v>
      </c>
      <c r="R26" s="99">
        <v>8.9840896909306522</v>
      </c>
      <c r="S26" s="99"/>
      <c r="T26" s="99">
        <v>14.748420464980235</v>
      </c>
      <c r="U26" s="99">
        <v>10.494103259484891</v>
      </c>
      <c r="V26" s="16"/>
    </row>
    <row r="27" spans="1:22" x14ac:dyDescent="0.25">
      <c r="A27" s="13">
        <v>40</v>
      </c>
      <c r="B27" s="99">
        <v>9.6586011975002002</v>
      </c>
      <c r="C27" s="99">
        <v>5.7901886166384973</v>
      </c>
      <c r="D27" s="99"/>
      <c r="E27" s="99">
        <v>9.6744457348797717</v>
      </c>
      <c r="F27" s="99">
        <v>5.5965850084682449</v>
      </c>
      <c r="G27" s="99"/>
      <c r="H27" s="99">
        <v>10.411547391075937</v>
      </c>
      <c r="I27" s="99">
        <v>6.5715068786602435</v>
      </c>
      <c r="J27" s="99"/>
      <c r="K27" s="99">
        <v>10.795001599447556</v>
      </c>
      <c r="L27" s="99">
        <v>8.0565047828351481</v>
      </c>
      <c r="M27" s="99"/>
      <c r="N27" s="99">
        <v>5.6077364522726825</v>
      </c>
      <c r="O27" s="99">
        <v>4.4122549651150278</v>
      </c>
      <c r="P27" s="99"/>
      <c r="Q27" s="99">
        <v>11.655685487389825</v>
      </c>
      <c r="R27" s="99">
        <v>7.635644864543222</v>
      </c>
      <c r="S27" s="99"/>
      <c r="T27" s="99">
        <v>13.230030982417512</v>
      </c>
      <c r="U27" s="99">
        <v>9.3451864400680407</v>
      </c>
      <c r="V27" s="16"/>
    </row>
    <row r="28" spans="1:22" x14ac:dyDescent="0.25">
      <c r="A28" s="13">
        <v>41</v>
      </c>
      <c r="B28" s="99">
        <v>7.6897475511143254</v>
      </c>
      <c r="C28" s="99">
        <v>4.424688078959881</v>
      </c>
      <c r="D28" s="99"/>
      <c r="E28" s="99">
        <v>7.6852495022546909</v>
      </c>
      <c r="F28" s="99">
        <v>4.3232304649772342</v>
      </c>
      <c r="G28" s="99"/>
      <c r="H28" s="99">
        <v>8.5421641136050734</v>
      </c>
      <c r="I28" s="99">
        <v>5.1554918971665735</v>
      </c>
      <c r="J28" s="99"/>
      <c r="K28" s="99">
        <v>9.3922126560797015</v>
      </c>
      <c r="L28" s="99">
        <v>6.5366401328759638</v>
      </c>
      <c r="M28" s="99"/>
      <c r="N28" s="99">
        <v>4.769574545292496</v>
      </c>
      <c r="O28" s="99">
        <v>3.6163192126494881</v>
      </c>
      <c r="P28" s="99"/>
      <c r="Q28" s="99">
        <v>9.4934986131525463</v>
      </c>
      <c r="R28" s="99">
        <v>6.4709174266804377</v>
      </c>
      <c r="S28" s="99"/>
      <c r="T28" s="99">
        <v>10.984677476379815</v>
      </c>
      <c r="U28" s="99">
        <v>8.0769561250250614</v>
      </c>
      <c r="V28" s="16"/>
    </row>
    <row r="29" spans="1:22" x14ac:dyDescent="0.25">
      <c r="A29" s="13">
        <v>42</v>
      </c>
      <c r="B29" s="99">
        <v>6.3233744770428704</v>
      </c>
      <c r="C29" s="99">
        <v>3.5253277405456425</v>
      </c>
      <c r="D29" s="99"/>
      <c r="E29" s="99">
        <v>6.4459074383413579</v>
      </c>
      <c r="F29" s="99">
        <v>3.7072498806997176</v>
      </c>
      <c r="G29" s="99"/>
      <c r="H29" s="99">
        <v>7.0813707974662989</v>
      </c>
      <c r="I29" s="99">
        <v>4.3148093154353244</v>
      </c>
      <c r="J29" s="99"/>
      <c r="K29" s="99">
        <v>8.189458895623229</v>
      </c>
      <c r="L29" s="99">
        <v>5.3611705105174039</v>
      </c>
      <c r="M29" s="99"/>
      <c r="N29" s="99">
        <v>4.3531904850994936</v>
      </c>
      <c r="O29" s="99">
        <v>3.2181621368596587</v>
      </c>
      <c r="P29" s="99"/>
      <c r="Q29" s="99">
        <v>8.1787054810353403</v>
      </c>
      <c r="R29" s="99">
        <v>5.671491337484281</v>
      </c>
      <c r="S29" s="99"/>
      <c r="T29" s="99">
        <v>9.0110850649608647</v>
      </c>
      <c r="U29" s="99">
        <v>6.7739361208544437</v>
      </c>
      <c r="V29" s="16"/>
    </row>
    <row r="30" spans="1:22" x14ac:dyDescent="0.25">
      <c r="A30" s="13">
        <v>43</v>
      </c>
      <c r="B30" s="99">
        <v>5.3338144781335908</v>
      </c>
      <c r="C30" s="99">
        <v>3.112210224650684</v>
      </c>
      <c r="D30" s="99"/>
      <c r="E30" s="99">
        <v>4.9203011584830643</v>
      </c>
      <c r="F30" s="99">
        <v>2.9712419001780113</v>
      </c>
      <c r="G30" s="99"/>
      <c r="H30" s="99">
        <v>5.7378646677047067</v>
      </c>
      <c r="I30" s="99">
        <v>3.694694398203429</v>
      </c>
      <c r="J30" s="99"/>
      <c r="K30" s="99">
        <v>7.2089130839067446</v>
      </c>
      <c r="L30" s="99">
        <v>4.9681125090535403</v>
      </c>
      <c r="M30" s="99"/>
      <c r="N30" s="99">
        <v>3.6963123029843117</v>
      </c>
      <c r="O30" s="99">
        <v>2.8200115332142506</v>
      </c>
      <c r="P30" s="99"/>
      <c r="Q30" s="99">
        <v>6.8681065979201907</v>
      </c>
      <c r="R30" s="99">
        <v>4.6728003268033635</v>
      </c>
      <c r="S30" s="99"/>
      <c r="T30" s="99">
        <v>8.2187067960422784</v>
      </c>
      <c r="U30" s="99">
        <v>5.9062337797484963</v>
      </c>
      <c r="V30" s="16"/>
    </row>
    <row r="31" spans="1:22" x14ac:dyDescent="0.25">
      <c r="A31" s="13">
        <v>44</v>
      </c>
      <c r="B31" s="99">
        <v>4.4353097276062128</v>
      </c>
      <c r="C31" s="99">
        <v>2.6861354797679167</v>
      </c>
      <c r="D31" s="99"/>
      <c r="E31" s="99">
        <v>4.3320873579964552</v>
      </c>
      <c r="F31" s="99">
        <v>2.5660274071852793</v>
      </c>
      <c r="G31" s="99"/>
      <c r="H31" s="99">
        <v>5.0397335666389562</v>
      </c>
      <c r="I31" s="99">
        <v>2.9797822388219846</v>
      </c>
      <c r="J31" s="99"/>
      <c r="K31" s="99">
        <v>5.9036826705736427</v>
      </c>
      <c r="L31" s="99">
        <v>4.286257721961177</v>
      </c>
      <c r="M31" s="99"/>
      <c r="N31" s="99">
        <v>3.3227923209591341</v>
      </c>
      <c r="O31" s="99">
        <v>2.5009412144355401</v>
      </c>
      <c r="P31" s="99"/>
      <c r="Q31" s="99">
        <v>6.0459592365466746</v>
      </c>
      <c r="R31" s="99">
        <v>4.2681496081467918</v>
      </c>
      <c r="S31" s="99"/>
      <c r="T31" s="99">
        <v>6.7380049678096219</v>
      </c>
      <c r="U31" s="99">
        <v>5.191416760268746</v>
      </c>
      <c r="V31" s="16"/>
    </row>
    <row r="32" spans="1:22" x14ac:dyDescent="0.25">
      <c r="A32" s="13">
        <v>45</v>
      </c>
      <c r="B32" s="99">
        <v>3.7210056132650893</v>
      </c>
      <c r="C32" s="99">
        <v>2.1968365553602816</v>
      </c>
      <c r="D32" s="99"/>
      <c r="E32" s="99">
        <v>3.8002539573331444</v>
      </c>
      <c r="F32" s="99">
        <v>2.1112743448208362</v>
      </c>
      <c r="G32" s="99"/>
      <c r="H32" s="99">
        <v>4.1757649223398277</v>
      </c>
      <c r="I32" s="99">
        <v>2.5629270282770222</v>
      </c>
      <c r="J32" s="99"/>
      <c r="K32" s="99">
        <v>5.2082224785775395</v>
      </c>
      <c r="L32" s="99">
        <v>3.8040143192614275</v>
      </c>
      <c r="M32" s="99"/>
      <c r="N32" s="99">
        <v>3.0093041444552648</v>
      </c>
      <c r="O32" s="99">
        <v>2.4181072678391731</v>
      </c>
      <c r="P32" s="99"/>
      <c r="Q32" s="99">
        <v>5.393799511179834</v>
      </c>
      <c r="R32" s="99">
        <v>3.7666304361237581</v>
      </c>
      <c r="S32" s="99"/>
      <c r="T32" s="99">
        <v>6.143368921363459</v>
      </c>
      <c r="U32" s="99">
        <v>4.7800576556415564</v>
      </c>
      <c r="V32" s="16"/>
    </row>
    <row r="33" spans="1:22" x14ac:dyDescent="0.25">
      <c r="A33" s="13">
        <v>46</v>
      </c>
      <c r="B33" s="99">
        <v>3.2478749826971316</v>
      </c>
      <c r="C33" s="99">
        <v>1.8945367207091171</v>
      </c>
      <c r="D33" s="99"/>
      <c r="E33" s="99">
        <v>3.2509982684900529</v>
      </c>
      <c r="F33" s="99">
        <v>1.8518367446831074</v>
      </c>
      <c r="G33" s="99"/>
      <c r="H33" s="99">
        <v>3.4952294144303631</v>
      </c>
      <c r="I33" s="99">
        <v>2.3658032426845814</v>
      </c>
      <c r="J33" s="99"/>
      <c r="K33" s="99">
        <v>4.5932037596223365</v>
      </c>
      <c r="L33" s="99">
        <v>3.3994465138350543</v>
      </c>
      <c r="M33" s="99"/>
      <c r="N33" s="99">
        <v>2.8588997399447438</v>
      </c>
      <c r="O33" s="99">
        <v>2.1374592902539025</v>
      </c>
      <c r="P33" s="99"/>
      <c r="Q33" s="99">
        <v>4.7769177248217085</v>
      </c>
      <c r="R33" s="99">
        <v>3.50054957983735</v>
      </c>
      <c r="S33" s="99"/>
      <c r="T33" s="99">
        <v>5.5119990673742851</v>
      </c>
      <c r="U33" s="99">
        <v>4.2009561877890116</v>
      </c>
      <c r="V33" s="16"/>
    </row>
    <row r="34" spans="1:22" x14ac:dyDescent="0.25">
      <c r="A34" s="13">
        <v>47</v>
      </c>
      <c r="B34" s="99">
        <v>2.8178610817583913</v>
      </c>
      <c r="C34" s="99">
        <v>1.5167879307017516</v>
      </c>
      <c r="D34" s="99"/>
      <c r="E34" s="99">
        <v>2.6453954680083434</v>
      </c>
      <c r="F34" s="99">
        <v>1.5462889598167486</v>
      </c>
      <c r="G34" s="99"/>
      <c r="H34" s="99">
        <v>3.0045385748116784</v>
      </c>
      <c r="I34" s="99">
        <v>1.9139369683438834</v>
      </c>
      <c r="J34" s="99"/>
      <c r="K34" s="99">
        <v>4.2262431987852711</v>
      </c>
      <c r="L34" s="99">
        <v>2.9991795873012577</v>
      </c>
      <c r="M34" s="99"/>
      <c r="N34" s="99">
        <v>2.738846506210932</v>
      </c>
      <c r="O34" s="99">
        <v>1.9961948193590933</v>
      </c>
      <c r="P34" s="99"/>
      <c r="Q34" s="99">
        <v>4.0276598845932892</v>
      </c>
      <c r="R34" s="99">
        <v>2.9481518086995822</v>
      </c>
      <c r="S34" s="99"/>
      <c r="T34" s="99">
        <v>4.8995654241837858</v>
      </c>
      <c r="U34" s="99">
        <v>3.846690194479903</v>
      </c>
      <c r="V34" s="16"/>
    </row>
    <row r="35" spans="1:22" x14ac:dyDescent="0.25">
      <c r="A35" s="13">
        <v>48</v>
      </c>
      <c r="B35" s="99">
        <v>2.343404988817186</v>
      </c>
      <c r="C35" s="99">
        <v>1.3743490383033161</v>
      </c>
      <c r="D35" s="99"/>
      <c r="E35" s="99">
        <v>2.2144327853194148</v>
      </c>
      <c r="F35" s="99">
        <v>1.4155394778232147</v>
      </c>
      <c r="G35" s="99"/>
      <c r="H35" s="99">
        <v>2.5279011998356866</v>
      </c>
      <c r="I35" s="99">
        <v>1.5977168626033398</v>
      </c>
      <c r="J35" s="99"/>
      <c r="K35" s="99">
        <v>3.6728288808115281</v>
      </c>
      <c r="L35" s="99">
        <v>2.4949593118554083</v>
      </c>
      <c r="M35" s="99"/>
      <c r="N35" s="99">
        <v>2.2615938418640273</v>
      </c>
      <c r="O35" s="99">
        <v>1.7896086167573957</v>
      </c>
      <c r="P35" s="99"/>
      <c r="Q35" s="99">
        <v>3.812106006529838</v>
      </c>
      <c r="R35" s="99">
        <v>2.8161948064814637</v>
      </c>
      <c r="S35" s="99"/>
      <c r="T35" s="99">
        <v>4.4579386423200118</v>
      </c>
      <c r="U35" s="99">
        <v>3.3497271100224091</v>
      </c>
      <c r="V35" s="16"/>
    </row>
    <row r="36" spans="1:22" x14ac:dyDescent="0.25">
      <c r="A36" s="13">
        <v>49</v>
      </c>
      <c r="B36" s="99">
        <v>2.1494692729186546</v>
      </c>
      <c r="C36" s="99">
        <v>1.2614566353337116</v>
      </c>
      <c r="D36" s="99"/>
      <c r="E36" s="99">
        <v>2.1276005291250009</v>
      </c>
      <c r="F36" s="99">
        <v>1.2882130740208129</v>
      </c>
      <c r="G36" s="99"/>
      <c r="H36" s="99">
        <v>2.3437167085694806</v>
      </c>
      <c r="I36" s="99">
        <v>1.5068347844879288</v>
      </c>
      <c r="J36" s="99"/>
      <c r="K36" s="99">
        <v>3.2715627632864011</v>
      </c>
      <c r="L36" s="99">
        <v>2.439910283534402</v>
      </c>
      <c r="M36" s="99"/>
      <c r="N36" s="99">
        <v>2.047859711010108</v>
      </c>
      <c r="O36" s="99">
        <v>1.5822719098977132</v>
      </c>
      <c r="P36" s="99"/>
      <c r="Q36" s="99">
        <v>3.3064559828047289</v>
      </c>
      <c r="R36" s="99">
        <v>2.5054526451717885</v>
      </c>
      <c r="S36" s="99"/>
      <c r="T36" s="99">
        <v>4.0022118049205178</v>
      </c>
      <c r="U36" s="99">
        <v>2.9140410490547777</v>
      </c>
      <c r="V36" s="16"/>
    </row>
  </sheetData>
  <mergeCells count="8">
    <mergeCell ref="W1:AB1"/>
    <mergeCell ref="B1:C1"/>
    <mergeCell ref="E1:F1"/>
    <mergeCell ref="H1:I1"/>
    <mergeCell ref="K1:L1"/>
    <mergeCell ref="N1:O1"/>
    <mergeCell ref="Q1:R1"/>
    <mergeCell ref="T1:U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1:AQ28"/>
  <sheetViews>
    <sheetView topLeftCell="V1" zoomScale="80" zoomScaleNormal="80" workbookViewId="0">
      <selection sqref="A1:A2"/>
    </sheetView>
  </sheetViews>
  <sheetFormatPr defaultRowHeight="15" x14ac:dyDescent="0.25"/>
  <cols>
    <col min="1" max="1" width="21" style="18" bestFit="1" customWidth="1"/>
    <col min="2" max="4" width="7.85546875" style="36" customWidth="1"/>
    <col min="5" max="5" width="0.85546875" style="37" customWidth="1"/>
    <col min="6" max="9" width="8" style="18" customWidth="1"/>
    <col min="10" max="10" width="0.85546875" style="18" customWidth="1"/>
    <col min="11" max="13" width="7.85546875" style="36" customWidth="1"/>
    <col min="14" max="14" width="0.85546875" style="37" customWidth="1"/>
    <col min="15" max="18" width="8" style="18" customWidth="1"/>
    <col min="19" max="19" width="0.85546875" style="18" customWidth="1"/>
    <col min="20" max="22" width="7.85546875" style="36" customWidth="1"/>
    <col min="23" max="23" width="0.85546875" style="37" customWidth="1"/>
    <col min="24" max="27" width="8" style="18" customWidth="1"/>
    <col min="28" max="28" width="0.85546875" style="18" customWidth="1"/>
    <col min="29" max="31" width="7.85546875" style="36" customWidth="1"/>
    <col min="32" max="32" width="0.85546875" style="37" customWidth="1"/>
    <col min="33" max="38" width="8" style="18" customWidth="1"/>
    <col min="39" max="16384" width="9.140625" style="18"/>
  </cols>
  <sheetData>
    <row r="1" spans="1:39" x14ac:dyDescent="0.25">
      <c r="A1" s="110" t="s">
        <v>18</v>
      </c>
      <c r="B1" s="100">
        <v>2019</v>
      </c>
      <c r="C1" s="100"/>
      <c r="D1" s="100"/>
      <c r="E1" s="66"/>
      <c r="F1" s="100">
        <v>2019</v>
      </c>
      <c r="G1" s="100"/>
      <c r="H1" s="100"/>
      <c r="I1" s="100"/>
      <c r="J1" s="61"/>
      <c r="K1" s="100">
        <v>2020</v>
      </c>
      <c r="L1" s="100"/>
      <c r="M1" s="100"/>
      <c r="N1" s="66"/>
      <c r="O1" s="100">
        <v>2020</v>
      </c>
      <c r="P1" s="100"/>
      <c r="Q1" s="100"/>
      <c r="R1" s="100"/>
      <c r="S1" s="61"/>
      <c r="T1" s="100">
        <v>2021</v>
      </c>
      <c r="U1" s="100"/>
      <c r="V1" s="100"/>
      <c r="W1" s="66"/>
      <c r="X1" s="100">
        <v>2021</v>
      </c>
      <c r="Y1" s="100"/>
      <c r="Z1" s="100"/>
      <c r="AA1" s="100"/>
      <c r="AB1" s="61"/>
      <c r="AC1" s="100">
        <v>2022</v>
      </c>
      <c r="AD1" s="100"/>
      <c r="AE1" s="100"/>
      <c r="AF1" s="66"/>
      <c r="AG1" s="100">
        <v>2022</v>
      </c>
      <c r="AH1" s="100"/>
      <c r="AI1" s="100"/>
      <c r="AJ1" s="100"/>
      <c r="AK1" s="30"/>
      <c r="AL1" s="30"/>
    </row>
    <row r="2" spans="1:39" ht="68.25" x14ac:dyDescent="0.25">
      <c r="A2" s="111"/>
      <c r="B2" s="63" t="s">
        <v>47</v>
      </c>
      <c r="C2" s="63" t="s">
        <v>48</v>
      </c>
      <c r="D2" s="64" t="s">
        <v>17</v>
      </c>
      <c r="E2" s="65"/>
      <c r="F2" s="63" t="s">
        <v>47</v>
      </c>
      <c r="G2" s="63" t="s">
        <v>48</v>
      </c>
      <c r="H2" s="64" t="s">
        <v>17</v>
      </c>
      <c r="I2" s="63" t="s">
        <v>49</v>
      </c>
      <c r="J2" s="63"/>
      <c r="K2" s="63" t="s">
        <v>47</v>
      </c>
      <c r="L2" s="63" t="s">
        <v>48</v>
      </c>
      <c r="M2" s="64" t="s">
        <v>17</v>
      </c>
      <c r="N2" s="65"/>
      <c r="O2" s="63" t="s">
        <v>47</v>
      </c>
      <c r="P2" s="63" t="s">
        <v>48</v>
      </c>
      <c r="Q2" s="64" t="s">
        <v>17</v>
      </c>
      <c r="R2" s="63" t="s">
        <v>49</v>
      </c>
      <c r="S2" s="63"/>
      <c r="T2" s="63" t="s">
        <v>47</v>
      </c>
      <c r="U2" s="63" t="s">
        <v>48</v>
      </c>
      <c r="V2" s="64" t="s">
        <v>17</v>
      </c>
      <c r="W2" s="65"/>
      <c r="X2" s="63" t="s">
        <v>47</v>
      </c>
      <c r="Y2" s="63" t="s">
        <v>48</v>
      </c>
      <c r="Z2" s="64" t="s">
        <v>17</v>
      </c>
      <c r="AA2" s="63" t="s">
        <v>49</v>
      </c>
      <c r="AB2" s="63"/>
      <c r="AC2" s="63" t="s">
        <v>47</v>
      </c>
      <c r="AD2" s="63" t="s">
        <v>48</v>
      </c>
      <c r="AE2" s="64" t="s">
        <v>17</v>
      </c>
      <c r="AF2" s="65"/>
      <c r="AG2" s="63" t="s">
        <v>47</v>
      </c>
      <c r="AH2" s="63" t="s">
        <v>48</v>
      </c>
      <c r="AI2" s="64" t="s">
        <v>17</v>
      </c>
      <c r="AJ2" s="63" t="s">
        <v>49</v>
      </c>
      <c r="AK2" s="30"/>
      <c r="AL2" s="30"/>
    </row>
    <row r="3" spans="1:39" x14ac:dyDescent="0.25">
      <c r="A3" s="36"/>
      <c r="AK3" s="38"/>
      <c r="AL3" s="38"/>
    </row>
    <row r="4" spans="1:39" ht="18.75" x14ac:dyDescent="0.25">
      <c r="A4" s="26" t="s">
        <v>24</v>
      </c>
      <c r="B4" s="22">
        <v>133</v>
      </c>
      <c r="C4" s="22">
        <v>87</v>
      </c>
      <c r="D4" s="22">
        <v>220</v>
      </c>
      <c r="F4" s="39">
        <f>IF(B4&lt;&gt;"-",B4/$D4*100,"-")</f>
        <v>60.454545454545453</v>
      </c>
      <c r="G4" s="39">
        <f>IF(C4&lt;&gt;"-",C4/$D4*100,"-")</f>
        <v>39.545454545454547</v>
      </c>
      <c r="H4" s="39">
        <f t="shared" ref="G4:H20" si="0">IF(D4&lt;&gt;"-",D4/$D4*100,"-")</f>
        <v>100</v>
      </c>
      <c r="I4" s="39">
        <v>5.0927210894904524</v>
      </c>
      <c r="J4" s="39"/>
      <c r="K4" s="22">
        <v>75</v>
      </c>
      <c r="L4" s="22">
        <v>51</v>
      </c>
      <c r="M4" s="22">
        <v>126</v>
      </c>
      <c r="O4" s="39">
        <f>IF(K4&lt;&gt;"-",K4/$M4*100,"-")</f>
        <v>59.523809523809526</v>
      </c>
      <c r="P4" s="39">
        <f>IF(L4&lt;&gt;"-",L4/$M4*100,"-")</f>
        <v>40.476190476190474</v>
      </c>
      <c r="Q4" s="39">
        <f t="shared" ref="Q4" si="1">IF(M4&lt;&gt;"-",M4/$M4*100,"-")</f>
        <v>100</v>
      </c>
      <c r="R4" s="39">
        <v>2.9349551056688661</v>
      </c>
      <c r="S4" s="39"/>
      <c r="T4" s="22">
        <v>111</v>
      </c>
      <c r="U4" s="22">
        <v>85</v>
      </c>
      <c r="V4" s="22">
        <v>196</v>
      </c>
      <c r="X4" s="39">
        <f>IF(T4&lt;&gt;"-",T4/$V4*100,"-")</f>
        <v>56.632653061224488</v>
      </c>
      <c r="Y4" s="39">
        <f t="shared" ref="Y4:Z20" si="2">IF(U4&lt;&gt;"-",U4/$V4*100,"-")</f>
        <v>43.367346938775512</v>
      </c>
      <c r="Z4" s="39">
        <f t="shared" si="2"/>
        <v>100</v>
      </c>
      <c r="AA4" s="39">
        <v>4.5970411941799583</v>
      </c>
      <c r="AB4" s="39"/>
      <c r="AC4" s="22">
        <v>148</v>
      </c>
      <c r="AD4" s="22">
        <v>96</v>
      </c>
      <c r="AE4" s="22">
        <v>244</v>
      </c>
      <c r="AG4" s="39">
        <f>IF(AC4&lt;&gt;"-",AC4/$V4*100,"-")</f>
        <v>75.510204081632651</v>
      </c>
      <c r="AH4" s="39">
        <f t="shared" ref="AH4:AH26" si="3">IF(AD4&lt;&gt;"-",AD4/$V4*100,"-")</f>
        <v>48.979591836734691</v>
      </c>
      <c r="AI4" s="39">
        <f t="shared" ref="AI4:AI26" si="4">IF(AE4&lt;&gt;"-",AE4/$V4*100,"-")</f>
        <v>124.48979591836735</v>
      </c>
      <c r="AJ4" s="39">
        <v>5.7387256971434555</v>
      </c>
      <c r="AM4" s="1" t="s">
        <v>151</v>
      </c>
    </row>
    <row r="5" spans="1:39" ht="16.5" x14ac:dyDescent="0.25">
      <c r="A5" s="26" t="s">
        <v>25</v>
      </c>
      <c r="B5" s="22">
        <v>2</v>
      </c>
      <c r="C5" s="22">
        <v>4</v>
      </c>
      <c r="D5" s="22">
        <v>6</v>
      </c>
      <c r="F5" s="39">
        <f t="shared" ref="F5:H26" si="5">IF(B5&lt;&gt;"-",B5/$D5*100,"-")</f>
        <v>33.333333333333329</v>
      </c>
      <c r="G5" s="39">
        <f t="shared" si="0"/>
        <v>66.666666666666657</v>
      </c>
      <c r="H5" s="39">
        <f t="shared" si="0"/>
        <v>100</v>
      </c>
      <c r="I5" s="39">
        <v>4.7868457478848132</v>
      </c>
      <c r="J5" s="39"/>
      <c r="K5" s="22" t="s">
        <v>16</v>
      </c>
      <c r="L5" s="22">
        <v>2</v>
      </c>
      <c r="M5" s="22">
        <v>2</v>
      </c>
      <c r="O5" s="39" t="str">
        <f t="shared" ref="O5:O25" si="6">IF(K5&lt;&gt;"-",K5/$M5*100,"-")</f>
        <v>-</v>
      </c>
      <c r="P5" s="39">
        <f t="shared" ref="P5:P26" si="7">IF(L5&lt;&gt;"-",L5/$M5*100,"-")</f>
        <v>100</v>
      </c>
      <c r="Q5" s="39">
        <f t="shared" ref="Q5:Q26" si="8">IF(M5&lt;&gt;"-",M5/$M5*100,"-")</f>
        <v>100</v>
      </c>
      <c r="R5" s="39">
        <v>1.6056325590170317</v>
      </c>
      <c r="S5" s="39"/>
      <c r="T5" s="22">
        <v>1</v>
      </c>
      <c r="U5" s="22">
        <v>1</v>
      </c>
      <c r="V5" s="22">
        <v>2</v>
      </c>
      <c r="X5" s="39">
        <f t="shared" ref="X5:X26" si="9">IF(T5&lt;&gt;"-",T5/$V5*100,"-")</f>
        <v>50</v>
      </c>
      <c r="Y5" s="39">
        <f t="shared" si="2"/>
        <v>50</v>
      </c>
      <c r="Z5" s="39">
        <f t="shared" si="2"/>
        <v>100</v>
      </c>
      <c r="AA5" s="39">
        <v>1.6166449766798963</v>
      </c>
      <c r="AB5" s="39"/>
      <c r="AC5" s="22">
        <v>1</v>
      </c>
      <c r="AD5" s="22">
        <v>5</v>
      </c>
      <c r="AE5" s="22">
        <v>6</v>
      </c>
      <c r="AG5" s="39">
        <f t="shared" ref="AG5:AG7" si="10">IF(AC5&lt;&gt;"-",AC5/$V5*100,"-")</f>
        <v>50</v>
      </c>
      <c r="AH5" s="39">
        <f t="shared" si="3"/>
        <v>250</v>
      </c>
      <c r="AI5" s="39">
        <f t="shared" si="4"/>
        <v>300</v>
      </c>
      <c r="AJ5" s="39">
        <v>4.8688059659102443</v>
      </c>
      <c r="AK5" s="39"/>
      <c r="AL5" s="39"/>
      <c r="AM5" s="2" t="s">
        <v>82</v>
      </c>
    </row>
    <row r="6" spans="1:39" x14ac:dyDescent="0.25">
      <c r="A6" s="26" t="s">
        <v>26</v>
      </c>
      <c r="B6" s="22">
        <v>42</v>
      </c>
      <c r="C6" s="22">
        <v>40</v>
      </c>
      <c r="D6" s="22">
        <v>82</v>
      </c>
      <c r="F6" s="39">
        <f t="shared" si="5"/>
        <v>51.219512195121951</v>
      </c>
      <c r="G6" s="39">
        <f t="shared" si="0"/>
        <v>48.780487804878049</v>
      </c>
      <c r="H6" s="39">
        <f t="shared" si="0"/>
        <v>100</v>
      </c>
      <c r="I6" s="39">
        <v>5.3633225914266633</v>
      </c>
      <c r="J6" s="39"/>
      <c r="K6" s="22">
        <v>21</v>
      </c>
      <c r="L6" s="22">
        <v>28</v>
      </c>
      <c r="M6" s="22">
        <v>49</v>
      </c>
      <c r="O6" s="39">
        <f t="shared" si="6"/>
        <v>42.857142857142854</v>
      </c>
      <c r="P6" s="39">
        <f t="shared" si="7"/>
        <v>57.142857142857139</v>
      </c>
      <c r="Q6" s="39">
        <f t="shared" si="8"/>
        <v>100</v>
      </c>
      <c r="R6" s="39">
        <v>3.2201663905976399</v>
      </c>
      <c r="S6" s="39"/>
      <c r="T6" s="22">
        <v>37</v>
      </c>
      <c r="U6" s="22">
        <v>38</v>
      </c>
      <c r="V6" s="22">
        <v>75</v>
      </c>
      <c r="X6" s="39">
        <f t="shared" si="9"/>
        <v>49.333333333333336</v>
      </c>
      <c r="Y6" s="39">
        <f t="shared" si="2"/>
        <v>50.666666666666671</v>
      </c>
      <c r="Z6" s="39">
        <f t="shared" si="2"/>
        <v>100</v>
      </c>
      <c r="AA6" s="39">
        <v>4.9571487537893271</v>
      </c>
      <c r="AB6" s="39"/>
      <c r="AC6" s="22">
        <v>58</v>
      </c>
      <c r="AD6" s="22">
        <v>56</v>
      </c>
      <c r="AE6" s="22">
        <v>114</v>
      </c>
      <c r="AG6" s="39">
        <f t="shared" si="10"/>
        <v>77.333333333333329</v>
      </c>
      <c r="AH6" s="39">
        <f t="shared" si="3"/>
        <v>74.666666666666671</v>
      </c>
      <c r="AI6" s="39">
        <f t="shared" si="4"/>
        <v>152</v>
      </c>
      <c r="AJ6" s="39">
        <v>7.5620034533149099</v>
      </c>
      <c r="AK6" s="39"/>
      <c r="AL6" s="39"/>
    </row>
    <row r="7" spans="1:39" x14ac:dyDescent="0.25">
      <c r="A7" s="26" t="s">
        <v>27</v>
      </c>
      <c r="B7" s="22">
        <v>366</v>
      </c>
      <c r="C7" s="22">
        <v>196</v>
      </c>
      <c r="D7" s="22">
        <v>562</v>
      </c>
      <c r="F7" s="39">
        <f t="shared" si="5"/>
        <v>65.12455516014235</v>
      </c>
      <c r="G7" s="39">
        <f t="shared" si="0"/>
        <v>34.87544483985765</v>
      </c>
      <c r="H7" s="39">
        <f t="shared" si="0"/>
        <v>100</v>
      </c>
      <c r="I7" s="39">
        <v>5.6092204805415191</v>
      </c>
      <c r="J7" s="39"/>
      <c r="K7" s="22">
        <v>242</v>
      </c>
      <c r="L7" s="22">
        <v>120</v>
      </c>
      <c r="M7" s="22">
        <v>362</v>
      </c>
      <c r="O7" s="39">
        <f t="shared" si="6"/>
        <v>66.850828729281758</v>
      </c>
      <c r="P7" s="39">
        <f t="shared" si="7"/>
        <v>33.149171270718227</v>
      </c>
      <c r="Q7" s="39">
        <f t="shared" si="8"/>
        <v>100</v>
      </c>
      <c r="R7" s="39">
        <v>3.6183435223354747</v>
      </c>
      <c r="S7" s="39"/>
      <c r="T7" s="22">
        <v>284</v>
      </c>
      <c r="U7" s="22">
        <v>184</v>
      </c>
      <c r="V7" s="22">
        <v>468</v>
      </c>
      <c r="X7" s="39">
        <f t="shared" si="9"/>
        <v>60.683760683760681</v>
      </c>
      <c r="Y7" s="39">
        <f t="shared" si="2"/>
        <v>39.316239316239319</v>
      </c>
      <c r="Z7" s="39">
        <f t="shared" si="2"/>
        <v>100</v>
      </c>
      <c r="AA7" s="39">
        <v>4.6925290525703627</v>
      </c>
      <c r="AB7" s="39"/>
      <c r="AC7" s="22">
        <v>374</v>
      </c>
      <c r="AD7" s="22">
        <v>266</v>
      </c>
      <c r="AE7" s="22">
        <v>640</v>
      </c>
      <c r="AG7" s="39">
        <f t="shared" si="10"/>
        <v>79.914529914529922</v>
      </c>
      <c r="AH7" s="39">
        <f t="shared" si="3"/>
        <v>56.837606837606835</v>
      </c>
      <c r="AI7" s="39">
        <f t="shared" si="4"/>
        <v>136.75213675213675</v>
      </c>
      <c r="AJ7" s="39">
        <v>6.4187572132664679</v>
      </c>
      <c r="AK7" s="39"/>
      <c r="AL7" s="39"/>
    </row>
    <row r="8" spans="1:39" x14ac:dyDescent="0.25">
      <c r="A8" s="26" t="s">
        <v>28</v>
      </c>
      <c r="B8" s="22">
        <v>23</v>
      </c>
      <c r="C8" s="22">
        <v>9</v>
      </c>
      <c r="D8" s="22">
        <v>32</v>
      </c>
      <c r="F8" s="39">
        <f>IF(B8&lt;&gt;"-",B8/$D8*100,"-")</f>
        <v>71.875</v>
      </c>
      <c r="G8" s="39">
        <f>IF(C8&lt;&gt;"-",C8/$D8*100,"-")</f>
        <v>28.125</v>
      </c>
      <c r="H8" s="39">
        <f>IF(D8&lt;&gt;"-",D8/$D8*100,"-")</f>
        <v>100</v>
      </c>
      <c r="I8" s="39">
        <v>2.9738353601105523</v>
      </c>
      <c r="J8" s="39"/>
      <c r="K8" s="22">
        <v>19</v>
      </c>
      <c r="L8" s="22">
        <v>10</v>
      </c>
      <c r="M8" s="22">
        <v>29</v>
      </c>
      <c r="O8" s="39">
        <f>IF(K8&lt;&gt;"-",K8/$M8*100,"-")</f>
        <v>65.517241379310349</v>
      </c>
      <c r="P8" s="39">
        <f t="shared" si="7"/>
        <v>34.482758620689658</v>
      </c>
      <c r="Q8" s="39">
        <f t="shared" si="8"/>
        <v>100</v>
      </c>
      <c r="R8" s="39">
        <v>2.6912317350046191</v>
      </c>
      <c r="S8" s="39"/>
      <c r="T8" s="22">
        <v>20</v>
      </c>
      <c r="U8" s="22">
        <v>23</v>
      </c>
      <c r="V8" s="22">
        <v>43</v>
      </c>
      <c r="X8" s="39">
        <f>IF(T8&lt;&gt;"-",T8/$V8*100,"-")</f>
        <v>46.511627906976742</v>
      </c>
      <c r="Y8" s="39">
        <f t="shared" si="2"/>
        <v>53.488372093023251</v>
      </c>
      <c r="Z8" s="39">
        <f t="shared" si="2"/>
        <v>100</v>
      </c>
      <c r="AA8" s="39">
        <v>3.9907007392077065</v>
      </c>
      <c r="AB8" s="39"/>
      <c r="AC8" s="22">
        <v>29</v>
      </c>
      <c r="AD8" s="22">
        <v>20</v>
      </c>
      <c r="AE8" s="22">
        <v>49</v>
      </c>
      <c r="AG8" s="39">
        <f>IF(AC8&lt;&gt;"-",AC8/$V8*100,"-")</f>
        <v>67.441860465116278</v>
      </c>
      <c r="AH8" s="39">
        <f t="shared" si="3"/>
        <v>46.511627906976742</v>
      </c>
      <c r="AI8" s="39">
        <f t="shared" si="4"/>
        <v>113.95348837209302</v>
      </c>
      <c r="AJ8" s="39">
        <v>4.547405542730532</v>
      </c>
      <c r="AK8" s="39"/>
      <c r="AL8" s="39"/>
    </row>
    <row r="9" spans="1:39" ht="15.75" customHeight="1" x14ac:dyDescent="0.25">
      <c r="A9" s="26" t="s">
        <v>50</v>
      </c>
      <c r="B9" s="22">
        <v>15</v>
      </c>
      <c r="C9" s="22">
        <v>6</v>
      </c>
      <c r="D9" s="22">
        <v>21</v>
      </c>
      <c r="F9" s="39">
        <f t="shared" si="5"/>
        <v>71.428571428571431</v>
      </c>
      <c r="G9" s="39">
        <f t="shared" si="0"/>
        <v>28.571428571428569</v>
      </c>
      <c r="H9" s="39">
        <f t="shared" si="0"/>
        <v>100</v>
      </c>
      <c r="I9" s="39">
        <v>3.9512416776972166</v>
      </c>
      <c r="J9" s="39"/>
      <c r="K9" s="22">
        <v>5</v>
      </c>
      <c r="L9" s="22">
        <v>8</v>
      </c>
      <c r="M9" s="22">
        <v>13</v>
      </c>
      <c r="O9" s="39">
        <f t="shared" si="6"/>
        <v>38.461538461538467</v>
      </c>
      <c r="P9" s="39">
        <f t="shared" si="7"/>
        <v>61.53846153846154</v>
      </c>
      <c r="Q9" s="39">
        <f t="shared" si="8"/>
        <v>100</v>
      </c>
      <c r="R9" s="39">
        <v>2.4354694273649344</v>
      </c>
      <c r="S9" s="39"/>
      <c r="T9" s="22">
        <v>7</v>
      </c>
      <c r="U9" s="22">
        <v>13</v>
      </c>
      <c r="V9" s="22">
        <v>20</v>
      </c>
      <c r="X9" s="39">
        <f t="shared" si="9"/>
        <v>35</v>
      </c>
      <c r="Y9" s="39">
        <f t="shared" si="2"/>
        <v>65</v>
      </c>
      <c r="Z9" s="39">
        <f t="shared" si="2"/>
        <v>100</v>
      </c>
      <c r="AA9" s="39">
        <v>3.7359225767405198</v>
      </c>
      <c r="AB9" s="39"/>
      <c r="AC9" s="22">
        <v>15</v>
      </c>
      <c r="AD9" s="22">
        <v>13</v>
      </c>
      <c r="AE9" s="22">
        <v>28</v>
      </c>
      <c r="AG9" s="39">
        <f t="shared" ref="AG9:AG26" si="11">IF(AC9&lt;&gt;"-",AC9/$V9*100,"-")</f>
        <v>75</v>
      </c>
      <c r="AH9" s="39">
        <f t="shared" si="3"/>
        <v>65</v>
      </c>
      <c r="AI9" s="39">
        <f t="shared" si="4"/>
        <v>140</v>
      </c>
      <c r="AJ9" s="39">
        <v>5.2340312976378627</v>
      </c>
    </row>
    <row r="10" spans="1:39" x14ac:dyDescent="0.25">
      <c r="A10" s="26" t="s">
        <v>30</v>
      </c>
      <c r="B10" s="22">
        <v>8</v>
      </c>
      <c r="C10" s="22">
        <v>3</v>
      </c>
      <c r="D10" s="22">
        <v>11</v>
      </c>
      <c r="F10" s="39">
        <f t="shared" si="5"/>
        <v>72.727272727272734</v>
      </c>
      <c r="G10" s="39">
        <f t="shared" si="0"/>
        <v>27.27272727272727</v>
      </c>
      <c r="H10" s="39">
        <f t="shared" si="0"/>
        <v>100</v>
      </c>
      <c r="I10" s="39">
        <v>2.0199312121607202</v>
      </c>
      <c r="J10" s="39"/>
      <c r="K10" s="22">
        <v>14</v>
      </c>
      <c r="L10" s="22">
        <v>2</v>
      </c>
      <c r="M10" s="22">
        <v>16</v>
      </c>
      <c r="O10" s="39">
        <f t="shared" si="6"/>
        <v>87.5</v>
      </c>
      <c r="P10" s="39">
        <f t="shared" si="7"/>
        <v>12.5</v>
      </c>
      <c r="Q10" s="39">
        <f t="shared" si="8"/>
        <v>100</v>
      </c>
      <c r="R10" s="39">
        <v>2.9422825308410974</v>
      </c>
      <c r="S10" s="39"/>
      <c r="T10" s="22">
        <v>13</v>
      </c>
      <c r="U10" s="22">
        <v>10</v>
      </c>
      <c r="V10" s="22">
        <v>23</v>
      </c>
      <c r="X10" s="39">
        <f t="shared" si="9"/>
        <v>56.521739130434781</v>
      </c>
      <c r="Y10" s="39">
        <f t="shared" si="2"/>
        <v>43.478260869565219</v>
      </c>
      <c r="Z10" s="39">
        <f t="shared" si="2"/>
        <v>100</v>
      </c>
      <c r="AA10" s="39">
        <v>4.2422744493343316</v>
      </c>
      <c r="AB10" s="39"/>
      <c r="AC10" s="22">
        <v>14</v>
      </c>
      <c r="AD10" s="22">
        <v>7</v>
      </c>
      <c r="AE10" s="22">
        <v>21</v>
      </c>
      <c r="AG10" s="39">
        <f t="shared" si="11"/>
        <v>60.869565217391312</v>
      </c>
      <c r="AH10" s="39">
        <f t="shared" si="3"/>
        <v>30.434782608695656</v>
      </c>
      <c r="AI10" s="39">
        <f t="shared" si="4"/>
        <v>91.304347826086953</v>
      </c>
      <c r="AJ10" s="39">
        <v>3.8704183922282001</v>
      </c>
      <c r="AK10" s="39"/>
      <c r="AL10" s="39"/>
    </row>
    <row r="11" spans="1:39" x14ac:dyDescent="0.25">
      <c r="A11" s="26" t="s">
        <v>31</v>
      </c>
      <c r="B11" s="22">
        <v>118</v>
      </c>
      <c r="C11" s="22">
        <v>61</v>
      </c>
      <c r="D11" s="22">
        <v>179</v>
      </c>
      <c r="F11" s="39">
        <f t="shared" si="5"/>
        <v>65.92178770949721</v>
      </c>
      <c r="G11" s="39">
        <f t="shared" si="0"/>
        <v>34.07821229050279</v>
      </c>
      <c r="H11" s="39">
        <f t="shared" si="0"/>
        <v>100</v>
      </c>
      <c r="I11" s="39">
        <v>3.6666341312632484</v>
      </c>
      <c r="J11" s="39"/>
      <c r="K11" s="22">
        <v>68</v>
      </c>
      <c r="L11" s="22">
        <v>46</v>
      </c>
      <c r="M11" s="22">
        <v>114</v>
      </c>
      <c r="O11" s="39">
        <f t="shared" si="6"/>
        <v>59.649122807017541</v>
      </c>
      <c r="P11" s="39">
        <f t="shared" si="7"/>
        <v>40.350877192982452</v>
      </c>
      <c r="Q11" s="39">
        <f t="shared" si="8"/>
        <v>100</v>
      </c>
      <c r="R11" s="39">
        <v>2.3387102812883791</v>
      </c>
      <c r="S11" s="39"/>
      <c r="T11" s="22">
        <v>94</v>
      </c>
      <c r="U11" s="22">
        <v>62</v>
      </c>
      <c r="V11" s="22">
        <v>156</v>
      </c>
      <c r="X11" s="39">
        <f t="shared" si="9"/>
        <v>60.256410256410255</v>
      </c>
      <c r="Y11" s="39">
        <f t="shared" si="2"/>
        <v>39.743589743589745</v>
      </c>
      <c r="Z11" s="39">
        <f t="shared" si="2"/>
        <v>100</v>
      </c>
      <c r="AA11" s="39">
        <v>3.2084033843308366</v>
      </c>
      <c r="AB11" s="39"/>
      <c r="AC11" s="22">
        <v>139</v>
      </c>
      <c r="AD11" s="22">
        <v>90</v>
      </c>
      <c r="AE11" s="22">
        <v>229</v>
      </c>
      <c r="AG11" s="39">
        <f t="shared" si="11"/>
        <v>89.102564102564102</v>
      </c>
      <c r="AH11" s="39">
        <f t="shared" si="3"/>
        <v>57.692307692307686</v>
      </c>
      <c r="AI11" s="39">
        <f t="shared" si="4"/>
        <v>146.7948717948718</v>
      </c>
      <c r="AJ11" s="39">
        <v>4.7196127526821927</v>
      </c>
      <c r="AK11" s="39"/>
      <c r="AL11" s="39"/>
    </row>
    <row r="12" spans="1:39" x14ac:dyDescent="0.25">
      <c r="A12" s="26" t="s">
        <v>32</v>
      </c>
      <c r="B12" s="22">
        <v>25</v>
      </c>
      <c r="C12" s="22">
        <v>7</v>
      </c>
      <c r="D12" s="22">
        <v>32</v>
      </c>
      <c r="F12" s="39">
        <f t="shared" si="5"/>
        <v>78.125</v>
      </c>
      <c r="G12" s="39">
        <f t="shared" si="0"/>
        <v>21.875</v>
      </c>
      <c r="H12" s="39">
        <f t="shared" si="0"/>
        <v>100</v>
      </c>
      <c r="I12" s="39">
        <v>2.6483160434158313</v>
      </c>
      <c r="J12" s="39"/>
      <c r="K12" s="22">
        <v>10</v>
      </c>
      <c r="L12" s="22">
        <v>8</v>
      </c>
      <c r="M12" s="22">
        <v>18</v>
      </c>
      <c r="O12" s="39">
        <f t="shared" si="6"/>
        <v>55.555555555555557</v>
      </c>
      <c r="P12" s="39">
        <f t="shared" si="7"/>
        <v>44.444444444444443</v>
      </c>
      <c r="Q12" s="39">
        <f t="shared" si="8"/>
        <v>100</v>
      </c>
      <c r="R12" s="39">
        <v>1.4951867446711129</v>
      </c>
      <c r="S12" s="39"/>
      <c r="T12" s="22">
        <v>16</v>
      </c>
      <c r="U12" s="22">
        <v>10</v>
      </c>
      <c r="V12" s="22">
        <v>26</v>
      </c>
      <c r="X12" s="39">
        <f t="shared" si="9"/>
        <v>61.53846153846154</v>
      </c>
      <c r="Y12" s="39">
        <f t="shared" si="2"/>
        <v>38.461538461538467</v>
      </c>
      <c r="Z12" s="39">
        <f t="shared" si="2"/>
        <v>100</v>
      </c>
      <c r="AA12" s="39">
        <v>2.1677460235408881</v>
      </c>
      <c r="AB12" s="39"/>
      <c r="AC12" s="22">
        <v>26</v>
      </c>
      <c r="AD12" s="22">
        <v>21</v>
      </c>
      <c r="AE12" s="22">
        <v>47</v>
      </c>
      <c r="AG12" s="39">
        <f t="shared" si="11"/>
        <v>100</v>
      </c>
      <c r="AH12" s="39">
        <f t="shared" si="3"/>
        <v>80.769230769230774</v>
      </c>
      <c r="AI12" s="39">
        <f t="shared" si="4"/>
        <v>180.76923076923077</v>
      </c>
      <c r="AJ12" s="39">
        <v>3.930516825329923</v>
      </c>
      <c r="AK12" s="39"/>
      <c r="AL12" s="39"/>
    </row>
    <row r="13" spans="1:39" x14ac:dyDescent="0.25">
      <c r="A13" s="26" t="s">
        <v>33</v>
      </c>
      <c r="B13" s="22">
        <v>117</v>
      </c>
      <c r="C13" s="22">
        <v>96</v>
      </c>
      <c r="D13" s="22">
        <v>213</v>
      </c>
      <c r="F13" s="39">
        <f t="shared" si="5"/>
        <v>54.929577464788736</v>
      </c>
      <c r="G13" s="39">
        <f t="shared" si="0"/>
        <v>45.070422535211272</v>
      </c>
      <c r="H13" s="39">
        <f t="shared" si="0"/>
        <v>100</v>
      </c>
      <c r="I13" s="39">
        <v>4.7738730633876214</v>
      </c>
      <c r="J13" s="39"/>
      <c r="K13" s="22">
        <v>88</v>
      </c>
      <c r="L13" s="22">
        <v>65</v>
      </c>
      <c r="M13" s="22">
        <v>153</v>
      </c>
      <c r="O13" s="39">
        <f t="shared" si="6"/>
        <v>57.51633986928104</v>
      </c>
      <c r="P13" s="39">
        <f t="shared" si="7"/>
        <v>42.483660130718953</v>
      </c>
      <c r="Q13" s="39">
        <f t="shared" si="8"/>
        <v>100</v>
      </c>
      <c r="R13" s="39">
        <v>3.437022074218111</v>
      </c>
      <c r="S13" s="39"/>
      <c r="T13" s="22">
        <v>110</v>
      </c>
      <c r="U13" s="22">
        <v>108</v>
      </c>
      <c r="V13" s="22">
        <v>218</v>
      </c>
      <c r="X13" s="39">
        <f t="shared" si="9"/>
        <v>50.458715596330272</v>
      </c>
      <c r="Y13" s="39">
        <f t="shared" si="2"/>
        <v>49.541284403669728</v>
      </c>
      <c r="Z13" s="39">
        <f t="shared" si="2"/>
        <v>100</v>
      </c>
      <c r="AA13" s="39">
        <v>4.9150280703340519</v>
      </c>
      <c r="AB13" s="39"/>
      <c r="AC13" s="22">
        <v>149</v>
      </c>
      <c r="AD13" s="22">
        <v>129</v>
      </c>
      <c r="AE13" s="22">
        <v>278</v>
      </c>
      <c r="AG13" s="39">
        <f t="shared" si="11"/>
        <v>68.348623853211009</v>
      </c>
      <c r="AH13" s="39">
        <f t="shared" si="3"/>
        <v>59.174311926605505</v>
      </c>
      <c r="AI13" s="39">
        <f t="shared" si="4"/>
        <v>127.52293577981651</v>
      </c>
      <c r="AJ13" s="39">
        <v>6.2687484624090439</v>
      </c>
      <c r="AK13" s="39"/>
      <c r="AL13" s="39"/>
    </row>
    <row r="14" spans="1:39" x14ac:dyDescent="0.25">
      <c r="A14" s="26" t="s">
        <v>34</v>
      </c>
      <c r="B14" s="22">
        <v>120</v>
      </c>
      <c r="C14" s="22">
        <v>81</v>
      </c>
      <c r="D14" s="22">
        <v>201</v>
      </c>
      <c r="F14" s="39">
        <f t="shared" si="5"/>
        <v>59.701492537313428</v>
      </c>
      <c r="G14" s="39">
        <f t="shared" si="0"/>
        <v>40.298507462686565</v>
      </c>
      <c r="H14" s="39">
        <f t="shared" si="0"/>
        <v>100</v>
      </c>
      <c r="I14" s="39">
        <v>5.4369156837164923</v>
      </c>
      <c r="J14" s="39"/>
      <c r="K14" s="22">
        <v>83</v>
      </c>
      <c r="L14" s="22">
        <v>61</v>
      </c>
      <c r="M14" s="22">
        <v>144</v>
      </c>
      <c r="O14" s="39">
        <f t="shared" si="6"/>
        <v>57.638888888888886</v>
      </c>
      <c r="P14" s="39">
        <f t="shared" si="7"/>
        <v>42.361111111111107</v>
      </c>
      <c r="Q14" s="39">
        <f t="shared" si="8"/>
        <v>100</v>
      </c>
      <c r="R14" s="39">
        <v>3.8995751087954371</v>
      </c>
      <c r="S14" s="39"/>
      <c r="T14" s="22">
        <v>111</v>
      </c>
      <c r="U14" s="22">
        <v>96</v>
      </c>
      <c r="V14" s="22">
        <v>207</v>
      </c>
      <c r="X14" s="39">
        <f t="shared" si="9"/>
        <v>53.623188405797109</v>
      </c>
      <c r="Y14" s="39">
        <f t="shared" si="2"/>
        <v>46.376811594202898</v>
      </c>
      <c r="Z14" s="39">
        <f t="shared" si="2"/>
        <v>100</v>
      </c>
      <c r="AA14" s="39">
        <v>5.6180156463092761</v>
      </c>
      <c r="AB14" s="39"/>
      <c r="AC14" s="22">
        <v>134</v>
      </c>
      <c r="AD14" s="22">
        <v>126</v>
      </c>
      <c r="AE14" s="22">
        <v>260</v>
      </c>
      <c r="AG14" s="39">
        <f t="shared" si="11"/>
        <v>64.734299516908209</v>
      </c>
      <c r="AH14" s="39">
        <f t="shared" si="3"/>
        <v>60.869565217391312</v>
      </c>
      <c r="AI14" s="39">
        <f t="shared" si="4"/>
        <v>125.60386473429952</v>
      </c>
      <c r="AJ14" s="39">
        <v>7.0861426936554226</v>
      </c>
      <c r="AK14" s="39"/>
      <c r="AL14" s="39"/>
    </row>
    <row r="15" spans="1:39" x14ac:dyDescent="0.25">
      <c r="A15" s="26" t="s">
        <v>35</v>
      </c>
      <c r="B15" s="22">
        <v>19</v>
      </c>
      <c r="C15" s="22">
        <v>10</v>
      </c>
      <c r="D15" s="22">
        <v>29</v>
      </c>
      <c r="F15" s="39">
        <f t="shared" si="5"/>
        <v>65.517241379310349</v>
      </c>
      <c r="G15" s="39">
        <f t="shared" si="0"/>
        <v>34.482758620689658</v>
      </c>
      <c r="H15" s="39">
        <f t="shared" si="0"/>
        <v>100</v>
      </c>
      <c r="I15" s="39">
        <v>3.3258616131919729</v>
      </c>
      <c r="J15" s="39"/>
      <c r="K15" s="22">
        <v>13</v>
      </c>
      <c r="L15" s="22">
        <v>8</v>
      </c>
      <c r="M15" s="22">
        <v>21</v>
      </c>
      <c r="O15" s="39">
        <f t="shared" si="6"/>
        <v>61.904761904761905</v>
      </c>
      <c r="P15" s="39">
        <f t="shared" si="7"/>
        <v>38.095238095238095</v>
      </c>
      <c r="Q15" s="39">
        <f t="shared" si="8"/>
        <v>100</v>
      </c>
      <c r="R15" s="39">
        <v>2.4198887196887329</v>
      </c>
      <c r="S15" s="39"/>
      <c r="T15" s="22">
        <v>24</v>
      </c>
      <c r="U15" s="22">
        <v>11</v>
      </c>
      <c r="V15" s="22">
        <v>35</v>
      </c>
      <c r="X15" s="39">
        <f t="shared" si="9"/>
        <v>68.571428571428569</v>
      </c>
      <c r="Y15" s="39">
        <f t="shared" si="2"/>
        <v>31.428571428571427</v>
      </c>
      <c r="Z15" s="39">
        <f t="shared" si="2"/>
        <v>100</v>
      </c>
      <c r="AA15" s="39">
        <v>4.057914556551097</v>
      </c>
      <c r="AB15" s="39"/>
      <c r="AC15" s="22">
        <v>23</v>
      </c>
      <c r="AD15" s="22">
        <v>14</v>
      </c>
      <c r="AE15" s="22">
        <v>37</v>
      </c>
      <c r="AG15" s="39">
        <f t="shared" si="11"/>
        <v>65.714285714285708</v>
      </c>
      <c r="AH15" s="39">
        <f t="shared" si="3"/>
        <v>40</v>
      </c>
      <c r="AI15" s="39">
        <f t="shared" si="4"/>
        <v>105.71428571428572</v>
      </c>
      <c r="AJ15" s="39">
        <v>4.3124070865669104</v>
      </c>
      <c r="AK15" s="39"/>
      <c r="AL15" s="39"/>
    </row>
    <row r="16" spans="1:39" x14ac:dyDescent="0.25">
      <c r="A16" s="26" t="s">
        <v>36</v>
      </c>
      <c r="B16" s="22">
        <v>18</v>
      </c>
      <c r="C16" s="22">
        <v>14</v>
      </c>
      <c r="D16" s="22">
        <v>32</v>
      </c>
      <c r="F16" s="39">
        <f t="shared" si="5"/>
        <v>56.25</v>
      </c>
      <c r="G16" s="39">
        <f t="shared" si="0"/>
        <v>43.75</v>
      </c>
      <c r="H16" s="39">
        <f t="shared" si="0"/>
        <v>100</v>
      </c>
      <c r="I16" s="39">
        <v>2.1101268614863273</v>
      </c>
      <c r="J16" s="39"/>
      <c r="K16" s="22">
        <v>16</v>
      </c>
      <c r="L16" s="22">
        <v>9</v>
      </c>
      <c r="M16" s="22">
        <v>25</v>
      </c>
      <c r="O16" s="39">
        <f t="shared" si="6"/>
        <v>64</v>
      </c>
      <c r="P16" s="39">
        <f t="shared" si="7"/>
        <v>36</v>
      </c>
      <c r="Q16" s="39">
        <f t="shared" si="8"/>
        <v>100</v>
      </c>
      <c r="R16" s="39">
        <v>1.660628621000708</v>
      </c>
      <c r="S16" s="39"/>
      <c r="T16" s="22">
        <v>24</v>
      </c>
      <c r="U16" s="22">
        <v>22</v>
      </c>
      <c r="V16" s="22">
        <v>46</v>
      </c>
      <c r="X16" s="39">
        <f t="shared" si="9"/>
        <v>52.173913043478258</v>
      </c>
      <c r="Y16" s="39">
        <f t="shared" si="2"/>
        <v>47.826086956521742</v>
      </c>
      <c r="Z16" s="39">
        <f t="shared" si="2"/>
        <v>100</v>
      </c>
      <c r="AA16" s="39">
        <v>3.078956836037182</v>
      </c>
      <c r="AB16" s="39"/>
      <c r="AC16" s="22">
        <v>29</v>
      </c>
      <c r="AD16" s="22">
        <v>29</v>
      </c>
      <c r="AE16" s="22">
        <v>58</v>
      </c>
      <c r="AG16" s="39">
        <f t="shared" si="11"/>
        <v>63.04347826086957</v>
      </c>
      <c r="AH16" s="39">
        <f t="shared" si="3"/>
        <v>63.04347826086957</v>
      </c>
      <c r="AI16" s="39">
        <f t="shared" si="4"/>
        <v>126.08695652173914</v>
      </c>
      <c r="AJ16" s="39">
        <v>3.9003566472668751</v>
      </c>
      <c r="AK16" s="39"/>
      <c r="AL16" s="39"/>
    </row>
    <row r="17" spans="1:43" x14ac:dyDescent="0.25">
      <c r="A17" s="26" t="s">
        <v>37</v>
      </c>
      <c r="B17" s="22">
        <v>221</v>
      </c>
      <c r="C17" s="22">
        <v>131</v>
      </c>
      <c r="D17" s="22">
        <v>352</v>
      </c>
      <c r="F17" s="39">
        <f t="shared" si="5"/>
        <v>62.784090909090907</v>
      </c>
      <c r="G17" s="39">
        <f t="shared" si="0"/>
        <v>37.215909090909086</v>
      </c>
      <c r="H17" s="39">
        <f t="shared" si="0"/>
        <v>100</v>
      </c>
      <c r="I17" s="39">
        <v>6.1064591765856147</v>
      </c>
      <c r="J17" s="39"/>
      <c r="K17" s="22">
        <v>175</v>
      </c>
      <c r="L17" s="22">
        <v>82</v>
      </c>
      <c r="M17" s="22">
        <v>257</v>
      </c>
      <c r="O17" s="39">
        <f t="shared" si="6"/>
        <v>68.093385214007782</v>
      </c>
      <c r="P17" s="39">
        <f t="shared" si="7"/>
        <v>31.906614785992215</v>
      </c>
      <c r="Q17" s="39">
        <f t="shared" si="8"/>
        <v>100</v>
      </c>
      <c r="R17" s="39">
        <v>4.4749744887276357</v>
      </c>
      <c r="S17" s="39"/>
      <c r="T17" s="22">
        <v>178</v>
      </c>
      <c r="U17" s="22">
        <v>119</v>
      </c>
      <c r="V17" s="22">
        <v>297</v>
      </c>
      <c r="X17" s="39">
        <f t="shared" si="9"/>
        <v>59.932659932659938</v>
      </c>
      <c r="Y17" s="39">
        <f t="shared" si="2"/>
        <v>40.067340067340069</v>
      </c>
      <c r="Z17" s="39">
        <f t="shared" si="2"/>
        <v>100</v>
      </c>
      <c r="AA17" s="39">
        <v>5.1897722345263322</v>
      </c>
      <c r="AB17" s="39"/>
      <c r="AC17" s="22">
        <v>236</v>
      </c>
      <c r="AD17" s="22">
        <v>150</v>
      </c>
      <c r="AE17" s="22">
        <v>386</v>
      </c>
      <c r="AG17" s="39">
        <f t="shared" si="11"/>
        <v>79.46127946127946</v>
      </c>
      <c r="AH17" s="39">
        <f t="shared" si="3"/>
        <v>50.505050505050505</v>
      </c>
      <c r="AI17" s="39">
        <f t="shared" si="4"/>
        <v>129.96632996632997</v>
      </c>
      <c r="AJ17" s="39">
        <v>6.7507738468025558</v>
      </c>
      <c r="AK17" s="39"/>
      <c r="AL17" s="39"/>
    </row>
    <row r="18" spans="1:43" x14ac:dyDescent="0.25">
      <c r="A18" s="26" t="s">
        <v>38</v>
      </c>
      <c r="B18" s="22">
        <v>21</v>
      </c>
      <c r="C18" s="22">
        <v>9</v>
      </c>
      <c r="D18" s="22">
        <v>30</v>
      </c>
      <c r="F18" s="39">
        <f t="shared" si="5"/>
        <v>70</v>
      </c>
      <c r="G18" s="39">
        <f t="shared" si="0"/>
        <v>30</v>
      </c>
      <c r="H18" s="39">
        <f t="shared" si="0"/>
        <v>100</v>
      </c>
      <c r="I18" s="39">
        <v>2.3125076601816241</v>
      </c>
      <c r="J18" s="39"/>
      <c r="K18" s="22">
        <v>17</v>
      </c>
      <c r="L18" s="22">
        <v>5</v>
      </c>
      <c r="M18" s="22">
        <v>22</v>
      </c>
      <c r="O18" s="39">
        <f t="shared" si="6"/>
        <v>77.272727272727266</v>
      </c>
      <c r="P18" s="39">
        <f t="shared" si="7"/>
        <v>22.727272727272727</v>
      </c>
      <c r="Q18" s="39">
        <f t="shared" si="8"/>
        <v>100</v>
      </c>
      <c r="R18" s="39">
        <v>1.7087690532603896</v>
      </c>
      <c r="S18" s="39"/>
      <c r="T18" s="22">
        <v>11</v>
      </c>
      <c r="U18" s="22">
        <v>11</v>
      </c>
      <c r="V18" s="22">
        <v>22</v>
      </c>
      <c r="X18" s="39">
        <f t="shared" si="9"/>
        <v>50</v>
      </c>
      <c r="Y18" s="39">
        <f t="shared" si="2"/>
        <v>50</v>
      </c>
      <c r="Z18" s="39">
        <f t="shared" si="2"/>
        <v>100</v>
      </c>
      <c r="AA18" s="39">
        <v>1.7223346089047828</v>
      </c>
      <c r="AB18" s="39"/>
      <c r="AC18" s="22">
        <v>10</v>
      </c>
      <c r="AD18" s="22">
        <v>20</v>
      </c>
      <c r="AE18" s="22">
        <v>30</v>
      </c>
      <c r="AG18" s="39">
        <f t="shared" si="11"/>
        <v>45.454545454545453</v>
      </c>
      <c r="AH18" s="39">
        <f t="shared" si="3"/>
        <v>90.909090909090907</v>
      </c>
      <c r="AI18" s="39">
        <f t="shared" si="4"/>
        <v>136.36363636363635</v>
      </c>
      <c r="AJ18" s="39">
        <v>2.3563722392644664</v>
      </c>
      <c r="AK18" s="39"/>
      <c r="AL18" s="39"/>
    </row>
    <row r="19" spans="1:43" x14ac:dyDescent="0.25">
      <c r="A19" s="26" t="s">
        <v>39</v>
      </c>
      <c r="B19" s="22">
        <v>5</v>
      </c>
      <c r="C19" s="22">
        <v>2</v>
      </c>
      <c r="D19" s="22">
        <v>7</v>
      </c>
      <c r="F19" s="39">
        <f t="shared" si="5"/>
        <v>71.428571428571431</v>
      </c>
      <c r="G19" s="39">
        <f t="shared" si="0"/>
        <v>28.571428571428569</v>
      </c>
      <c r="H19" s="39">
        <f t="shared" si="0"/>
        <v>100</v>
      </c>
      <c r="I19" s="39">
        <v>2.3167070987215084</v>
      </c>
      <c r="J19" s="39"/>
      <c r="K19" s="22" t="s">
        <v>16</v>
      </c>
      <c r="L19" s="22">
        <v>2</v>
      </c>
      <c r="M19" s="22">
        <v>2</v>
      </c>
      <c r="O19" s="39" t="str">
        <f t="shared" si="6"/>
        <v>-</v>
      </c>
      <c r="P19" s="39">
        <f t="shared" si="7"/>
        <v>100</v>
      </c>
      <c r="Q19" s="39">
        <f t="shared" si="8"/>
        <v>100</v>
      </c>
      <c r="R19" s="39">
        <v>0.67248365024125345</v>
      </c>
      <c r="S19" s="39"/>
      <c r="T19" s="22">
        <v>1</v>
      </c>
      <c r="U19" s="22">
        <v>1</v>
      </c>
      <c r="V19" s="22">
        <v>2</v>
      </c>
      <c r="X19" s="39">
        <f t="shared" si="9"/>
        <v>50</v>
      </c>
      <c r="Y19" s="39">
        <f t="shared" si="2"/>
        <v>50</v>
      </c>
      <c r="Z19" s="39">
        <f t="shared" si="2"/>
        <v>100</v>
      </c>
      <c r="AA19" s="39">
        <v>0.6836870559238919</v>
      </c>
      <c r="AB19" s="39"/>
      <c r="AC19" s="22">
        <v>3</v>
      </c>
      <c r="AD19" s="22" t="s">
        <v>16</v>
      </c>
      <c r="AE19" s="22">
        <v>3</v>
      </c>
      <c r="AG19" s="39">
        <f t="shared" si="11"/>
        <v>150</v>
      </c>
      <c r="AH19" s="39" t="str">
        <f t="shared" si="3"/>
        <v>-</v>
      </c>
      <c r="AI19" s="39">
        <f t="shared" si="4"/>
        <v>150</v>
      </c>
      <c r="AJ19" s="39">
        <v>1.0319828690843731</v>
      </c>
      <c r="AK19" s="39"/>
      <c r="AL19" s="39"/>
    </row>
    <row r="20" spans="1:43" x14ac:dyDescent="0.25">
      <c r="A20" s="26" t="s">
        <v>40</v>
      </c>
      <c r="B20" s="22">
        <v>61</v>
      </c>
      <c r="C20" s="22">
        <v>30</v>
      </c>
      <c r="D20" s="22">
        <v>91</v>
      </c>
      <c r="F20" s="39">
        <f t="shared" si="5"/>
        <v>67.032967032967022</v>
      </c>
      <c r="G20" s="39">
        <f t="shared" si="0"/>
        <v>32.967032967032964</v>
      </c>
      <c r="H20" s="39">
        <f t="shared" si="0"/>
        <v>100</v>
      </c>
      <c r="I20" s="39">
        <v>1.5891818280725301</v>
      </c>
      <c r="J20" s="39"/>
      <c r="K20" s="22">
        <v>43</v>
      </c>
      <c r="L20" s="22">
        <v>19</v>
      </c>
      <c r="M20" s="22">
        <v>62</v>
      </c>
      <c r="O20" s="39">
        <f t="shared" si="6"/>
        <v>69.354838709677423</v>
      </c>
      <c r="P20" s="39">
        <f t="shared" si="7"/>
        <v>30.64516129032258</v>
      </c>
      <c r="Q20" s="39">
        <f t="shared" si="8"/>
        <v>100</v>
      </c>
      <c r="R20" s="39">
        <v>1.0938213823203005</v>
      </c>
      <c r="S20" s="39"/>
      <c r="T20" s="22">
        <v>67</v>
      </c>
      <c r="U20" s="22">
        <v>44</v>
      </c>
      <c r="V20" s="22">
        <v>111</v>
      </c>
      <c r="X20" s="39">
        <f t="shared" si="9"/>
        <v>60.360360360360367</v>
      </c>
      <c r="Y20" s="39">
        <f t="shared" si="2"/>
        <v>39.63963963963964</v>
      </c>
      <c r="Z20" s="39">
        <f t="shared" si="2"/>
        <v>100</v>
      </c>
      <c r="AA20" s="39">
        <v>1.9795021659052867</v>
      </c>
      <c r="AB20" s="39"/>
      <c r="AC20" s="22">
        <v>75</v>
      </c>
      <c r="AD20" s="22">
        <v>62</v>
      </c>
      <c r="AE20" s="22">
        <v>137</v>
      </c>
      <c r="AG20" s="39">
        <f t="shared" si="11"/>
        <v>67.567567567567565</v>
      </c>
      <c r="AH20" s="39">
        <f t="shared" si="3"/>
        <v>55.85585585585585</v>
      </c>
      <c r="AI20" s="39">
        <f t="shared" si="4"/>
        <v>123.42342342342343</v>
      </c>
      <c r="AJ20" s="39">
        <v>2.4463811727933487</v>
      </c>
      <c r="AK20" s="39"/>
      <c r="AL20" s="39"/>
    </row>
    <row r="21" spans="1:43" x14ac:dyDescent="0.25">
      <c r="A21" s="26" t="s">
        <v>41</v>
      </c>
      <c r="B21" s="22">
        <v>36</v>
      </c>
      <c r="C21" s="22">
        <v>37</v>
      </c>
      <c r="D21" s="22">
        <v>73</v>
      </c>
      <c r="F21" s="39">
        <f t="shared" si="5"/>
        <v>49.315068493150683</v>
      </c>
      <c r="G21" s="39">
        <f t="shared" si="5"/>
        <v>50.684931506849317</v>
      </c>
      <c r="H21" s="39">
        <f t="shared" si="5"/>
        <v>100</v>
      </c>
      <c r="I21" s="39">
        <v>1.8413806924676053</v>
      </c>
      <c r="J21" s="39"/>
      <c r="K21" s="22">
        <v>34</v>
      </c>
      <c r="L21" s="22">
        <v>24</v>
      </c>
      <c r="M21" s="22">
        <v>58</v>
      </c>
      <c r="O21" s="39">
        <f t="shared" si="6"/>
        <v>58.620689655172406</v>
      </c>
      <c r="P21" s="39">
        <f t="shared" si="7"/>
        <v>41.379310344827587</v>
      </c>
      <c r="Q21" s="39">
        <f t="shared" si="8"/>
        <v>100</v>
      </c>
      <c r="R21" s="39">
        <v>1.4707594012589194</v>
      </c>
      <c r="S21" s="39"/>
      <c r="T21" s="22">
        <v>50</v>
      </c>
      <c r="U21" s="22">
        <v>29</v>
      </c>
      <c r="V21" s="22">
        <v>79</v>
      </c>
      <c r="X21" s="39">
        <f t="shared" si="9"/>
        <v>63.291139240506332</v>
      </c>
      <c r="Y21" s="39">
        <f t="shared" ref="Y21:Y26" si="12">IF(U21&lt;&gt;"-",U21/$V21*100,"-")</f>
        <v>36.708860759493675</v>
      </c>
      <c r="Z21" s="39">
        <f t="shared" ref="Z21:Z26" si="13">IF(V21&lt;&gt;"-",V21/$V21*100,"-")</f>
        <v>100</v>
      </c>
      <c r="AA21" s="39">
        <v>2.0137796055872443</v>
      </c>
      <c r="AB21" s="39"/>
      <c r="AC21" s="22">
        <v>51</v>
      </c>
      <c r="AD21" s="22">
        <v>44</v>
      </c>
      <c r="AE21" s="22">
        <v>95</v>
      </c>
      <c r="AG21" s="39">
        <f t="shared" si="11"/>
        <v>64.556962025316452</v>
      </c>
      <c r="AH21" s="39">
        <f t="shared" si="3"/>
        <v>55.696202531645568</v>
      </c>
      <c r="AI21" s="39">
        <f t="shared" si="4"/>
        <v>120.25316455696202</v>
      </c>
      <c r="AJ21" s="39">
        <v>2.4297144356623765</v>
      </c>
      <c r="AK21" s="39"/>
      <c r="AL21" s="39"/>
    </row>
    <row r="22" spans="1:43" x14ac:dyDescent="0.25">
      <c r="A22" s="26" t="s">
        <v>42</v>
      </c>
      <c r="B22" s="22">
        <v>2</v>
      </c>
      <c r="C22" s="22">
        <v>5</v>
      </c>
      <c r="D22" s="22">
        <v>7</v>
      </c>
      <c r="F22" s="39">
        <f t="shared" si="5"/>
        <v>28.571428571428569</v>
      </c>
      <c r="G22" s="39">
        <f t="shared" si="5"/>
        <v>71.428571428571431</v>
      </c>
      <c r="H22" s="39">
        <f t="shared" si="5"/>
        <v>100</v>
      </c>
      <c r="I22" s="39">
        <v>1.2591728493552585</v>
      </c>
      <c r="J22" s="39"/>
      <c r="K22" s="22">
        <v>1</v>
      </c>
      <c r="L22" s="22" t="s">
        <v>16</v>
      </c>
      <c r="M22" s="22">
        <v>1</v>
      </c>
      <c r="O22" s="39">
        <f t="shared" si="6"/>
        <v>100</v>
      </c>
      <c r="P22" s="39" t="str">
        <f t="shared" si="7"/>
        <v>-</v>
      </c>
      <c r="Q22" s="39">
        <f t="shared" si="8"/>
        <v>100</v>
      </c>
      <c r="R22" s="39">
        <v>0.18208568223863422</v>
      </c>
      <c r="S22" s="39"/>
      <c r="T22" s="22">
        <v>4</v>
      </c>
      <c r="U22" s="22">
        <v>2</v>
      </c>
      <c r="V22" s="22">
        <v>6</v>
      </c>
      <c r="X22" s="39">
        <f t="shared" si="9"/>
        <v>66.666666666666657</v>
      </c>
      <c r="Y22" s="39">
        <f t="shared" si="12"/>
        <v>33.333333333333329</v>
      </c>
      <c r="Z22" s="39">
        <f t="shared" si="13"/>
        <v>100</v>
      </c>
      <c r="AA22" s="39">
        <v>1.1058593033639319</v>
      </c>
      <c r="AB22" s="39"/>
      <c r="AC22" s="22">
        <v>2</v>
      </c>
      <c r="AD22" s="22">
        <v>4</v>
      </c>
      <c r="AE22" s="22">
        <v>6</v>
      </c>
      <c r="AG22" s="39">
        <f t="shared" si="11"/>
        <v>33.333333333333329</v>
      </c>
      <c r="AH22" s="39">
        <f t="shared" si="3"/>
        <v>66.666666666666657</v>
      </c>
      <c r="AI22" s="39">
        <f t="shared" si="4"/>
        <v>100</v>
      </c>
      <c r="AJ22" s="39">
        <v>1.1136105481191119</v>
      </c>
      <c r="AK22" s="39"/>
      <c r="AL22" s="39"/>
    </row>
    <row r="23" spans="1:43" x14ac:dyDescent="0.25">
      <c r="A23" s="26" t="s">
        <v>43</v>
      </c>
      <c r="B23" s="22">
        <v>6</v>
      </c>
      <c r="C23" s="22">
        <v>3</v>
      </c>
      <c r="D23" s="22">
        <v>9</v>
      </c>
      <c r="F23" s="39">
        <f t="shared" si="5"/>
        <v>66.666666666666657</v>
      </c>
      <c r="G23" s="39">
        <f t="shared" si="5"/>
        <v>33.333333333333329</v>
      </c>
      <c r="H23" s="39">
        <f t="shared" si="5"/>
        <v>100</v>
      </c>
      <c r="I23" s="39">
        <v>0.47292118952290396</v>
      </c>
      <c r="J23" s="39"/>
      <c r="K23" s="22">
        <v>2</v>
      </c>
      <c r="L23" s="22">
        <v>1</v>
      </c>
      <c r="M23" s="22">
        <v>3</v>
      </c>
      <c r="O23" s="39">
        <f t="shared" si="6"/>
        <v>66.666666666666657</v>
      </c>
      <c r="P23" s="39">
        <f t="shared" si="7"/>
        <v>33.333333333333329</v>
      </c>
      <c r="Q23" s="39">
        <f t="shared" si="8"/>
        <v>100</v>
      </c>
      <c r="R23" s="39">
        <v>0.15979924952945779</v>
      </c>
      <c r="S23" s="39"/>
      <c r="T23" s="22">
        <v>7</v>
      </c>
      <c r="U23" s="22">
        <v>9</v>
      </c>
      <c r="V23" s="22">
        <v>16</v>
      </c>
      <c r="X23" s="39">
        <f t="shared" si="9"/>
        <v>43.75</v>
      </c>
      <c r="Y23" s="39">
        <f t="shared" si="12"/>
        <v>56.25</v>
      </c>
      <c r="Z23" s="39">
        <f t="shared" si="13"/>
        <v>100</v>
      </c>
      <c r="AA23" s="39">
        <v>0.86365411516341817</v>
      </c>
      <c r="AB23" s="39"/>
      <c r="AC23" s="22">
        <v>7</v>
      </c>
      <c r="AD23" s="22">
        <v>10</v>
      </c>
      <c r="AE23" s="22">
        <v>17</v>
      </c>
      <c r="AG23" s="39">
        <f t="shared" si="11"/>
        <v>43.75</v>
      </c>
      <c r="AH23" s="39">
        <f t="shared" si="3"/>
        <v>62.5</v>
      </c>
      <c r="AI23" s="39">
        <f t="shared" si="4"/>
        <v>106.25</v>
      </c>
      <c r="AJ23" s="39">
        <v>0.92111066440254052</v>
      </c>
      <c r="AK23" s="39"/>
      <c r="AL23" s="39"/>
    </row>
    <row r="24" spans="1:43" x14ac:dyDescent="0.25">
      <c r="A24" s="26" t="s">
        <v>44</v>
      </c>
      <c r="B24" s="22">
        <v>61</v>
      </c>
      <c r="C24" s="22">
        <v>33</v>
      </c>
      <c r="D24" s="22">
        <v>94</v>
      </c>
      <c r="F24" s="39">
        <f t="shared" si="5"/>
        <v>64.893617021276597</v>
      </c>
      <c r="G24" s="39">
        <f t="shared" si="5"/>
        <v>35.106382978723403</v>
      </c>
      <c r="H24" s="39">
        <f t="shared" si="5"/>
        <v>100</v>
      </c>
      <c r="I24" s="39">
        <v>1.9215363132545735</v>
      </c>
      <c r="J24" s="39"/>
      <c r="K24" s="22">
        <v>40</v>
      </c>
      <c r="L24" s="22">
        <v>31</v>
      </c>
      <c r="M24" s="22">
        <v>71</v>
      </c>
      <c r="O24" s="39">
        <f t="shared" si="6"/>
        <v>56.338028169014088</v>
      </c>
      <c r="P24" s="39">
        <f t="shared" si="7"/>
        <v>43.661971830985912</v>
      </c>
      <c r="Q24" s="39">
        <f t="shared" si="8"/>
        <v>100</v>
      </c>
      <c r="R24" s="39">
        <v>1.4625612640649213</v>
      </c>
      <c r="S24" s="39"/>
      <c r="T24" s="22">
        <v>56</v>
      </c>
      <c r="U24" s="22">
        <v>51</v>
      </c>
      <c r="V24" s="22">
        <v>107</v>
      </c>
      <c r="X24" s="39">
        <f t="shared" si="9"/>
        <v>52.336448598130836</v>
      </c>
      <c r="Y24" s="39">
        <f t="shared" si="12"/>
        <v>47.663551401869157</v>
      </c>
      <c r="Z24" s="39">
        <f t="shared" si="13"/>
        <v>100</v>
      </c>
      <c r="AA24" s="39">
        <v>2.2210291397985276</v>
      </c>
      <c r="AB24" s="39"/>
      <c r="AC24" s="22">
        <v>63</v>
      </c>
      <c r="AD24" s="22">
        <v>54</v>
      </c>
      <c r="AE24" s="22">
        <v>117</v>
      </c>
      <c r="AG24" s="39">
        <f t="shared" si="11"/>
        <v>58.878504672897193</v>
      </c>
      <c r="AH24" s="39">
        <f t="shared" si="3"/>
        <v>50.467289719626166</v>
      </c>
      <c r="AI24" s="39">
        <f t="shared" si="4"/>
        <v>109.34579439252336</v>
      </c>
      <c r="AJ24" s="39">
        <v>2.4335748465703859</v>
      </c>
      <c r="AK24" s="39"/>
      <c r="AL24" s="39"/>
    </row>
    <row r="25" spans="1:43" x14ac:dyDescent="0.25">
      <c r="A25" s="26" t="s">
        <v>45</v>
      </c>
      <c r="B25" s="22">
        <v>32</v>
      </c>
      <c r="C25" s="22">
        <v>14</v>
      </c>
      <c r="D25" s="22">
        <v>46</v>
      </c>
      <c r="F25" s="39">
        <f t="shared" si="5"/>
        <v>69.565217391304344</v>
      </c>
      <c r="G25" s="39">
        <f t="shared" si="5"/>
        <v>30.434782608695656</v>
      </c>
      <c r="H25" s="39">
        <f t="shared" si="5"/>
        <v>100</v>
      </c>
      <c r="I25" s="39">
        <v>2.8448815941726928</v>
      </c>
      <c r="J25" s="39"/>
      <c r="K25" s="22">
        <v>14</v>
      </c>
      <c r="L25" s="22">
        <v>6</v>
      </c>
      <c r="M25" s="22">
        <v>20</v>
      </c>
      <c r="O25" s="39">
        <f t="shared" si="6"/>
        <v>70</v>
      </c>
      <c r="P25" s="39">
        <f t="shared" si="7"/>
        <v>30</v>
      </c>
      <c r="Q25" s="39">
        <f t="shared" si="8"/>
        <v>100</v>
      </c>
      <c r="R25" s="39">
        <v>1.2493499476053866</v>
      </c>
      <c r="S25" s="39"/>
      <c r="T25" s="22">
        <v>19</v>
      </c>
      <c r="U25" s="22">
        <v>17</v>
      </c>
      <c r="V25" s="22">
        <v>36</v>
      </c>
      <c r="X25" s="39">
        <f t="shared" si="9"/>
        <v>52.777777777777779</v>
      </c>
      <c r="Y25" s="39">
        <f t="shared" si="12"/>
        <v>47.222222222222221</v>
      </c>
      <c r="Z25" s="39">
        <f t="shared" si="13"/>
        <v>100</v>
      </c>
      <c r="AA25" s="39">
        <v>2.2718487958412545</v>
      </c>
      <c r="AB25" s="39"/>
      <c r="AC25" s="22">
        <v>37</v>
      </c>
      <c r="AD25" s="22">
        <v>23</v>
      </c>
      <c r="AE25" s="22">
        <v>60</v>
      </c>
      <c r="AG25" s="39">
        <f t="shared" si="11"/>
        <v>102.77777777777777</v>
      </c>
      <c r="AH25" s="39">
        <f t="shared" si="3"/>
        <v>63.888888888888886</v>
      </c>
      <c r="AI25" s="39">
        <f t="shared" si="4"/>
        <v>166.66666666666669</v>
      </c>
      <c r="AJ25" s="39">
        <v>3.8006832995125306</v>
      </c>
      <c r="AK25" s="40"/>
      <c r="AL25" s="40"/>
    </row>
    <row r="26" spans="1:43" x14ac:dyDescent="0.25">
      <c r="A26" s="41" t="s">
        <v>46</v>
      </c>
      <c r="B26" s="24">
        <v>1428</v>
      </c>
      <c r="C26" s="24">
        <v>869</v>
      </c>
      <c r="D26" s="24">
        <v>2297</v>
      </c>
      <c r="E26" s="42"/>
      <c r="F26" s="40">
        <f t="shared" si="5"/>
        <v>62.168045276447536</v>
      </c>
      <c r="G26" s="40">
        <f t="shared" si="5"/>
        <v>37.831954723552457</v>
      </c>
      <c r="H26" s="40">
        <f t="shared" si="5"/>
        <v>100</v>
      </c>
      <c r="I26" s="40">
        <v>3.8456979092453967</v>
      </c>
      <c r="J26" s="40"/>
      <c r="K26" s="24">
        <v>961</v>
      </c>
      <c r="L26" s="24">
        <v>578</v>
      </c>
      <c r="M26" s="24">
        <v>1539</v>
      </c>
      <c r="N26" s="42"/>
      <c r="O26" s="40">
        <f>IF(K26&lt;&gt;"-",K26/$M26*100,"-")</f>
        <v>62.443144899285251</v>
      </c>
      <c r="P26" s="40">
        <f t="shared" si="7"/>
        <v>37.556855100714749</v>
      </c>
      <c r="Q26" s="40">
        <f t="shared" si="8"/>
        <v>100</v>
      </c>
      <c r="R26" s="40">
        <v>2.5892156174857384</v>
      </c>
      <c r="S26" s="40"/>
      <c r="T26" s="24">
        <v>1225</v>
      </c>
      <c r="U26" s="24">
        <v>923</v>
      </c>
      <c r="V26" s="24">
        <v>2148</v>
      </c>
      <c r="W26" s="42"/>
      <c r="X26" s="40">
        <f t="shared" si="9"/>
        <v>57.029795158286781</v>
      </c>
      <c r="Y26" s="40">
        <f t="shared" si="12"/>
        <v>42.970204841713219</v>
      </c>
      <c r="Z26" s="40">
        <f t="shared" si="13"/>
        <v>100</v>
      </c>
      <c r="AA26" s="40">
        <v>3.6339233341145083</v>
      </c>
      <c r="AB26" s="40"/>
      <c r="AC26" s="24">
        <v>1594</v>
      </c>
      <c r="AD26" s="24">
        <v>1219</v>
      </c>
      <c r="AE26" s="24">
        <v>2813</v>
      </c>
      <c r="AF26" s="42"/>
      <c r="AG26" s="40">
        <f t="shared" si="11"/>
        <v>74.208566108007446</v>
      </c>
      <c r="AH26" s="40">
        <f t="shared" si="3"/>
        <v>56.750465549348228</v>
      </c>
      <c r="AI26" s="40">
        <f t="shared" si="4"/>
        <v>130.95903165735567</v>
      </c>
      <c r="AJ26" s="40">
        <v>4.7685917930568813</v>
      </c>
    </row>
    <row r="27" spans="1:43" s="23" customFormat="1" x14ac:dyDescent="0.25">
      <c r="A27" s="18"/>
      <c r="B27" s="36"/>
      <c r="C27" s="36"/>
      <c r="D27" s="36"/>
      <c r="E27" s="37"/>
      <c r="F27" s="18"/>
      <c r="G27" s="18"/>
      <c r="H27" s="18"/>
      <c r="I27" s="18"/>
      <c r="J27" s="18"/>
      <c r="K27" s="36"/>
      <c r="L27" s="36"/>
      <c r="M27" s="36"/>
      <c r="N27" s="37"/>
      <c r="O27" s="18"/>
      <c r="P27" s="18"/>
      <c r="Q27" s="18"/>
      <c r="R27" s="18"/>
      <c r="S27" s="18"/>
      <c r="T27" s="36"/>
      <c r="U27" s="36"/>
      <c r="V27" s="36"/>
      <c r="W27" s="37"/>
      <c r="X27" s="18"/>
      <c r="Y27" s="18"/>
      <c r="Z27" s="18"/>
      <c r="AA27" s="18"/>
      <c r="AB27" s="18"/>
      <c r="AC27" s="36"/>
      <c r="AD27" s="36"/>
      <c r="AE27" s="36"/>
      <c r="AF27" s="37"/>
      <c r="AG27" s="18"/>
      <c r="AH27" s="18"/>
      <c r="AI27" s="18"/>
      <c r="AJ27" s="18"/>
      <c r="AK27" s="40"/>
      <c r="AL27" s="40"/>
    </row>
    <row r="28" spans="1:43" x14ac:dyDescent="0.25">
      <c r="AK28" s="39"/>
      <c r="AL28" s="39"/>
      <c r="AM28" s="23"/>
      <c r="AN28" s="23"/>
      <c r="AO28" s="23"/>
      <c r="AP28" s="23"/>
      <c r="AQ28" s="23"/>
    </row>
  </sheetData>
  <mergeCells count="9">
    <mergeCell ref="AC1:AE1"/>
    <mergeCell ref="AG1:AJ1"/>
    <mergeCell ref="X1:AA1"/>
    <mergeCell ref="T1:V1"/>
    <mergeCell ref="A1:A2"/>
    <mergeCell ref="B1:D1"/>
    <mergeCell ref="F1:I1"/>
    <mergeCell ref="K1:M1"/>
    <mergeCell ref="O1:R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67"/>
  <sheetViews>
    <sheetView zoomScaleNormal="100" workbookViewId="0">
      <selection activeCell="G5" sqref="G5"/>
    </sheetView>
  </sheetViews>
  <sheetFormatPr defaultRowHeight="15" x14ac:dyDescent="0.25"/>
  <cols>
    <col min="2" max="2" width="7.5703125" style="97" customWidth="1"/>
    <col min="7" max="7" width="7.5703125" style="97" customWidth="1"/>
  </cols>
  <sheetData>
    <row r="1" spans="1:17" ht="18.75" x14ac:dyDescent="0.25">
      <c r="B1" s="96" t="s">
        <v>124</v>
      </c>
      <c r="C1" t="s">
        <v>125</v>
      </c>
      <c r="D1" t="s">
        <v>67</v>
      </c>
      <c r="E1" t="s">
        <v>12</v>
      </c>
      <c r="F1" t="s">
        <v>126</v>
      </c>
      <c r="G1" s="96" t="s">
        <v>127</v>
      </c>
      <c r="I1" s="75" t="s">
        <v>160</v>
      </c>
    </row>
    <row r="2" spans="1:17" ht="16.5" x14ac:dyDescent="0.25">
      <c r="A2">
        <v>1</v>
      </c>
      <c r="B2" s="97">
        <v>44927</v>
      </c>
      <c r="C2">
        <v>3</v>
      </c>
      <c r="D2">
        <v>1</v>
      </c>
      <c r="F2">
        <f t="shared" ref="F2:F65" si="0">SUM(C2:E2)</f>
        <v>4</v>
      </c>
      <c r="G2" s="97" t="s">
        <v>128</v>
      </c>
      <c r="I2" s="2" t="s">
        <v>152</v>
      </c>
    </row>
    <row r="3" spans="1:17" x14ac:dyDescent="0.25">
      <c r="A3">
        <v>2</v>
      </c>
      <c r="B3" s="97">
        <v>44928</v>
      </c>
      <c r="C3">
        <v>11</v>
      </c>
      <c r="D3">
        <v>15</v>
      </c>
      <c r="E3">
        <v>1</v>
      </c>
      <c r="F3">
        <f t="shared" si="0"/>
        <v>27</v>
      </c>
      <c r="G3" s="97" t="s">
        <v>129</v>
      </c>
    </row>
    <row r="4" spans="1:17" x14ac:dyDescent="0.25">
      <c r="A4">
        <v>3</v>
      </c>
      <c r="B4" s="97">
        <v>44929</v>
      </c>
      <c r="C4">
        <v>14</v>
      </c>
      <c r="D4">
        <v>74</v>
      </c>
      <c r="E4">
        <v>1</v>
      </c>
      <c r="F4">
        <f t="shared" si="0"/>
        <v>89</v>
      </c>
      <c r="G4" s="97" t="s">
        <v>130</v>
      </c>
    </row>
    <row r="5" spans="1:17" x14ac:dyDescent="0.25">
      <c r="A5">
        <v>4</v>
      </c>
      <c r="B5" s="97">
        <v>44930</v>
      </c>
      <c r="C5">
        <v>8</v>
      </c>
      <c r="D5">
        <v>70</v>
      </c>
      <c r="E5">
        <v>2</v>
      </c>
      <c r="F5">
        <f t="shared" si="0"/>
        <v>80</v>
      </c>
      <c r="G5" s="97" t="s">
        <v>131</v>
      </c>
    </row>
    <row r="6" spans="1:17" x14ac:dyDescent="0.25">
      <c r="A6">
        <v>5</v>
      </c>
      <c r="B6" s="97">
        <v>44931</v>
      </c>
      <c r="C6">
        <v>26</v>
      </c>
      <c r="D6">
        <v>112</v>
      </c>
      <c r="E6">
        <v>4</v>
      </c>
      <c r="F6">
        <f t="shared" si="0"/>
        <v>142</v>
      </c>
      <c r="G6" s="97" t="s">
        <v>132</v>
      </c>
    </row>
    <row r="7" spans="1:17" x14ac:dyDescent="0.25">
      <c r="A7">
        <v>6</v>
      </c>
      <c r="B7" s="97">
        <v>44932</v>
      </c>
      <c r="C7">
        <v>3</v>
      </c>
      <c r="D7">
        <v>14</v>
      </c>
      <c r="F7">
        <f t="shared" si="0"/>
        <v>17</v>
      </c>
      <c r="G7" s="97" t="s">
        <v>133</v>
      </c>
    </row>
    <row r="8" spans="1:17" x14ac:dyDescent="0.25">
      <c r="A8">
        <v>7</v>
      </c>
      <c r="B8" s="97">
        <v>44933</v>
      </c>
      <c r="C8">
        <v>9</v>
      </c>
      <c r="D8">
        <v>93</v>
      </c>
      <c r="F8">
        <f t="shared" si="0"/>
        <v>102</v>
      </c>
      <c r="G8" s="97" t="s">
        <v>134</v>
      </c>
    </row>
    <row r="9" spans="1:17" x14ac:dyDescent="0.25">
      <c r="A9">
        <v>8</v>
      </c>
      <c r="B9" s="97">
        <v>44934</v>
      </c>
      <c r="C9">
        <v>50</v>
      </c>
      <c r="D9">
        <v>259</v>
      </c>
      <c r="E9">
        <v>13</v>
      </c>
      <c r="F9">
        <f t="shared" si="0"/>
        <v>322</v>
      </c>
      <c r="G9" s="97" t="s">
        <v>128</v>
      </c>
    </row>
    <row r="10" spans="1:17" x14ac:dyDescent="0.25">
      <c r="A10">
        <v>9</v>
      </c>
      <c r="B10" s="97">
        <v>44935</v>
      </c>
      <c r="C10">
        <v>2</v>
      </c>
      <c r="D10">
        <v>38</v>
      </c>
      <c r="E10">
        <v>1</v>
      </c>
      <c r="F10">
        <f t="shared" si="0"/>
        <v>41</v>
      </c>
      <c r="G10" s="97" t="s">
        <v>129</v>
      </c>
    </row>
    <row r="11" spans="1:17" x14ac:dyDescent="0.25">
      <c r="A11">
        <v>10</v>
      </c>
      <c r="B11" s="97">
        <v>44936</v>
      </c>
      <c r="C11">
        <v>5</v>
      </c>
      <c r="D11">
        <v>117</v>
      </c>
      <c r="E11">
        <v>3</v>
      </c>
      <c r="F11">
        <f t="shared" si="0"/>
        <v>125</v>
      </c>
      <c r="G11" s="97" t="s">
        <v>130</v>
      </c>
    </row>
    <row r="12" spans="1:17" x14ac:dyDescent="0.25">
      <c r="A12">
        <v>11</v>
      </c>
      <c r="B12" s="97">
        <v>44937</v>
      </c>
      <c r="D12">
        <v>72</v>
      </c>
      <c r="E12">
        <v>5</v>
      </c>
      <c r="F12">
        <f t="shared" si="0"/>
        <v>77</v>
      </c>
      <c r="G12" s="97" t="s">
        <v>131</v>
      </c>
    </row>
    <row r="13" spans="1:17" x14ac:dyDescent="0.25">
      <c r="A13">
        <v>12</v>
      </c>
      <c r="B13" s="97">
        <v>44938</v>
      </c>
      <c r="C13">
        <v>1</v>
      </c>
      <c r="D13">
        <v>96</v>
      </c>
      <c r="E13">
        <v>3</v>
      </c>
      <c r="F13">
        <f t="shared" si="0"/>
        <v>100</v>
      </c>
      <c r="G13" s="97" t="s">
        <v>132</v>
      </c>
    </row>
    <row r="14" spans="1:17" x14ac:dyDescent="0.25">
      <c r="A14">
        <v>13</v>
      </c>
      <c r="B14" s="97">
        <v>44939</v>
      </c>
      <c r="C14">
        <v>3</v>
      </c>
      <c r="D14">
        <v>124</v>
      </c>
      <c r="E14">
        <v>7</v>
      </c>
      <c r="F14">
        <f t="shared" si="0"/>
        <v>134</v>
      </c>
      <c r="G14" s="97" t="s">
        <v>133</v>
      </c>
    </row>
    <row r="15" spans="1:17" x14ac:dyDescent="0.25">
      <c r="A15">
        <v>14</v>
      </c>
      <c r="B15" s="97">
        <v>44940</v>
      </c>
      <c r="C15">
        <v>4</v>
      </c>
      <c r="D15">
        <v>104</v>
      </c>
      <c r="E15">
        <v>3</v>
      </c>
      <c r="F15">
        <f t="shared" si="0"/>
        <v>111</v>
      </c>
      <c r="G15" s="97" t="s">
        <v>134</v>
      </c>
    </row>
    <row r="16" spans="1:17" x14ac:dyDescent="0.25">
      <c r="A16">
        <v>15</v>
      </c>
      <c r="B16" s="97">
        <v>44941</v>
      </c>
      <c r="C16">
        <v>32</v>
      </c>
      <c r="D16">
        <v>343</v>
      </c>
      <c r="E16">
        <v>9</v>
      </c>
      <c r="F16">
        <f t="shared" si="0"/>
        <v>384</v>
      </c>
      <c r="G16" s="97" t="s">
        <v>128</v>
      </c>
      <c r="J16" t="s">
        <v>135</v>
      </c>
      <c r="K16" t="s">
        <v>125</v>
      </c>
      <c r="L16" t="s">
        <v>67</v>
      </c>
      <c r="M16" t="s">
        <v>12</v>
      </c>
      <c r="O16" t="s">
        <v>125</v>
      </c>
      <c r="P16" t="s">
        <v>67</v>
      </c>
      <c r="Q16" t="s">
        <v>12</v>
      </c>
    </row>
    <row r="17" spans="1:18" x14ac:dyDescent="0.25">
      <c r="A17">
        <v>16</v>
      </c>
      <c r="B17" s="97">
        <v>44942</v>
      </c>
      <c r="C17">
        <v>3</v>
      </c>
      <c r="D17">
        <v>31</v>
      </c>
      <c r="E17">
        <v>2</v>
      </c>
      <c r="F17">
        <f t="shared" si="0"/>
        <v>36</v>
      </c>
      <c r="G17" s="97" t="s">
        <v>129</v>
      </c>
      <c r="J17" t="s">
        <v>130</v>
      </c>
      <c r="K17">
        <v>5235</v>
      </c>
      <c r="L17">
        <v>8167</v>
      </c>
      <c r="M17">
        <v>212</v>
      </c>
      <c r="N17">
        <f>SUM(K17:M17)</f>
        <v>13614</v>
      </c>
      <c r="O17" s="8">
        <f>K17/K$24*100</f>
        <v>6.3492256006597856</v>
      </c>
      <c r="P17" s="8">
        <f t="shared" ref="P17:R23" si="1">L17/L$24*100</f>
        <v>7.6549597428038503</v>
      </c>
      <c r="Q17" s="8">
        <f t="shared" si="1"/>
        <v>7.5364379665837182</v>
      </c>
      <c r="R17" s="8">
        <f t="shared" si="1"/>
        <v>7.0923611509067328</v>
      </c>
    </row>
    <row r="18" spans="1:18" x14ac:dyDescent="0.25">
      <c r="A18">
        <v>17</v>
      </c>
      <c r="B18" s="97">
        <v>44943</v>
      </c>
      <c r="C18">
        <v>3</v>
      </c>
      <c r="D18">
        <v>61</v>
      </c>
      <c r="E18">
        <v>4</v>
      </c>
      <c r="F18">
        <f t="shared" si="0"/>
        <v>68</v>
      </c>
      <c r="G18" s="97" t="s">
        <v>130</v>
      </c>
      <c r="J18" t="s">
        <v>131</v>
      </c>
      <c r="K18">
        <v>3313</v>
      </c>
      <c r="L18">
        <v>6678</v>
      </c>
      <c r="M18">
        <v>250</v>
      </c>
      <c r="N18">
        <f t="shared" ref="N18:N24" si="2">SUM(K18:M18)</f>
        <v>10241</v>
      </c>
      <c r="O18" s="8">
        <f t="shared" ref="O18:O23" si="3">K18/K$24*100</f>
        <v>4.0181441098349318</v>
      </c>
      <c r="P18" s="8">
        <f t="shared" si="1"/>
        <v>6.2593144560357681</v>
      </c>
      <c r="Q18" s="8">
        <f t="shared" si="1"/>
        <v>8.8873089228581588</v>
      </c>
      <c r="R18" s="8">
        <f t="shared" si="1"/>
        <v>5.3351601694164721</v>
      </c>
    </row>
    <row r="19" spans="1:18" x14ac:dyDescent="0.25">
      <c r="A19">
        <v>18</v>
      </c>
      <c r="B19" s="97">
        <v>44944</v>
      </c>
      <c r="D19">
        <v>62</v>
      </c>
      <c r="E19">
        <v>3</v>
      </c>
      <c r="F19">
        <f t="shared" si="0"/>
        <v>65</v>
      </c>
      <c r="G19" s="97" t="s">
        <v>131</v>
      </c>
      <c r="J19" t="s">
        <v>132</v>
      </c>
      <c r="K19">
        <v>5262</v>
      </c>
      <c r="L19">
        <v>9410</v>
      </c>
      <c r="M19">
        <v>263</v>
      </c>
      <c r="N19">
        <f t="shared" si="2"/>
        <v>14935</v>
      </c>
      <c r="O19" s="8">
        <f t="shared" si="3"/>
        <v>6.3819723229554519</v>
      </c>
      <c r="P19" s="8">
        <f t="shared" si="1"/>
        <v>8.8200283065733114</v>
      </c>
      <c r="Q19" s="8">
        <f t="shared" si="1"/>
        <v>9.3494489868467827</v>
      </c>
      <c r="R19" s="8">
        <f t="shared" si="1"/>
        <v>7.7805504472448979</v>
      </c>
    </row>
    <row r="20" spans="1:18" x14ac:dyDescent="0.25">
      <c r="A20">
        <v>19</v>
      </c>
      <c r="B20" s="97">
        <v>44945</v>
      </c>
      <c r="D20">
        <v>64</v>
      </c>
      <c r="E20">
        <v>5</v>
      </c>
      <c r="F20">
        <f t="shared" si="0"/>
        <v>69</v>
      </c>
      <c r="G20" s="97" t="s">
        <v>132</v>
      </c>
      <c r="J20" t="s">
        <v>133</v>
      </c>
      <c r="K20">
        <v>7804</v>
      </c>
      <c r="L20">
        <v>15184</v>
      </c>
      <c r="M20">
        <v>408</v>
      </c>
      <c r="N20">
        <f t="shared" si="2"/>
        <v>23396</v>
      </c>
      <c r="O20" s="8">
        <f t="shared" si="3"/>
        <v>9.4650155850141289</v>
      </c>
      <c r="P20" s="8">
        <f t="shared" si="1"/>
        <v>14.232020170776744</v>
      </c>
      <c r="Q20" s="8">
        <f t="shared" si="1"/>
        <v>14.504088162104514</v>
      </c>
      <c r="R20" s="8">
        <f t="shared" si="1"/>
        <v>12.188400285486551</v>
      </c>
    </row>
    <row r="21" spans="1:18" x14ac:dyDescent="0.25">
      <c r="A21">
        <v>20</v>
      </c>
      <c r="B21" s="97">
        <v>44946</v>
      </c>
      <c r="C21">
        <v>2</v>
      </c>
      <c r="D21">
        <v>136</v>
      </c>
      <c r="E21">
        <v>2</v>
      </c>
      <c r="F21">
        <f t="shared" si="0"/>
        <v>140</v>
      </c>
      <c r="G21" s="97" t="s">
        <v>133</v>
      </c>
      <c r="J21" t="s">
        <v>134</v>
      </c>
      <c r="K21">
        <v>10782</v>
      </c>
      <c r="L21">
        <v>15581</v>
      </c>
      <c r="M21">
        <v>424</v>
      </c>
      <c r="N21">
        <f t="shared" si="2"/>
        <v>26787</v>
      </c>
      <c r="O21" s="8">
        <f t="shared" si="3"/>
        <v>13.076857770069497</v>
      </c>
      <c r="P21" s="8">
        <f t="shared" si="1"/>
        <v>14.60412976033143</v>
      </c>
      <c r="Q21" s="8">
        <f t="shared" si="1"/>
        <v>15.072875933167436</v>
      </c>
      <c r="R21" s="8">
        <f t="shared" si="1"/>
        <v>13.954978562460601</v>
      </c>
    </row>
    <row r="22" spans="1:18" x14ac:dyDescent="0.25">
      <c r="A22">
        <v>21</v>
      </c>
      <c r="B22" s="97">
        <v>44947</v>
      </c>
      <c r="C22">
        <v>2</v>
      </c>
      <c r="D22">
        <v>92</v>
      </c>
      <c r="E22">
        <v>1</v>
      </c>
      <c r="F22">
        <f t="shared" si="0"/>
        <v>95</v>
      </c>
      <c r="G22" s="97" t="s">
        <v>134</v>
      </c>
      <c r="J22" t="s">
        <v>128</v>
      </c>
      <c r="K22">
        <v>41862</v>
      </c>
      <c r="L22">
        <v>44010</v>
      </c>
      <c r="M22">
        <v>1079</v>
      </c>
      <c r="N22">
        <f t="shared" si="2"/>
        <v>86951</v>
      </c>
      <c r="O22" s="8">
        <f t="shared" si="3"/>
        <v>50.771973657081169</v>
      </c>
      <c r="P22" s="8">
        <f t="shared" si="1"/>
        <v>41.250738126704725</v>
      </c>
      <c r="Q22" s="8">
        <f t="shared" si="1"/>
        <v>38.357625311055813</v>
      </c>
      <c r="R22" s="8">
        <f t="shared" si="1"/>
        <v>45.29806775616948</v>
      </c>
    </row>
    <row r="23" spans="1:18" x14ac:dyDescent="0.25">
      <c r="A23">
        <v>22</v>
      </c>
      <c r="B23" s="97">
        <v>44948</v>
      </c>
      <c r="C23">
        <v>31</v>
      </c>
      <c r="D23">
        <v>331</v>
      </c>
      <c r="E23">
        <v>13</v>
      </c>
      <c r="F23">
        <f t="shared" si="0"/>
        <v>375</v>
      </c>
      <c r="G23" s="97" t="s">
        <v>128</v>
      </c>
      <c r="J23" t="s">
        <v>129</v>
      </c>
      <c r="K23">
        <v>8193</v>
      </c>
      <c r="L23">
        <v>7659</v>
      </c>
      <c r="M23">
        <v>177</v>
      </c>
      <c r="N23">
        <f t="shared" si="2"/>
        <v>16029</v>
      </c>
      <c r="O23" s="8">
        <f t="shared" si="3"/>
        <v>9.9368109543850274</v>
      </c>
      <c r="P23" s="8">
        <f t="shared" si="1"/>
        <v>7.1788094367741753</v>
      </c>
      <c r="Q23" s="8">
        <f t="shared" si="1"/>
        <v>6.2922147173835761</v>
      </c>
      <c r="R23" s="8">
        <f t="shared" si="1"/>
        <v>8.350481628315265</v>
      </c>
    </row>
    <row r="24" spans="1:18" x14ac:dyDescent="0.25">
      <c r="A24">
        <v>23</v>
      </c>
      <c r="B24" s="97">
        <v>44949</v>
      </c>
      <c r="C24">
        <v>4</v>
      </c>
      <c r="D24">
        <v>32</v>
      </c>
      <c r="E24">
        <v>2</v>
      </c>
      <c r="F24">
        <f t="shared" si="0"/>
        <v>38</v>
      </c>
      <c r="G24" s="97" t="s">
        <v>129</v>
      </c>
      <c r="K24">
        <f>SUM(K17:K23)</f>
        <v>82451</v>
      </c>
      <c r="L24">
        <f t="shared" ref="L24:M24" si="4">SUM(L17:L23)</f>
        <v>106689</v>
      </c>
      <c r="M24">
        <f t="shared" si="4"/>
        <v>2813</v>
      </c>
      <c r="N24">
        <f t="shared" si="2"/>
        <v>191953</v>
      </c>
    </row>
    <row r="25" spans="1:18" x14ac:dyDescent="0.25">
      <c r="A25">
        <v>24</v>
      </c>
      <c r="B25" s="97">
        <v>44950</v>
      </c>
      <c r="D25">
        <v>70</v>
      </c>
      <c r="E25">
        <v>2</v>
      </c>
      <c r="F25">
        <f t="shared" si="0"/>
        <v>72</v>
      </c>
      <c r="G25" s="97" t="s">
        <v>130</v>
      </c>
    </row>
    <row r="26" spans="1:18" x14ac:dyDescent="0.25">
      <c r="A26">
        <v>25</v>
      </c>
      <c r="B26" s="97">
        <v>44951</v>
      </c>
      <c r="C26">
        <v>1</v>
      </c>
      <c r="D26">
        <v>57</v>
      </c>
      <c r="E26">
        <v>4</v>
      </c>
      <c r="F26">
        <f t="shared" si="0"/>
        <v>62</v>
      </c>
      <c r="G26" s="97" t="s">
        <v>131</v>
      </c>
    </row>
    <row r="27" spans="1:18" x14ac:dyDescent="0.25">
      <c r="A27">
        <v>26</v>
      </c>
      <c r="B27" s="97">
        <v>44952</v>
      </c>
      <c r="C27">
        <v>1</v>
      </c>
      <c r="D27">
        <v>80</v>
      </c>
      <c r="F27">
        <f t="shared" si="0"/>
        <v>81</v>
      </c>
      <c r="G27" s="97" t="s">
        <v>132</v>
      </c>
    </row>
    <row r="28" spans="1:18" x14ac:dyDescent="0.25">
      <c r="A28">
        <v>27</v>
      </c>
      <c r="B28" s="97">
        <v>44953</v>
      </c>
      <c r="C28">
        <v>4</v>
      </c>
      <c r="D28">
        <v>136</v>
      </c>
      <c r="E28">
        <v>5</v>
      </c>
      <c r="F28">
        <f t="shared" si="0"/>
        <v>145</v>
      </c>
      <c r="G28" s="97" t="s">
        <v>133</v>
      </c>
    </row>
    <row r="29" spans="1:18" x14ac:dyDescent="0.25">
      <c r="A29">
        <v>28</v>
      </c>
      <c r="B29" s="97">
        <v>44954</v>
      </c>
      <c r="C29">
        <v>5</v>
      </c>
      <c r="D29">
        <v>99</v>
      </c>
      <c r="E29">
        <v>3</v>
      </c>
      <c r="F29">
        <f t="shared" si="0"/>
        <v>107</v>
      </c>
      <c r="G29" s="97" t="s">
        <v>134</v>
      </c>
    </row>
    <row r="30" spans="1:18" x14ac:dyDescent="0.25">
      <c r="A30">
        <v>29</v>
      </c>
      <c r="B30" s="97">
        <v>44955</v>
      </c>
      <c r="C30">
        <v>32</v>
      </c>
      <c r="D30">
        <v>323</v>
      </c>
      <c r="E30">
        <v>9</v>
      </c>
      <c r="F30">
        <f t="shared" si="0"/>
        <v>364</v>
      </c>
      <c r="G30" s="97" t="s">
        <v>128</v>
      </c>
    </row>
    <row r="31" spans="1:18" x14ac:dyDescent="0.25">
      <c r="A31">
        <v>30</v>
      </c>
      <c r="B31" s="97">
        <v>44956</v>
      </c>
      <c r="C31">
        <v>1</v>
      </c>
      <c r="D31">
        <v>30</v>
      </c>
      <c r="F31">
        <f t="shared" si="0"/>
        <v>31</v>
      </c>
      <c r="G31" s="97" t="s">
        <v>129</v>
      </c>
    </row>
    <row r="32" spans="1:18" x14ac:dyDescent="0.25">
      <c r="A32">
        <v>31</v>
      </c>
      <c r="B32" s="97">
        <v>44957</v>
      </c>
      <c r="D32">
        <v>79</v>
      </c>
      <c r="E32">
        <v>2</v>
      </c>
      <c r="F32">
        <f t="shared" si="0"/>
        <v>81</v>
      </c>
      <c r="G32" s="97" t="s">
        <v>130</v>
      </c>
    </row>
    <row r="33" spans="1:7" x14ac:dyDescent="0.25">
      <c r="A33">
        <v>32</v>
      </c>
      <c r="B33" s="97">
        <v>44958</v>
      </c>
      <c r="D33">
        <v>41</v>
      </c>
      <c r="E33">
        <v>3</v>
      </c>
      <c r="F33">
        <f t="shared" si="0"/>
        <v>44</v>
      </c>
      <c r="G33" s="97" t="s">
        <v>131</v>
      </c>
    </row>
    <row r="34" spans="1:7" x14ac:dyDescent="0.25">
      <c r="A34">
        <v>33</v>
      </c>
      <c r="B34" s="97">
        <v>44959</v>
      </c>
      <c r="C34">
        <v>6</v>
      </c>
      <c r="D34">
        <v>140</v>
      </c>
      <c r="E34">
        <v>2</v>
      </c>
      <c r="F34">
        <f t="shared" si="0"/>
        <v>148</v>
      </c>
      <c r="G34" s="97" t="s">
        <v>132</v>
      </c>
    </row>
    <row r="35" spans="1:7" x14ac:dyDescent="0.25">
      <c r="A35">
        <v>34</v>
      </c>
      <c r="B35" s="97">
        <v>44960</v>
      </c>
      <c r="C35">
        <v>5</v>
      </c>
      <c r="D35">
        <v>92</v>
      </c>
      <c r="F35">
        <f t="shared" si="0"/>
        <v>97</v>
      </c>
      <c r="G35" s="97" t="s">
        <v>133</v>
      </c>
    </row>
    <row r="36" spans="1:7" x14ac:dyDescent="0.25">
      <c r="A36">
        <v>35</v>
      </c>
      <c r="B36" s="97">
        <v>44961</v>
      </c>
      <c r="C36">
        <v>2</v>
      </c>
      <c r="D36">
        <v>90</v>
      </c>
      <c r="F36">
        <f t="shared" si="0"/>
        <v>92</v>
      </c>
      <c r="G36" s="97" t="s">
        <v>134</v>
      </c>
    </row>
    <row r="37" spans="1:7" x14ac:dyDescent="0.25">
      <c r="A37">
        <v>36</v>
      </c>
      <c r="B37" s="97">
        <v>44962</v>
      </c>
      <c r="C37">
        <v>18</v>
      </c>
      <c r="D37">
        <v>283</v>
      </c>
      <c r="E37">
        <v>12</v>
      </c>
      <c r="F37">
        <f t="shared" si="0"/>
        <v>313</v>
      </c>
      <c r="G37" s="97" t="s">
        <v>128</v>
      </c>
    </row>
    <row r="38" spans="1:7" x14ac:dyDescent="0.25">
      <c r="A38">
        <v>37</v>
      </c>
      <c r="B38" s="97">
        <v>44963</v>
      </c>
      <c r="C38">
        <v>7</v>
      </c>
      <c r="D38">
        <v>29</v>
      </c>
      <c r="E38">
        <v>2</v>
      </c>
      <c r="F38">
        <f t="shared" si="0"/>
        <v>38</v>
      </c>
      <c r="G38" s="97" t="s">
        <v>129</v>
      </c>
    </row>
    <row r="39" spans="1:7" x14ac:dyDescent="0.25">
      <c r="A39">
        <v>38</v>
      </c>
      <c r="B39" s="97">
        <v>44964</v>
      </c>
      <c r="C39">
        <v>4</v>
      </c>
      <c r="D39">
        <v>76</v>
      </c>
      <c r="E39">
        <v>1</v>
      </c>
      <c r="F39">
        <f t="shared" si="0"/>
        <v>81</v>
      </c>
      <c r="G39" s="97" t="s">
        <v>130</v>
      </c>
    </row>
    <row r="40" spans="1:7" x14ac:dyDescent="0.25">
      <c r="A40">
        <v>39</v>
      </c>
      <c r="B40" s="97">
        <v>44965</v>
      </c>
      <c r="C40">
        <v>1</v>
      </c>
      <c r="D40">
        <v>47</v>
      </c>
      <c r="E40">
        <v>4</v>
      </c>
      <c r="F40">
        <f t="shared" si="0"/>
        <v>52</v>
      </c>
      <c r="G40" s="97" t="s">
        <v>131</v>
      </c>
    </row>
    <row r="41" spans="1:7" x14ac:dyDescent="0.25">
      <c r="A41">
        <v>40</v>
      </c>
      <c r="B41" s="97">
        <v>44966</v>
      </c>
      <c r="D41">
        <v>53</v>
      </c>
      <c r="E41">
        <v>2</v>
      </c>
      <c r="F41">
        <f t="shared" si="0"/>
        <v>55</v>
      </c>
      <c r="G41" s="97" t="s">
        <v>132</v>
      </c>
    </row>
    <row r="42" spans="1:7" x14ac:dyDescent="0.25">
      <c r="A42">
        <v>41</v>
      </c>
      <c r="B42" s="97">
        <v>44967</v>
      </c>
      <c r="C42">
        <v>1</v>
      </c>
      <c r="D42">
        <v>140</v>
      </c>
      <c r="E42">
        <v>4</v>
      </c>
      <c r="F42">
        <f t="shared" si="0"/>
        <v>145</v>
      </c>
      <c r="G42" s="97" t="s">
        <v>133</v>
      </c>
    </row>
    <row r="43" spans="1:7" x14ac:dyDescent="0.25">
      <c r="A43">
        <v>42</v>
      </c>
      <c r="B43" s="97">
        <v>44968</v>
      </c>
      <c r="C43">
        <v>3</v>
      </c>
      <c r="D43">
        <v>105</v>
      </c>
      <c r="E43">
        <v>2</v>
      </c>
      <c r="F43">
        <f t="shared" si="0"/>
        <v>110</v>
      </c>
      <c r="G43" s="97" t="s">
        <v>134</v>
      </c>
    </row>
    <row r="44" spans="1:7" x14ac:dyDescent="0.25">
      <c r="A44">
        <v>43</v>
      </c>
      <c r="B44" s="97">
        <v>44969</v>
      </c>
      <c r="C44">
        <v>40</v>
      </c>
      <c r="D44">
        <v>371</v>
      </c>
      <c r="E44">
        <v>8</v>
      </c>
      <c r="F44">
        <f t="shared" si="0"/>
        <v>419</v>
      </c>
      <c r="G44" s="97" t="s">
        <v>128</v>
      </c>
    </row>
    <row r="45" spans="1:7" x14ac:dyDescent="0.25">
      <c r="A45">
        <v>44</v>
      </c>
      <c r="B45" s="97">
        <v>44970</v>
      </c>
      <c r="C45">
        <v>8</v>
      </c>
      <c r="D45">
        <v>40</v>
      </c>
      <c r="F45">
        <f t="shared" si="0"/>
        <v>48</v>
      </c>
      <c r="G45" s="97" t="s">
        <v>129</v>
      </c>
    </row>
    <row r="46" spans="1:7" x14ac:dyDescent="0.25">
      <c r="A46">
        <v>45</v>
      </c>
      <c r="B46" s="97">
        <v>44971</v>
      </c>
      <c r="C46">
        <v>15</v>
      </c>
      <c r="D46">
        <v>330</v>
      </c>
      <c r="E46">
        <v>4</v>
      </c>
      <c r="F46">
        <f t="shared" si="0"/>
        <v>349</v>
      </c>
      <c r="G46" s="97" t="s">
        <v>130</v>
      </c>
    </row>
    <row r="47" spans="1:7" x14ac:dyDescent="0.25">
      <c r="A47">
        <v>46</v>
      </c>
      <c r="B47" s="97">
        <v>44972</v>
      </c>
      <c r="D47">
        <v>66</v>
      </c>
      <c r="E47">
        <v>1</v>
      </c>
      <c r="F47">
        <f t="shared" si="0"/>
        <v>67</v>
      </c>
      <c r="G47" s="97" t="s">
        <v>131</v>
      </c>
    </row>
    <row r="48" spans="1:7" x14ac:dyDescent="0.25">
      <c r="A48">
        <v>47</v>
      </c>
      <c r="B48" s="97">
        <v>44973</v>
      </c>
      <c r="C48">
        <v>1</v>
      </c>
      <c r="D48">
        <v>76</v>
      </c>
      <c r="E48">
        <v>2</v>
      </c>
      <c r="F48">
        <f t="shared" si="0"/>
        <v>79</v>
      </c>
      <c r="G48" s="97" t="s">
        <v>132</v>
      </c>
    </row>
    <row r="49" spans="1:7" x14ac:dyDescent="0.25">
      <c r="A49">
        <v>48</v>
      </c>
      <c r="B49" s="97">
        <v>44974</v>
      </c>
      <c r="C49">
        <v>2</v>
      </c>
      <c r="D49">
        <v>91</v>
      </c>
      <c r="E49">
        <v>5</v>
      </c>
      <c r="F49">
        <f t="shared" si="0"/>
        <v>98</v>
      </c>
      <c r="G49" s="97" t="s">
        <v>133</v>
      </c>
    </row>
    <row r="50" spans="1:7" x14ac:dyDescent="0.25">
      <c r="A50">
        <v>49</v>
      </c>
      <c r="B50" s="97">
        <v>44975</v>
      </c>
      <c r="C50">
        <v>2</v>
      </c>
      <c r="D50">
        <v>99</v>
      </c>
      <c r="E50">
        <v>3</v>
      </c>
      <c r="F50">
        <f t="shared" si="0"/>
        <v>104</v>
      </c>
      <c r="G50" s="97" t="s">
        <v>134</v>
      </c>
    </row>
    <row r="51" spans="1:7" x14ac:dyDescent="0.25">
      <c r="A51">
        <v>50</v>
      </c>
      <c r="B51" s="97">
        <v>44976</v>
      </c>
      <c r="C51">
        <v>46</v>
      </c>
      <c r="D51">
        <v>343</v>
      </c>
      <c r="E51">
        <v>5</v>
      </c>
      <c r="F51">
        <f t="shared" si="0"/>
        <v>394</v>
      </c>
      <c r="G51" s="97" t="s">
        <v>128</v>
      </c>
    </row>
    <row r="52" spans="1:7" x14ac:dyDescent="0.25">
      <c r="A52">
        <v>51</v>
      </c>
      <c r="B52" s="97">
        <v>44977</v>
      </c>
      <c r="C52">
        <v>11</v>
      </c>
      <c r="D52">
        <v>60</v>
      </c>
      <c r="F52">
        <f t="shared" si="0"/>
        <v>71</v>
      </c>
      <c r="G52" s="97" t="s">
        <v>129</v>
      </c>
    </row>
    <row r="53" spans="1:7" x14ac:dyDescent="0.25">
      <c r="A53">
        <v>52</v>
      </c>
      <c r="B53" s="97">
        <v>44978</v>
      </c>
      <c r="C53">
        <v>3</v>
      </c>
      <c r="D53">
        <v>99</v>
      </c>
      <c r="E53">
        <v>4</v>
      </c>
      <c r="F53">
        <f t="shared" si="0"/>
        <v>106</v>
      </c>
      <c r="G53" s="97" t="s">
        <v>130</v>
      </c>
    </row>
    <row r="54" spans="1:7" x14ac:dyDescent="0.25">
      <c r="A54">
        <v>53</v>
      </c>
      <c r="B54" s="97">
        <v>44979</v>
      </c>
      <c r="C54">
        <v>24</v>
      </c>
      <c r="D54">
        <v>412</v>
      </c>
      <c r="E54">
        <v>12</v>
      </c>
      <c r="F54">
        <f t="shared" si="0"/>
        <v>448</v>
      </c>
      <c r="G54" s="97" t="s">
        <v>131</v>
      </c>
    </row>
    <row r="55" spans="1:7" x14ac:dyDescent="0.25">
      <c r="A55">
        <v>54</v>
      </c>
      <c r="B55" s="97">
        <v>44980</v>
      </c>
      <c r="C55">
        <v>3</v>
      </c>
      <c r="D55">
        <v>91</v>
      </c>
      <c r="E55">
        <v>3</v>
      </c>
      <c r="F55">
        <f t="shared" si="0"/>
        <v>97</v>
      </c>
      <c r="G55" s="97" t="s">
        <v>132</v>
      </c>
    </row>
    <row r="56" spans="1:7" x14ac:dyDescent="0.25">
      <c r="A56">
        <v>55</v>
      </c>
      <c r="B56" s="97">
        <v>44981</v>
      </c>
      <c r="C56">
        <v>3</v>
      </c>
      <c r="D56">
        <v>162</v>
      </c>
      <c r="E56">
        <v>2</v>
      </c>
      <c r="F56">
        <f t="shared" si="0"/>
        <v>167</v>
      </c>
      <c r="G56" s="97" t="s">
        <v>133</v>
      </c>
    </row>
    <row r="57" spans="1:7" x14ac:dyDescent="0.25">
      <c r="A57">
        <v>56</v>
      </c>
      <c r="B57" s="97">
        <v>44982</v>
      </c>
      <c r="C57">
        <v>9</v>
      </c>
      <c r="D57">
        <v>120</v>
      </c>
      <c r="E57">
        <v>3</v>
      </c>
      <c r="F57">
        <f t="shared" si="0"/>
        <v>132</v>
      </c>
      <c r="G57" s="97" t="s">
        <v>134</v>
      </c>
    </row>
    <row r="58" spans="1:7" x14ac:dyDescent="0.25">
      <c r="A58">
        <v>57</v>
      </c>
      <c r="B58" s="97">
        <v>44983</v>
      </c>
      <c r="C58">
        <v>77</v>
      </c>
      <c r="D58">
        <v>419</v>
      </c>
      <c r="E58">
        <v>9</v>
      </c>
      <c r="F58">
        <f t="shared" si="0"/>
        <v>505</v>
      </c>
      <c r="G58" s="97" t="s">
        <v>128</v>
      </c>
    </row>
    <row r="59" spans="1:7" x14ac:dyDescent="0.25">
      <c r="A59">
        <v>58</v>
      </c>
      <c r="B59" s="97">
        <v>44984</v>
      </c>
      <c r="C59">
        <v>16</v>
      </c>
      <c r="D59">
        <v>35</v>
      </c>
      <c r="F59">
        <f t="shared" si="0"/>
        <v>51</v>
      </c>
      <c r="G59" s="97" t="s">
        <v>129</v>
      </c>
    </row>
    <row r="60" spans="1:7" x14ac:dyDescent="0.25">
      <c r="A60">
        <v>59</v>
      </c>
      <c r="B60" s="97">
        <v>44985</v>
      </c>
      <c r="C60">
        <v>6</v>
      </c>
      <c r="D60">
        <v>86</v>
      </c>
      <c r="E60">
        <v>3</v>
      </c>
      <c r="F60">
        <f t="shared" si="0"/>
        <v>95</v>
      </c>
      <c r="G60" s="97" t="s">
        <v>130</v>
      </c>
    </row>
    <row r="61" spans="1:7" x14ac:dyDescent="0.25">
      <c r="A61">
        <v>60</v>
      </c>
      <c r="B61" s="97">
        <v>44986</v>
      </c>
      <c r="C61">
        <v>4</v>
      </c>
      <c r="D61">
        <v>63</v>
      </c>
      <c r="E61">
        <v>3</v>
      </c>
      <c r="F61">
        <f t="shared" si="0"/>
        <v>70</v>
      </c>
      <c r="G61" s="97" t="s">
        <v>131</v>
      </c>
    </row>
    <row r="62" spans="1:7" x14ac:dyDescent="0.25">
      <c r="A62">
        <v>61</v>
      </c>
      <c r="B62" s="97">
        <v>44987</v>
      </c>
      <c r="D62">
        <v>66</v>
      </c>
      <c r="E62">
        <v>3</v>
      </c>
      <c r="F62">
        <f t="shared" si="0"/>
        <v>69</v>
      </c>
      <c r="G62" s="97" t="s">
        <v>132</v>
      </c>
    </row>
    <row r="63" spans="1:7" x14ac:dyDescent="0.25">
      <c r="A63">
        <v>62</v>
      </c>
      <c r="B63" s="97">
        <v>44988</v>
      </c>
      <c r="C63">
        <v>6</v>
      </c>
      <c r="D63">
        <v>163</v>
      </c>
      <c r="E63">
        <v>4</v>
      </c>
      <c r="F63">
        <f t="shared" si="0"/>
        <v>173</v>
      </c>
      <c r="G63" s="97" t="s">
        <v>133</v>
      </c>
    </row>
    <row r="64" spans="1:7" x14ac:dyDescent="0.25">
      <c r="A64">
        <v>63</v>
      </c>
      <c r="B64" s="97">
        <v>44989</v>
      </c>
      <c r="C64">
        <v>4</v>
      </c>
      <c r="D64">
        <v>126</v>
      </c>
      <c r="E64">
        <v>10</v>
      </c>
      <c r="F64">
        <f t="shared" si="0"/>
        <v>140</v>
      </c>
      <c r="G64" s="97" t="s">
        <v>134</v>
      </c>
    </row>
    <row r="65" spans="1:7" x14ac:dyDescent="0.25">
      <c r="A65">
        <v>64</v>
      </c>
      <c r="B65" s="97">
        <v>44990</v>
      </c>
      <c r="C65">
        <v>40</v>
      </c>
      <c r="D65">
        <v>380</v>
      </c>
      <c r="E65">
        <v>7</v>
      </c>
      <c r="F65">
        <f t="shared" si="0"/>
        <v>427</v>
      </c>
      <c r="G65" s="97" t="s">
        <v>128</v>
      </c>
    </row>
    <row r="66" spans="1:7" x14ac:dyDescent="0.25">
      <c r="A66">
        <v>65</v>
      </c>
      <c r="B66" s="97">
        <v>44991</v>
      </c>
      <c r="C66">
        <v>6</v>
      </c>
      <c r="D66">
        <v>49</v>
      </c>
      <c r="E66">
        <v>2</v>
      </c>
      <c r="F66">
        <f t="shared" ref="F66:F129" si="5">SUM(C66:E66)</f>
        <v>57</v>
      </c>
      <c r="G66" s="97" t="s">
        <v>129</v>
      </c>
    </row>
    <row r="67" spans="1:7" x14ac:dyDescent="0.25">
      <c r="A67">
        <v>66</v>
      </c>
      <c r="B67" s="97">
        <v>44992</v>
      </c>
      <c r="C67">
        <v>4</v>
      </c>
      <c r="D67">
        <v>86</v>
      </c>
      <c r="E67">
        <v>3</v>
      </c>
      <c r="F67">
        <f t="shared" si="5"/>
        <v>93</v>
      </c>
      <c r="G67" s="97" t="s">
        <v>130</v>
      </c>
    </row>
    <row r="68" spans="1:7" x14ac:dyDescent="0.25">
      <c r="A68">
        <v>67</v>
      </c>
      <c r="B68" s="97">
        <v>44993</v>
      </c>
      <c r="C68">
        <v>1</v>
      </c>
      <c r="D68">
        <v>85</v>
      </c>
      <c r="E68">
        <v>4</v>
      </c>
      <c r="F68">
        <f t="shared" si="5"/>
        <v>90</v>
      </c>
      <c r="G68" s="97" t="s">
        <v>131</v>
      </c>
    </row>
    <row r="69" spans="1:7" x14ac:dyDescent="0.25">
      <c r="A69">
        <v>68</v>
      </c>
      <c r="B69" s="97">
        <v>44994</v>
      </c>
      <c r="D69">
        <v>87</v>
      </c>
      <c r="E69">
        <v>3</v>
      </c>
      <c r="F69">
        <f t="shared" si="5"/>
        <v>90</v>
      </c>
      <c r="G69" s="97" t="s">
        <v>132</v>
      </c>
    </row>
    <row r="70" spans="1:7" x14ac:dyDescent="0.25">
      <c r="A70">
        <v>69</v>
      </c>
      <c r="B70" s="97">
        <v>44995</v>
      </c>
      <c r="C70">
        <v>6</v>
      </c>
      <c r="D70">
        <v>164</v>
      </c>
      <c r="E70">
        <v>4</v>
      </c>
      <c r="F70">
        <f t="shared" si="5"/>
        <v>174</v>
      </c>
      <c r="G70" s="97" t="s">
        <v>133</v>
      </c>
    </row>
    <row r="71" spans="1:7" x14ac:dyDescent="0.25">
      <c r="A71">
        <v>70</v>
      </c>
      <c r="B71" s="97">
        <v>44996</v>
      </c>
      <c r="C71">
        <v>8</v>
      </c>
      <c r="D71">
        <v>108</v>
      </c>
      <c r="E71">
        <v>5</v>
      </c>
      <c r="F71">
        <f t="shared" si="5"/>
        <v>121</v>
      </c>
      <c r="G71" s="97" t="s">
        <v>134</v>
      </c>
    </row>
    <row r="72" spans="1:7" x14ac:dyDescent="0.25">
      <c r="A72">
        <v>71</v>
      </c>
      <c r="B72" s="97">
        <v>44997</v>
      </c>
      <c r="C72">
        <v>59</v>
      </c>
      <c r="D72">
        <v>453</v>
      </c>
      <c r="E72">
        <v>7</v>
      </c>
      <c r="F72">
        <f t="shared" si="5"/>
        <v>519</v>
      </c>
      <c r="G72" s="97" t="s">
        <v>128</v>
      </c>
    </row>
    <row r="73" spans="1:7" x14ac:dyDescent="0.25">
      <c r="A73">
        <v>72</v>
      </c>
      <c r="B73" s="97">
        <v>44998</v>
      </c>
      <c r="C73">
        <v>4</v>
      </c>
      <c r="D73">
        <v>39</v>
      </c>
      <c r="E73">
        <v>1</v>
      </c>
      <c r="F73">
        <f t="shared" si="5"/>
        <v>44</v>
      </c>
      <c r="G73" s="97" t="s">
        <v>129</v>
      </c>
    </row>
    <row r="74" spans="1:7" x14ac:dyDescent="0.25">
      <c r="A74">
        <v>73</v>
      </c>
      <c r="B74" s="97">
        <v>44999</v>
      </c>
      <c r="C74">
        <v>3</v>
      </c>
      <c r="D74">
        <v>89</v>
      </c>
      <c r="E74">
        <v>4</v>
      </c>
      <c r="F74">
        <f t="shared" si="5"/>
        <v>96</v>
      </c>
      <c r="G74" s="97" t="s">
        <v>130</v>
      </c>
    </row>
    <row r="75" spans="1:7" x14ac:dyDescent="0.25">
      <c r="A75">
        <v>74</v>
      </c>
      <c r="B75" s="97">
        <v>45000</v>
      </c>
      <c r="C75">
        <v>3</v>
      </c>
      <c r="D75">
        <v>73</v>
      </c>
      <c r="E75">
        <v>2</v>
      </c>
      <c r="F75">
        <f t="shared" si="5"/>
        <v>78</v>
      </c>
      <c r="G75" s="97" t="s">
        <v>131</v>
      </c>
    </row>
    <row r="76" spans="1:7" x14ac:dyDescent="0.25">
      <c r="A76">
        <v>75</v>
      </c>
      <c r="B76" s="97">
        <v>45001</v>
      </c>
      <c r="C76">
        <v>2</v>
      </c>
      <c r="D76">
        <v>102</v>
      </c>
      <c r="E76">
        <v>3</v>
      </c>
      <c r="F76">
        <f t="shared" si="5"/>
        <v>107</v>
      </c>
      <c r="G76" s="97" t="s">
        <v>132</v>
      </c>
    </row>
    <row r="77" spans="1:7" x14ac:dyDescent="0.25">
      <c r="A77">
        <v>76</v>
      </c>
      <c r="B77" s="97">
        <v>45002</v>
      </c>
      <c r="C77">
        <v>4</v>
      </c>
      <c r="D77">
        <v>120</v>
      </c>
      <c r="E77">
        <v>6</v>
      </c>
      <c r="F77">
        <f t="shared" si="5"/>
        <v>130</v>
      </c>
      <c r="G77" s="97" t="s">
        <v>133</v>
      </c>
    </row>
    <row r="78" spans="1:7" x14ac:dyDescent="0.25">
      <c r="A78">
        <v>77</v>
      </c>
      <c r="B78" s="97">
        <v>45003</v>
      </c>
      <c r="C78">
        <v>4</v>
      </c>
      <c r="D78">
        <v>134</v>
      </c>
      <c r="E78">
        <v>2</v>
      </c>
      <c r="F78">
        <f t="shared" si="5"/>
        <v>140</v>
      </c>
      <c r="G78" s="97" t="s">
        <v>134</v>
      </c>
    </row>
    <row r="79" spans="1:7" x14ac:dyDescent="0.25">
      <c r="A79">
        <v>78</v>
      </c>
      <c r="B79" s="97">
        <v>45004</v>
      </c>
      <c r="C79">
        <v>104</v>
      </c>
      <c r="D79">
        <v>561</v>
      </c>
      <c r="E79">
        <v>9</v>
      </c>
      <c r="F79">
        <f t="shared" si="5"/>
        <v>674</v>
      </c>
      <c r="G79" s="97" t="s">
        <v>128</v>
      </c>
    </row>
    <row r="80" spans="1:7" x14ac:dyDescent="0.25">
      <c r="A80">
        <v>79</v>
      </c>
      <c r="B80" s="97">
        <v>45005</v>
      </c>
      <c r="C80">
        <v>7</v>
      </c>
      <c r="D80">
        <v>59</v>
      </c>
      <c r="E80">
        <v>2</v>
      </c>
      <c r="F80">
        <f t="shared" si="5"/>
        <v>68</v>
      </c>
      <c r="G80" s="97" t="s">
        <v>129</v>
      </c>
    </row>
    <row r="81" spans="1:7" x14ac:dyDescent="0.25">
      <c r="A81">
        <v>80</v>
      </c>
      <c r="B81" s="97">
        <v>45006</v>
      </c>
      <c r="C81">
        <v>11</v>
      </c>
      <c r="D81">
        <v>165</v>
      </c>
      <c r="E81">
        <v>8</v>
      </c>
      <c r="F81">
        <f t="shared" si="5"/>
        <v>184</v>
      </c>
      <c r="G81" s="97" t="s">
        <v>130</v>
      </c>
    </row>
    <row r="82" spans="1:7" x14ac:dyDescent="0.25">
      <c r="A82">
        <v>81</v>
      </c>
      <c r="B82" s="97">
        <v>45007</v>
      </c>
      <c r="C82">
        <v>8</v>
      </c>
      <c r="D82">
        <v>88</v>
      </c>
      <c r="E82">
        <v>6</v>
      </c>
      <c r="F82">
        <f t="shared" si="5"/>
        <v>102</v>
      </c>
      <c r="G82" s="97" t="s">
        <v>131</v>
      </c>
    </row>
    <row r="83" spans="1:7" x14ac:dyDescent="0.25">
      <c r="A83">
        <v>82</v>
      </c>
      <c r="B83" s="97">
        <v>45008</v>
      </c>
      <c r="C83">
        <v>2</v>
      </c>
      <c r="D83">
        <v>91</v>
      </c>
      <c r="E83">
        <v>4</v>
      </c>
      <c r="F83">
        <f t="shared" si="5"/>
        <v>97</v>
      </c>
      <c r="G83" s="97" t="s">
        <v>132</v>
      </c>
    </row>
    <row r="84" spans="1:7" x14ac:dyDescent="0.25">
      <c r="A84">
        <v>83</v>
      </c>
      <c r="B84" s="97">
        <v>45009</v>
      </c>
      <c r="C84">
        <v>4</v>
      </c>
      <c r="D84">
        <v>174</v>
      </c>
      <c r="E84">
        <v>2</v>
      </c>
      <c r="F84">
        <f t="shared" si="5"/>
        <v>180</v>
      </c>
      <c r="G84" s="97" t="s">
        <v>133</v>
      </c>
    </row>
    <row r="85" spans="1:7" x14ac:dyDescent="0.25">
      <c r="A85">
        <v>84</v>
      </c>
      <c r="B85" s="97">
        <v>45010</v>
      </c>
      <c r="C85">
        <v>16</v>
      </c>
      <c r="D85">
        <v>171</v>
      </c>
      <c r="E85">
        <v>9</v>
      </c>
      <c r="F85">
        <f t="shared" si="5"/>
        <v>196</v>
      </c>
      <c r="G85" s="97" t="s">
        <v>134</v>
      </c>
    </row>
    <row r="86" spans="1:7" x14ac:dyDescent="0.25">
      <c r="A86">
        <v>85</v>
      </c>
      <c r="B86" s="97">
        <v>45011</v>
      </c>
      <c r="C86">
        <v>92</v>
      </c>
      <c r="D86">
        <v>566</v>
      </c>
      <c r="E86">
        <v>17</v>
      </c>
      <c r="F86">
        <f t="shared" si="5"/>
        <v>675</v>
      </c>
      <c r="G86" s="97" t="s">
        <v>128</v>
      </c>
    </row>
    <row r="87" spans="1:7" x14ac:dyDescent="0.25">
      <c r="A87">
        <v>86</v>
      </c>
      <c r="B87" s="97">
        <v>45012</v>
      </c>
      <c r="C87">
        <v>14</v>
      </c>
      <c r="D87">
        <v>62</v>
      </c>
      <c r="E87">
        <v>1</v>
      </c>
      <c r="F87">
        <f t="shared" si="5"/>
        <v>77</v>
      </c>
      <c r="G87" s="97" t="s">
        <v>129</v>
      </c>
    </row>
    <row r="88" spans="1:7" x14ac:dyDescent="0.25">
      <c r="A88">
        <v>87</v>
      </c>
      <c r="B88" s="97">
        <v>45013</v>
      </c>
      <c r="C88">
        <v>4</v>
      </c>
      <c r="D88">
        <v>108</v>
      </c>
      <c r="E88">
        <v>6</v>
      </c>
      <c r="F88">
        <f t="shared" si="5"/>
        <v>118</v>
      </c>
      <c r="G88" s="97" t="s">
        <v>130</v>
      </c>
    </row>
    <row r="89" spans="1:7" x14ac:dyDescent="0.25">
      <c r="A89">
        <v>88</v>
      </c>
      <c r="B89" s="97">
        <v>45014</v>
      </c>
      <c r="C89">
        <v>3</v>
      </c>
      <c r="D89">
        <v>59</v>
      </c>
      <c r="E89">
        <v>1</v>
      </c>
      <c r="F89">
        <f t="shared" si="5"/>
        <v>63</v>
      </c>
      <c r="G89" s="97" t="s">
        <v>131</v>
      </c>
    </row>
    <row r="90" spans="1:7" x14ac:dyDescent="0.25">
      <c r="A90">
        <v>89</v>
      </c>
      <c r="B90" s="97">
        <v>45015</v>
      </c>
      <c r="C90">
        <v>4</v>
      </c>
      <c r="D90">
        <v>126</v>
      </c>
      <c r="E90">
        <v>1</v>
      </c>
      <c r="F90">
        <f t="shared" si="5"/>
        <v>131</v>
      </c>
      <c r="G90" s="97" t="s">
        <v>132</v>
      </c>
    </row>
    <row r="91" spans="1:7" x14ac:dyDescent="0.25">
      <c r="A91">
        <v>90</v>
      </c>
      <c r="B91" s="97">
        <v>45016</v>
      </c>
      <c r="C91">
        <v>2</v>
      </c>
      <c r="D91">
        <v>169</v>
      </c>
      <c r="E91">
        <v>6</v>
      </c>
      <c r="F91">
        <f t="shared" si="5"/>
        <v>177</v>
      </c>
      <c r="G91" s="97" t="s">
        <v>133</v>
      </c>
    </row>
    <row r="92" spans="1:7" x14ac:dyDescent="0.25">
      <c r="A92">
        <v>91</v>
      </c>
      <c r="B92" s="97">
        <v>45017</v>
      </c>
      <c r="C92">
        <v>6</v>
      </c>
      <c r="D92">
        <v>135</v>
      </c>
      <c r="E92">
        <v>3</v>
      </c>
      <c r="F92">
        <f t="shared" si="5"/>
        <v>144</v>
      </c>
      <c r="G92" s="97" t="s">
        <v>134</v>
      </c>
    </row>
    <row r="93" spans="1:7" x14ac:dyDescent="0.25">
      <c r="A93">
        <v>92</v>
      </c>
      <c r="B93" s="97">
        <v>45018</v>
      </c>
      <c r="C93">
        <v>130</v>
      </c>
      <c r="D93">
        <v>539</v>
      </c>
      <c r="E93">
        <v>14</v>
      </c>
      <c r="F93">
        <f t="shared" si="5"/>
        <v>683</v>
      </c>
      <c r="G93" s="97" t="s">
        <v>128</v>
      </c>
    </row>
    <row r="94" spans="1:7" x14ac:dyDescent="0.25">
      <c r="A94">
        <v>93</v>
      </c>
      <c r="B94" s="97">
        <v>45019</v>
      </c>
      <c r="C94">
        <v>17</v>
      </c>
      <c r="D94">
        <v>73</v>
      </c>
      <c r="E94">
        <v>1</v>
      </c>
      <c r="F94">
        <f t="shared" si="5"/>
        <v>91</v>
      </c>
      <c r="G94" s="97" t="s">
        <v>129</v>
      </c>
    </row>
    <row r="95" spans="1:7" x14ac:dyDescent="0.25">
      <c r="A95">
        <v>94</v>
      </c>
      <c r="B95" s="97">
        <v>45020</v>
      </c>
      <c r="C95">
        <v>14</v>
      </c>
      <c r="D95">
        <v>126</v>
      </c>
      <c r="E95">
        <v>3</v>
      </c>
      <c r="F95">
        <f t="shared" si="5"/>
        <v>143</v>
      </c>
      <c r="G95" s="97" t="s">
        <v>130</v>
      </c>
    </row>
    <row r="96" spans="1:7" x14ac:dyDescent="0.25">
      <c r="A96">
        <v>95</v>
      </c>
      <c r="B96" s="97">
        <v>45021</v>
      </c>
      <c r="C96">
        <v>6</v>
      </c>
      <c r="D96">
        <v>73</v>
      </c>
      <c r="E96">
        <v>4</v>
      </c>
      <c r="F96">
        <f t="shared" si="5"/>
        <v>83</v>
      </c>
      <c r="G96" s="97" t="s">
        <v>131</v>
      </c>
    </row>
    <row r="97" spans="1:7" x14ac:dyDescent="0.25">
      <c r="A97">
        <v>96</v>
      </c>
      <c r="B97" s="97">
        <v>45022</v>
      </c>
      <c r="C97">
        <v>16</v>
      </c>
      <c r="D97">
        <v>92</v>
      </c>
      <c r="E97">
        <v>4</v>
      </c>
      <c r="F97">
        <f t="shared" si="5"/>
        <v>112</v>
      </c>
      <c r="G97" s="97" t="s">
        <v>132</v>
      </c>
    </row>
    <row r="98" spans="1:7" x14ac:dyDescent="0.25">
      <c r="A98">
        <v>97</v>
      </c>
      <c r="B98" s="97">
        <v>45023</v>
      </c>
      <c r="C98">
        <v>17</v>
      </c>
      <c r="D98">
        <v>197</v>
      </c>
      <c r="E98">
        <v>7</v>
      </c>
      <c r="F98">
        <f t="shared" si="5"/>
        <v>221</v>
      </c>
      <c r="G98" s="97" t="s">
        <v>133</v>
      </c>
    </row>
    <row r="99" spans="1:7" x14ac:dyDescent="0.25">
      <c r="A99">
        <v>98</v>
      </c>
      <c r="B99" s="97">
        <v>45024</v>
      </c>
      <c r="C99">
        <v>17</v>
      </c>
      <c r="D99">
        <v>184</v>
      </c>
      <c r="E99">
        <v>7</v>
      </c>
      <c r="F99">
        <f t="shared" si="5"/>
        <v>208</v>
      </c>
      <c r="G99" s="97" t="s">
        <v>134</v>
      </c>
    </row>
    <row r="100" spans="1:7" x14ac:dyDescent="0.25">
      <c r="A100">
        <v>99</v>
      </c>
      <c r="B100" s="97">
        <v>45025</v>
      </c>
      <c r="C100">
        <v>117</v>
      </c>
      <c r="D100">
        <v>634</v>
      </c>
      <c r="E100">
        <v>15</v>
      </c>
      <c r="F100">
        <f t="shared" si="5"/>
        <v>766</v>
      </c>
      <c r="G100" s="97" t="s">
        <v>128</v>
      </c>
    </row>
    <row r="101" spans="1:7" x14ac:dyDescent="0.25">
      <c r="A101">
        <v>100</v>
      </c>
      <c r="B101" s="97">
        <v>45026</v>
      </c>
      <c r="C101">
        <v>8</v>
      </c>
      <c r="D101">
        <v>88</v>
      </c>
      <c r="F101">
        <f t="shared" si="5"/>
        <v>96</v>
      </c>
      <c r="G101" s="97" t="s">
        <v>129</v>
      </c>
    </row>
    <row r="102" spans="1:7" x14ac:dyDescent="0.25">
      <c r="A102">
        <v>101</v>
      </c>
      <c r="B102" s="97">
        <v>45027</v>
      </c>
      <c r="C102">
        <v>9</v>
      </c>
      <c r="D102">
        <v>127</v>
      </c>
      <c r="E102">
        <v>2</v>
      </c>
      <c r="F102">
        <f t="shared" si="5"/>
        <v>138</v>
      </c>
      <c r="G102" s="97" t="s">
        <v>130</v>
      </c>
    </row>
    <row r="103" spans="1:7" x14ac:dyDescent="0.25">
      <c r="A103">
        <v>102</v>
      </c>
      <c r="B103" s="97">
        <v>45028</v>
      </c>
      <c r="C103">
        <v>3</v>
      </c>
      <c r="D103">
        <v>80</v>
      </c>
      <c r="E103">
        <v>4</v>
      </c>
      <c r="F103">
        <f t="shared" si="5"/>
        <v>87</v>
      </c>
      <c r="G103" s="97" t="s">
        <v>131</v>
      </c>
    </row>
    <row r="104" spans="1:7" x14ac:dyDescent="0.25">
      <c r="A104">
        <v>103</v>
      </c>
      <c r="B104" s="97">
        <v>45029</v>
      </c>
      <c r="C104">
        <v>6</v>
      </c>
      <c r="D104">
        <v>83</v>
      </c>
      <c r="E104">
        <v>1</v>
      </c>
      <c r="F104">
        <f t="shared" si="5"/>
        <v>90</v>
      </c>
      <c r="G104" s="97" t="s">
        <v>132</v>
      </c>
    </row>
    <row r="105" spans="1:7" x14ac:dyDescent="0.25">
      <c r="A105">
        <v>104</v>
      </c>
      <c r="B105" s="97">
        <v>45030</v>
      </c>
      <c r="C105">
        <v>3</v>
      </c>
      <c r="D105">
        <v>237</v>
      </c>
      <c r="E105">
        <v>1</v>
      </c>
      <c r="F105">
        <f t="shared" si="5"/>
        <v>241</v>
      </c>
      <c r="G105" s="97" t="s">
        <v>133</v>
      </c>
    </row>
    <row r="106" spans="1:7" x14ac:dyDescent="0.25">
      <c r="A106">
        <v>105</v>
      </c>
      <c r="B106" s="97">
        <v>45031</v>
      </c>
      <c r="D106">
        <v>153</v>
      </c>
      <c r="E106">
        <v>1</v>
      </c>
      <c r="F106">
        <f t="shared" si="5"/>
        <v>154</v>
      </c>
      <c r="G106" s="97" t="s">
        <v>134</v>
      </c>
    </row>
    <row r="107" spans="1:7" x14ac:dyDescent="0.25">
      <c r="A107">
        <v>106</v>
      </c>
      <c r="B107" s="97">
        <v>45032</v>
      </c>
      <c r="C107">
        <v>6</v>
      </c>
      <c r="D107">
        <v>352</v>
      </c>
      <c r="E107">
        <v>6</v>
      </c>
      <c r="F107">
        <f t="shared" si="5"/>
        <v>364</v>
      </c>
      <c r="G107" s="97" t="s">
        <v>128</v>
      </c>
    </row>
    <row r="108" spans="1:7" x14ac:dyDescent="0.25">
      <c r="A108">
        <v>107</v>
      </c>
      <c r="B108" s="97">
        <v>45033</v>
      </c>
      <c r="C108">
        <v>3</v>
      </c>
      <c r="D108">
        <v>3</v>
      </c>
      <c r="F108">
        <f t="shared" si="5"/>
        <v>6</v>
      </c>
      <c r="G108" s="97" t="s">
        <v>129</v>
      </c>
    </row>
    <row r="109" spans="1:7" x14ac:dyDescent="0.25">
      <c r="A109">
        <v>108</v>
      </c>
      <c r="B109" s="97">
        <v>45034</v>
      </c>
      <c r="C109">
        <v>52</v>
      </c>
      <c r="D109">
        <v>10</v>
      </c>
      <c r="F109">
        <f t="shared" si="5"/>
        <v>62</v>
      </c>
      <c r="G109" s="97" t="s">
        <v>130</v>
      </c>
    </row>
    <row r="110" spans="1:7" x14ac:dyDescent="0.25">
      <c r="A110">
        <v>109</v>
      </c>
      <c r="B110" s="97">
        <v>45035</v>
      </c>
      <c r="C110">
        <v>37</v>
      </c>
      <c r="D110">
        <v>114</v>
      </c>
      <c r="E110">
        <v>3</v>
      </c>
      <c r="F110">
        <f t="shared" si="5"/>
        <v>154</v>
      </c>
      <c r="G110" s="97" t="s">
        <v>131</v>
      </c>
    </row>
    <row r="111" spans="1:7" x14ac:dyDescent="0.25">
      <c r="A111">
        <v>110</v>
      </c>
      <c r="B111" s="97">
        <v>45036</v>
      </c>
      <c r="C111">
        <v>55</v>
      </c>
      <c r="D111">
        <v>212</v>
      </c>
      <c r="E111">
        <v>2</v>
      </c>
      <c r="F111">
        <f t="shared" si="5"/>
        <v>269</v>
      </c>
      <c r="G111" s="97" t="s">
        <v>132</v>
      </c>
    </row>
    <row r="112" spans="1:7" x14ac:dyDescent="0.25">
      <c r="A112">
        <v>111</v>
      </c>
      <c r="B112" s="97">
        <v>45037</v>
      </c>
      <c r="C112">
        <v>79</v>
      </c>
      <c r="D112">
        <v>260</v>
      </c>
      <c r="E112">
        <v>5</v>
      </c>
      <c r="F112">
        <f t="shared" si="5"/>
        <v>344</v>
      </c>
      <c r="G112" s="97" t="s">
        <v>133</v>
      </c>
    </row>
    <row r="113" spans="1:7" x14ac:dyDescent="0.25">
      <c r="A113">
        <v>112</v>
      </c>
      <c r="B113" s="97">
        <v>45038</v>
      </c>
      <c r="C113">
        <v>135</v>
      </c>
      <c r="D113">
        <v>285</v>
      </c>
      <c r="E113">
        <v>8</v>
      </c>
      <c r="F113">
        <f t="shared" si="5"/>
        <v>428</v>
      </c>
      <c r="G113" s="97" t="s">
        <v>134</v>
      </c>
    </row>
    <row r="114" spans="1:7" x14ac:dyDescent="0.25">
      <c r="A114">
        <v>113</v>
      </c>
      <c r="B114" s="97">
        <v>45039</v>
      </c>
      <c r="C114">
        <v>767</v>
      </c>
      <c r="D114">
        <v>814</v>
      </c>
      <c r="E114">
        <v>26</v>
      </c>
      <c r="F114">
        <f t="shared" si="5"/>
        <v>1607</v>
      </c>
      <c r="G114" s="97" t="s">
        <v>128</v>
      </c>
    </row>
    <row r="115" spans="1:7" x14ac:dyDescent="0.25">
      <c r="A115">
        <v>114</v>
      </c>
      <c r="B115" s="97">
        <v>45040</v>
      </c>
      <c r="C115">
        <v>261</v>
      </c>
      <c r="D115">
        <v>184</v>
      </c>
      <c r="E115">
        <v>5</v>
      </c>
      <c r="F115">
        <f t="shared" si="5"/>
        <v>450</v>
      </c>
      <c r="G115" s="97" t="s">
        <v>129</v>
      </c>
    </row>
    <row r="116" spans="1:7" x14ac:dyDescent="0.25">
      <c r="A116">
        <v>115</v>
      </c>
      <c r="B116" s="97">
        <v>45041</v>
      </c>
      <c r="C116">
        <v>185</v>
      </c>
      <c r="D116">
        <v>43</v>
      </c>
      <c r="E116">
        <v>2</v>
      </c>
      <c r="F116">
        <f t="shared" si="5"/>
        <v>230</v>
      </c>
      <c r="G116" s="97" t="s">
        <v>130</v>
      </c>
    </row>
    <row r="117" spans="1:7" x14ac:dyDescent="0.25">
      <c r="A117">
        <v>116</v>
      </c>
      <c r="B117" s="97">
        <v>45042</v>
      </c>
      <c r="C117">
        <v>31</v>
      </c>
      <c r="D117">
        <v>117</v>
      </c>
      <c r="E117">
        <v>5</v>
      </c>
      <c r="F117">
        <f t="shared" si="5"/>
        <v>153</v>
      </c>
      <c r="G117" s="97" t="s">
        <v>131</v>
      </c>
    </row>
    <row r="118" spans="1:7" x14ac:dyDescent="0.25">
      <c r="A118">
        <v>117</v>
      </c>
      <c r="B118" s="97">
        <v>45043</v>
      </c>
      <c r="C118">
        <v>56</v>
      </c>
      <c r="D118">
        <v>174</v>
      </c>
      <c r="E118">
        <v>3</v>
      </c>
      <c r="F118">
        <f t="shared" si="5"/>
        <v>233</v>
      </c>
      <c r="G118" s="97" t="s">
        <v>132</v>
      </c>
    </row>
    <row r="119" spans="1:7" x14ac:dyDescent="0.25">
      <c r="A119">
        <v>118</v>
      </c>
      <c r="B119" s="97">
        <v>45044</v>
      </c>
      <c r="C119">
        <v>78</v>
      </c>
      <c r="D119">
        <v>289</v>
      </c>
      <c r="E119">
        <v>6</v>
      </c>
      <c r="F119">
        <f t="shared" si="5"/>
        <v>373</v>
      </c>
      <c r="G119" s="97" t="s">
        <v>133</v>
      </c>
    </row>
    <row r="120" spans="1:7" x14ac:dyDescent="0.25">
      <c r="A120">
        <v>119</v>
      </c>
      <c r="B120" s="97">
        <v>45045</v>
      </c>
      <c r="C120">
        <v>111</v>
      </c>
      <c r="D120">
        <v>210</v>
      </c>
      <c r="E120">
        <v>7</v>
      </c>
      <c r="F120">
        <f t="shared" si="5"/>
        <v>328</v>
      </c>
      <c r="G120" s="97" t="s">
        <v>134</v>
      </c>
    </row>
    <row r="121" spans="1:7" x14ac:dyDescent="0.25">
      <c r="A121">
        <v>120</v>
      </c>
      <c r="B121" s="97">
        <v>45046</v>
      </c>
      <c r="C121">
        <v>673</v>
      </c>
      <c r="D121">
        <v>817</v>
      </c>
      <c r="E121">
        <v>14</v>
      </c>
      <c r="F121">
        <f t="shared" si="5"/>
        <v>1504</v>
      </c>
      <c r="G121" s="97" t="s">
        <v>128</v>
      </c>
    </row>
    <row r="122" spans="1:7" x14ac:dyDescent="0.25">
      <c r="A122">
        <v>121</v>
      </c>
      <c r="B122" s="97">
        <v>45047</v>
      </c>
      <c r="C122">
        <v>112</v>
      </c>
      <c r="D122">
        <v>59</v>
      </c>
      <c r="E122">
        <v>2</v>
      </c>
      <c r="F122">
        <f t="shared" si="5"/>
        <v>173</v>
      </c>
      <c r="G122" s="97" t="s">
        <v>129</v>
      </c>
    </row>
    <row r="123" spans="1:7" x14ac:dyDescent="0.25">
      <c r="A123">
        <v>122</v>
      </c>
      <c r="B123" s="97">
        <v>45048</v>
      </c>
      <c r="C123">
        <v>72</v>
      </c>
      <c r="D123">
        <v>177</v>
      </c>
      <c r="E123">
        <v>2</v>
      </c>
      <c r="F123">
        <f t="shared" si="5"/>
        <v>251</v>
      </c>
      <c r="G123" s="97" t="s">
        <v>130</v>
      </c>
    </row>
    <row r="124" spans="1:7" x14ac:dyDescent="0.25">
      <c r="A124">
        <v>123</v>
      </c>
      <c r="B124" s="97">
        <v>45049</v>
      </c>
      <c r="C124">
        <v>33</v>
      </c>
      <c r="D124">
        <v>108</v>
      </c>
      <c r="E124">
        <v>3</v>
      </c>
      <c r="F124">
        <f t="shared" si="5"/>
        <v>144</v>
      </c>
      <c r="G124" s="97" t="s">
        <v>131</v>
      </c>
    </row>
    <row r="125" spans="1:7" x14ac:dyDescent="0.25">
      <c r="A125">
        <v>124</v>
      </c>
      <c r="B125" s="97">
        <v>45050</v>
      </c>
      <c r="C125">
        <v>50</v>
      </c>
      <c r="D125">
        <v>151</v>
      </c>
      <c r="E125">
        <v>3</v>
      </c>
      <c r="F125">
        <f t="shared" si="5"/>
        <v>204</v>
      </c>
      <c r="G125" s="97" t="s">
        <v>132</v>
      </c>
    </row>
    <row r="126" spans="1:7" x14ac:dyDescent="0.25">
      <c r="A126">
        <v>125</v>
      </c>
      <c r="B126" s="97">
        <v>45051</v>
      </c>
      <c r="C126">
        <v>88</v>
      </c>
      <c r="D126">
        <v>344</v>
      </c>
      <c r="E126">
        <v>2</v>
      </c>
      <c r="F126">
        <f t="shared" si="5"/>
        <v>434</v>
      </c>
      <c r="G126" s="97" t="s">
        <v>133</v>
      </c>
    </row>
    <row r="127" spans="1:7" x14ac:dyDescent="0.25">
      <c r="A127">
        <v>126</v>
      </c>
      <c r="B127" s="97">
        <v>45052</v>
      </c>
      <c r="C127">
        <v>128</v>
      </c>
      <c r="D127">
        <v>289</v>
      </c>
      <c r="E127">
        <v>6</v>
      </c>
      <c r="F127">
        <f t="shared" si="5"/>
        <v>423</v>
      </c>
      <c r="G127" s="97" t="s">
        <v>134</v>
      </c>
    </row>
    <row r="128" spans="1:7" x14ac:dyDescent="0.25">
      <c r="A128">
        <v>127</v>
      </c>
      <c r="B128" s="97">
        <v>45053</v>
      </c>
      <c r="C128">
        <v>795</v>
      </c>
      <c r="D128">
        <v>992</v>
      </c>
      <c r="E128">
        <v>31</v>
      </c>
      <c r="F128">
        <f t="shared" si="5"/>
        <v>1818</v>
      </c>
      <c r="G128" s="97" t="s">
        <v>128</v>
      </c>
    </row>
    <row r="129" spans="1:7" x14ac:dyDescent="0.25">
      <c r="A129">
        <v>128</v>
      </c>
      <c r="B129" s="97">
        <v>45054</v>
      </c>
      <c r="C129">
        <v>154</v>
      </c>
      <c r="D129">
        <v>189</v>
      </c>
      <c r="E129">
        <v>5</v>
      </c>
      <c r="F129">
        <f t="shared" si="5"/>
        <v>348</v>
      </c>
      <c r="G129" s="97" t="s">
        <v>129</v>
      </c>
    </row>
    <row r="130" spans="1:7" x14ac:dyDescent="0.25">
      <c r="A130">
        <v>129</v>
      </c>
      <c r="B130" s="97">
        <v>45055</v>
      </c>
      <c r="C130">
        <v>76</v>
      </c>
      <c r="D130">
        <v>148</v>
      </c>
      <c r="E130">
        <v>2</v>
      </c>
      <c r="F130">
        <f t="shared" ref="F130:F193" si="6">SUM(C130:E130)</f>
        <v>226</v>
      </c>
      <c r="G130" s="97" t="s">
        <v>130</v>
      </c>
    </row>
    <row r="131" spans="1:7" x14ac:dyDescent="0.25">
      <c r="A131">
        <v>130</v>
      </c>
      <c r="B131" s="97">
        <v>45056</v>
      </c>
      <c r="C131">
        <v>56</v>
      </c>
      <c r="D131">
        <v>132</v>
      </c>
      <c r="E131">
        <v>5</v>
      </c>
      <c r="F131">
        <f t="shared" si="6"/>
        <v>193</v>
      </c>
      <c r="G131" s="97" t="s">
        <v>131</v>
      </c>
    </row>
    <row r="132" spans="1:7" x14ac:dyDescent="0.25">
      <c r="A132">
        <v>131</v>
      </c>
      <c r="B132" s="97">
        <v>45057</v>
      </c>
      <c r="C132">
        <v>65</v>
      </c>
      <c r="D132">
        <v>150</v>
      </c>
      <c r="E132">
        <v>7</v>
      </c>
      <c r="F132">
        <f t="shared" si="6"/>
        <v>222</v>
      </c>
      <c r="G132" s="97" t="s">
        <v>132</v>
      </c>
    </row>
    <row r="133" spans="1:7" x14ac:dyDescent="0.25">
      <c r="A133">
        <v>132</v>
      </c>
      <c r="B133" s="97">
        <v>45058</v>
      </c>
      <c r="C133">
        <v>107</v>
      </c>
      <c r="D133">
        <v>320</v>
      </c>
      <c r="E133">
        <v>11</v>
      </c>
      <c r="F133">
        <f t="shared" si="6"/>
        <v>438</v>
      </c>
      <c r="G133" s="97" t="s">
        <v>133</v>
      </c>
    </row>
    <row r="134" spans="1:7" x14ac:dyDescent="0.25">
      <c r="A134">
        <v>133</v>
      </c>
      <c r="B134" s="97">
        <v>45059</v>
      </c>
      <c r="C134">
        <v>193</v>
      </c>
      <c r="D134">
        <v>267</v>
      </c>
      <c r="E134">
        <v>5</v>
      </c>
      <c r="F134">
        <f t="shared" si="6"/>
        <v>465</v>
      </c>
      <c r="G134" s="97" t="s">
        <v>134</v>
      </c>
    </row>
    <row r="135" spans="1:7" x14ac:dyDescent="0.25">
      <c r="A135">
        <v>134</v>
      </c>
      <c r="B135" s="97">
        <v>45060</v>
      </c>
      <c r="C135">
        <v>1044</v>
      </c>
      <c r="D135">
        <v>1101</v>
      </c>
      <c r="E135">
        <v>24</v>
      </c>
      <c r="F135">
        <f t="shared" si="6"/>
        <v>2169</v>
      </c>
      <c r="G135" s="97" t="s">
        <v>128</v>
      </c>
    </row>
    <row r="136" spans="1:7" x14ac:dyDescent="0.25">
      <c r="A136">
        <v>135</v>
      </c>
      <c r="B136" s="97">
        <v>45061</v>
      </c>
      <c r="C136">
        <v>136</v>
      </c>
      <c r="D136">
        <v>165</v>
      </c>
      <c r="E136">
        <v>6</v>
      </c>
      <c r="F136">
        <f t="shared" si="6"/>
        <v>307</v>
      </c>
      <c r="G136" s="97" t="s">
        <v>129</v>
      </c>
    </row>
    <row r="137" spans="1:7" x14ac:dyDescent="0.25">
      <c r="A137">
        <v>136</v>
      </c>
      <c r="B137" s="97">
        <v>45062</v>
      </c>
      <c r="C137">
        <v>91</v>
      </c>
      <c r="D137">
        <v>177</v>
      </c>
      <c r="E137">
        <v>5</v>
      </c>
      <c r="F137">
        <f t="shared" si="6"/>
        <v>273</v>
      </c>
      <c r="G137" s="97" t="s">
        <v>130</v>
      </c>
    </row>
    <row r="138" spans="1:7" x14ac:dyDescent="0.25">
      <c r="A138">
        <v>137</v>
      </c>
      <c r="B138" s="97">
        <v>45063</v>
      </c>
      <c r="C138">
        <v>46</v>
      </c>
      <c r="D138">
        <v>74</v>
      </c>
      <c r="E138">
        <v>6</v>
      </c>
      <c r="F138">
        <f t="shared" si="6"/>
        <v>126</v>
      </c>
      <c r="G138" s="97" t="s">
        <v>131</v>
      </c>
    </row>
    <row r="139" spans="1:7" x14ac:dyDescent="0.25">
      <c r="A139">
        <v>138</v>
      </c>
      <c r="B139" s="97">
        <v>45064</v>
      </c>
      <c r="C139">
        <v>90</v>
      </c>
      <c r="D139">
        <v>234</v>
      </c>
      <c r="E139">
        <v>11</v>
      </c>
      <c r="F139">
        <f t="shared" si="6"/>
        <v>335</v>
      </c>
      <c r="G139" s="97" t="s">
        <v>132</v>
      </c>
    </row>
    <row r="140" spans="1:7" x14ac:dyDescent="0.25">
      <c r="A140">
        <v>139</v>
      </c>
      <c r="B140" s="97">
        <v>45065</v>
      </c>
      <c r="C140">
        <v>138</v>
      </c>
      <c r="D140">
        <v>346</v>
      </c>
      <c r="E140">
        <v>11</v>
      </c>
      <c r="F140">
        <f t="shared" si="6"/>
        <v>495</v>
      </c>
      <c r="G140" s="97" t="s">
        <v>133</v>
      </c>
    </row>
    <row r="141" spans="1:7" x14ac:dyDescent="0.25">
      <c r="A141">
        <v>140</v>
      </c>
      <c r="B141" s="97">
        <v>45066</v>
      </c>
      <c r="C141">
        <v>262</v>
      </c>
      <c r="D141">
        <v>463</v>
      </c>
      <c r="E141">
        <v>10</v>
      </c>
      <c r="F141">
        <f t="shared" si="6"/>
        <v>735</v>
      </c>
      <c r="G141" s="97" t="s">
        <v>134</v>
      </c>
    </row>
    <row r="142" spans="1:7" x14ac:dyDescent="0.25">
      <c r="A142">
        <v>141</v>
      </c>
      <c r="B142" s="97">
        <v>45067</v>
      </c>
      <c r="C142">
        <v>1365</v>
      </c>
      <c r="D142">
        <v>1338</v>
      </c>
      <c r="E142">
        <v>30</v>
      </c>
      <c r="F142">
        <f t="shared" si="6"/>
        <v>2733</v>
      </c>
      <c r="G142" s="97" t="s">
        <v>128</v>
      </c>
    </row>
    <row r="143" spans="1:7" x14ac:dyDescent="0.25">
      <c r="A143">
        <v>142</v>
      </c>
      <c r="B143" s="97">
        <v>45068</v>
      </c>
      <c r="C143">
        <v>322</v>
      </c>
      <c r="D143">
        <v>301</v>
      </c>
      <c r="E143">
        <v>14</v>
      </c>
      <c r="F143">
        <f t="shared" si="6"/>
        <v>637</v>
      </c>
      <c r="G143" s="97" t="s">
        <v>129</v>
      </c>
    </row>
    <row r="144" spans="1:7" x14ac:dyDescent="0.25">
      <c r="A144">
        <v>143</v>
      </c>
      <c r="B144" s="97">
        <v>45069</v>
      </c>
      <c r="C144">
        <v>122</v>
      </c>
      <c r="D144">
        <v>195</v>
      </c>
      <c r="E144">
        <v>8</v>
      </c>
      <c r="F144">
        <f t="shared" si="6"/>
        <v>325</v>
      </c>
      <c r="G144" s="97" t="s">
        <v>130</v>
      </c>
    </row>
    <row r="145" spans="1:7" x14ac:dyDescent="0.25">
      <c r="A145">
        <v>144</v>
      </c>
      <c r="B145" s="97">
        <v>45070</v>
      </c>
      <c r="C145">
        <v>83</v>
      </c>
      <c r="D145">
        <v>168</v>
      </c>
      <c r="E145">
        <v>6</v>
      </c>
      <c r="F145">
        <f t="shared" si="6"/>
        <v>257</v>
      </c>
      <c r="G145" s="97" t="s">
        <v>131</v>
      </c>
    </row>
    <row r="146" spans="1:7" x14ac:dyDescent="0.25">
      <c r="A146">
        <v>145</v>
      </c>
      <c r="B146" s="97">
        <v>45071</v>
      </c>
      <c r="C146">
        <v>135</v>
      </c>
      <c r="D146">
        <v>276</v>
      </c>
      <c r="E146">
        <v>8</v>
      </c>
      <c r="F146">
        <f t="shared" si="6"/>
        <v>419</v>
      </c>
      <c r="G146" s="97" t="s">
        <v>132</v>
      </c>
    </row>
    <row r="147" spans="1:7" x14ac:dyDescent="0.25">
      <c r="A147">
        <v>146</v>
      </c>
      <c r="B147" s="97">
        <v>45072</v>
      </c>
      <c r="C147">
        <v>217</v>
      </c>
      <c r="D147">
        <v>434</v>
      </c>
      <c r="E147">
        <v>14</v>
      </c>
      <c r="F147">
        <f t="shared" si="6"/>
        <v>665</v>
      </c>
      <c r="G147" s="97" t="s">
        <v>133</v>
      </c>
    </row>
    <row r="148" spans="1:7" x14ac:dyDescent="0.25">
      <c r="A148">
        <v>147</v>
      </c>
      <c r="B148" s="97">
        <v>45073</v>
      </c>
      <c r="C148">
        <v>322</v>
      </c>
      <c r="D148">
        <v>541</v>
      </c>
      <c r="E148">
        <v>17</v>
      </c>
      <c r="F148">
        <f t="shared" si="6"/>
        <v>880</v>
      </c>
      <c r="G148" s="97" t="s">
        <v>134</v>
      </c>
    </row>
    <row r="149" spans="1:7" x14ac:dyDescent="0.25">
      <c r="A149">
        <v>148</v>
      </c>
      <c r="B149" s="97">
        <v>45074</v>
      </c>
      <c r="C149">
        <v>1629</v>
      </c>
      <c r="D149">
        <v>1552</v>
      </c>
      <c r="E149">
        <v>37</v>
      </c>
      <c r="F149">
        <f t="shared" si="6"/>
        <v>3218</v>
      </c>
      <c r="G149" s="97" t="s">
        <v>128</v>
      </c>
    </row>
    <row r="150" spans="1:7" x14ac:dyDescent="0.25">
      <c r="A150">
        <v>149</v>
      </c>
      <c r="B150" s="97">
        <v>45075</v>
      </c>
      <c r="C150">
        <v>242</v>
      </c>
      <c r="D150">
        <v>257</v>
      </c>
      <c r="E150">
        <v>7</v>
      </c>
      <c r="F150">
        <f t="shared" si="6"/>
        <v>506</v>
      </c>
      <c r="G150" s="97" t="s">
        <v>129</v>
      </c>
    </row>
    <row r="151" spans="1:7" x14ac:dyDescent="0.25">
      <c r="A151">
        <v>150</v>
      </c>
      <c r="B151" s="97">
        <v>45076</v>
      </c>
      <c r="C151">
        <v>166</v>
      </c>
      <c r="D151">
        <v>246</v>
      </c>
      <c r="E151">
        <v>5</v>
      </c>
      <c r="F151">
        <f t="shared" si="6"/>
        <v>417</v>
      </c>
      <c r="G151" s="97" t="s">
        <v>130</v>
      </c>
    </row>
    <row r="152" spans="1:7" x14ac:dyDescent="0.25">
      <c r="A152">
        <v>151</v>
      </c>
      <c r="B152" s="97">
        <v>45077</v>
      </c>
      <c r="C152">
        <v>110</v>
      </c>
      <c r="D152">
        <v>199</v>
      </c>
      <c r="E152">
        <v>5</v>
      </c>
      <c r="F152">
        <f t="shared" si="6"/>
        <v>314</v>
      </c>
      <c r="G152" s="97" t="s">
        <v>131</v>
      </c>
    </row>
    <row r="153" spans="1:7" x14ac:dyDescent="0.25">
      <c r="A153">
        <v>152</v>
      </c>
      <c r="B153" s="97">
        <v>45078</v>
      </c>
      <c r="C153">
        <v>497</v>
      </c>
      <c r="D153">
        <v>526</v>
      </c>
      <c r="E153">
        <v>23</v>
      </c>
      <c r="F153">
        <f t="shared" si="6"/>
        <v>1046</v>
      </c>
      <c r="G153" s="97" t="s">
        <v>132</v>
      </c>
    </row>
    <row r="154" spans="1:7" x14ac:dyDescent="0.25">
      <c r="A154">
        <v>153</v>
      </c>
      <c r="B154" s="97">
        <v>45079</v>
      </c>
      <c r="C154">
        <v>748</v>
      </c>
      <c r="D154">
        <v>164</v>
      </c>
      <c r="E154">
        <v>5</v>
      </c>
      <c r="F154">
        <f t="shared" si="6"/>
        <v>917</v>
      </c>
      <c r="G154" s="97" t="s">
        <v>133</v>
      </c>
    </row>
    <row r="155" spans="1:7" x14ac:dyDescent="0.25">
      <c r="A155">
        <v>154</v>
      </c>
      <c r="B155" s="97">
        <v>45080</v>
      </c>
      <c r="C155">
        <v>667</v>
      </c>
      <c r="D155">
        <v>698</v>
      </c>
      <c r="E155">
        <v>16</v>
      </c>
      <c r="F155">
        <f t="shared" si="6"/>
        <v>1381</v>
      </c>
      <c r="G155" s="97" t="s">
        <v>134</v>
      </c>
    </row>
    <row r="156" spans="1:7" x14ac:dyDescent="0.25">
      <c r="A156">
        <v>155</v>
      </c>
      <c r="B156" s="97">
        <v>45081</v>
      </c>
      <c r="C156">
        <v>1858</v>
      </c>
      <c r="D156">
        <v>1504</v>
      </c>
      <c r="E156">
        <v>30</v>
      </c>
      <c r="F156">
        <f t="shared" si="6"/>
        <v>3392</v>
      </c>
      <c r="G156" s="97" t="s">
        <v>128</v>
      </c>
    </row>
    <row r="157" spans="1:7" x14ac:dyDescent="0.25">
      <c r="A157">
        <v>156</v>
      </c>
      <c r="B157" s="97">
        <v>45082</v>
      </c>
      <c r="C157">
        <v>312</v>
      </c>
      <c r="D157">
        <v>277</v>
      </c>
      <c r="E157">
        <v>10</v>
      </c>
      <c r="F157">
        <f t="shared" si="6"/>
        <v>599</v>
      </c>
      <c r="G157" s="97" t="s">
        <v>129</v>
      </c>
    </row>
    <row r="158" spans="1:7" x14ac:dyDescent="0.25">
      <c r="A158">
        <v>157</v>
      </c>
      <c r="B158" s="97">
        <v>45083</v>
      </c>
      <c r="C158">
        <v>234</v>
      </c>
      <c r="D158">
        <v>249</v>
      </c>
      <c r="E158">
        <v>11</v>
      </c>
      <c r="F158">
        <f t="shared" si="6"/>
        <v>494</v>
      </c>
      <c r="G158" s="97" t="s">
        <v>130</v>
      </c>
    </row>
    <row r="159" spans="1:7" x14ac:dyDescent="0.25">
      <c r="A159">
        <v>158</v>
      </c>
      <c r="B159" s="97">
        <v>45084</v>
      </c>
      <c r="C159">
        <v>113</v>
      </c>
      <c r="D159">
        <v>208</v>
      </c>
      <c r="E159">
        <v>7</v>
      </c>
      <c r="F159">
        <f t="shared" si="6"/>
        <v>328</v>
      </c>
      <c r="G159" s="97" t="s">
        <v>131</v>
      </c>
    </row>
    <row r="160" spans="1:7" x14ac:dyDescent="0.25">
      <c r="A160">
        <v>159</v>
      </c>
      <c r="B160" s="97">
        <v>45085</v>
      </c>
      <c r="C160">
        <v>200</v>
      </c>
      <c r="D160">
        <v>300</v>
      </c>
      <c r="E160">
        <v>5</v>
      </c>
      <c r="F160">
        <f t="shared" si="6"/>
        <v>505</v>
      </c>
      <c r="G160" s="97" t="s">
        <v>132</v>
      </c>
    </row>
    <row r="161" spans="1:7" x14ac:dyDescent="0.25">
      <c r="A161">
        <v>160</v>
      </c>
      <c r="B161" s="97">
        <v>45086</v>
      </c>
      <c r="C161">
        <v>292</v>
      </c>
      <c r="D161">
        <v>433</v>
      </c>
      <c r="E161">
        <v>11</v>
      </c>
      <c r="F161">
        <f t="shared" si="6"/>
        <v>736</v>
      </c>
      <c r="G161" s="97" t="s">
        <v>133</v>
      </c>
    </row>
    <row r="162" spans="1:7" x14ac:dyDescent="0.25">
      <c r="A162">
        <v>161</v>
      </c>
      <c r="B162" s="97">
        <v>45087</v>
      </c>
      <c r="C162">
        <v>520</v>
      </c>
      <c r="D162">
        <v>581</v>
      </c>
      <c r="E162">
        <v>22</v>
      </c>
      <c r="F162">
        <f t="shared" si="6"/>
        <v>1123</v>
      </c>
      <c r="G162" s="97" t="s">
        <v>134</v>
      </c>
    </row>
    <row r="163" spans="1:7" x14ac:dyDescent="0.25">
      <c r="A163">
        <v>162</v>
      </c>
      <c r="B163" s="97">
        <v>45088</v>
      </c>
      <c r="C163">
        <v>1968</v>
      </c>
      <c r="D163">
        <v>1450</v>
      </c>
      <c r="E163">
        <v>52</v>
      </c>
      <c r="F163">
        <f t="shared" si="6"/>
        <v>3470</v>
      </c>
      <c r="G163" s="97" t="s">
        <v>128</v>
      </c>
    </row>
    <row r="164" spans="1:7" x14ac:dyDescent="0.25">
      <c r="A164">
        <v>163</v>
      </c>
      <c r="B164" s="97">
        <v>45089</v>
      </c>
      <c r="C164">
        <v>432</v>
      </c>
      <c r="D164">
        <v>305</v>
      </c>
      <c r="E164">
        <v>5</v>
      </c>
      <c r="F164">
        <f t="shared" si="6"/>
        <v>742</v>
      </c>
      <c r="G164" s="97" t="s">
        <v>129</v>
      </c>
    </row>
    <row r="165" spans="1:7" x14ac:dyDescent="0.25">
      <c r="A165">
        <v>164</v>
      </c>
      <c r="B165" s="97">
        <v>45090</v>
      </c>
      <c r="C165">
        <v>265</v>
      </c>
      <c r="D165">
        <v>220</v>
      </c>
      <c r="E165">
        <v>9</v>
      </c>
      <c r="F165">
        <f t="shared" si="6"/>
        <v>494</v>
      </c>
      <c r="G165" s="97" t="s">
        <v>130</v>
      </c>
    </row>
    <row r="166" spans="1:7" x14ac:dyDescent="0.25">
      <c r="A166">
        <v>165</v>
      </c>
      <c r="B166" s="97">
        <v>45091</v>
      </c>
      <c r="C166">
        <v>136</v>
      </c>
      <c r="D166">
        <v>200</v>
      </c>
      <c r="E166">
        <v>6</v>
      </c>
      <c r="F166">
        <f t="shared" si="6"/>
        <v>342</v>
      </c>
      <c r="G166" s="97" t="s">
        <v>131</v>
      </c>
    </row>
    <row r="167" spans="1:7" x14ac:dyDescent="0.25">
      <c r="A167">
        <v>166</v>
      </c>
      <c r="B167" s="97">
        <v>45092</v>
      </c>
      <c r="C167">
        <v>216</v>
      </c>
      <c r="D167">
        <v>320</v>
      </c>
      <c r="E167">
        <v>4</v>
      </c>
      <c r="F167">
        <f t="shared" si="6"/>
        <v>540</v>
      </c>
      <c r="G167" s="97" t="s">
        <v>132</v>
      </c>
    </row>
    <row r="168" spans="1:7" x14ac:dyDescent="0.25">
      <c r="A168">
        <v>167</v>
      </c>
      <c r="B168" s="97">
        <v>45093</v>
      </c>
      <c r="C168">
        <v>331</v>
      </c>
      <c r="D168">
        <v>579</v>
      </c>
      <c r="E168">
        <v>17</v>
      </c>
      <c r="F168">
        <f t="shared" si="6"/>
        <v>927</v>
      </c>
      <c r="G168" s="97" t="s">
        <v>133</v>
      </c>
    </row>
    <row r="169" spans="1:7" x14ac:dyDescent="0.25">
      <c r="A169">
        <v>168</v>
      </c>
      <c r="B169" s="97">
        <v>45094</v>
      </c>
      <c r="C169">
        <v>321</v>
      </c>
      <c r="D169">
        <v>480</v>
      </c>
      <c r="E169">
        <v>12</v>
      </c>
      <c r="F169">
        <f t="shared" si="6"/>
        <v>813</v>
      </c>
      <c r="G169" s="97" t="s">
        <v>134</v>
      </c>
    </row>
    <row r="170" spans="1:7" x14ac:dyDescent="0.25">
      <c r="A170">
        <v>169</v>
      </c>
      <c r="B170" s="97">
        <v>45095</v>
      </c>
      <c r="C170">
        <v>2187</v>
      </c>
      <c r="D170">
        <v>1819</v>
      </c>
      <c r="E170">
        <v>49</v>
      </c>
      <c r="F170">
        <f t="shared" si="6"/>
        <v>4055</v>
      </c>
      <c r="G170" s="97" t="s">
        <v>128</v>
      </c>
    </row>
    <row r="171" spans="1:7" x14ac:dyDescent="0.25">
      <c r="A171">
        <v>170</v>
      </c>
      <c r="B171" s="97">
        <v>45096</v>
      </c>
      <c r="C171">
        <v>380</v>
      </c>
      <c r="D171">
        <v>333</v>
      </c>
      <c r="E171">
        <v>5</v>
      </c>
      <c r="F171">
        <f t="shared" si="6"/>
        <v>718</v>
      </c>
      <c r="G171" s="97" t="s">
        <v>129</v>
      </c>
    </row>
    <row r="172" spans="1:7" x14ac:dyDescent="0.25">
      <c r="A172">
        <v>171</v>
      </c>
      <c r="B172" s="97">
        <v>45097</v>
      </c>
      <c r="C172">
        <v>244</v>
      </c>
      <c r="D172">
        <v>318</v>
      </c>
      <c r="E172">
        <v>10</v>
      </c>
      <c r="F172">
        <f t="shared" si="6"/>
        <v>572</v>
      </c>
      <c r="G172" s="97" t="s">
        <v>130</v>
      </c>
    </row>
    <row r="173" spans="1:7" x14ac:dyDescent="0.25">
      <c r="A173">
        <v>172</v>
      </c>
      <c r="B173" s="97">
        <v>45098</v>
      </c>
      <c r="C173">
        <v>206</v>
      </c>
      <c r="D173">
        <v>272</v>
      </c>
      <c r="E173">
        <v>7</v>
      </c>
      <c r="F173">
        <f t="shared" si="6"/>
        <v>485</v>
      </c>
      <c r="G173" s="97" t="s">
        <v>131</v>
      </c>
    </row>
    <row r="174" spans="1:7" x14ac:dyDescent="0.25">
      <c r="A174">
        <v>173</v>
      </c>
      <c r="B174" s="97">
        <v>45099</v>
      </c>
      <c r="C174">
        <v>320</v>
      </c>
      <c r="D174">
        <v>345</v>
      </c>
      <c r="E174">
        <v>11</v>
      </c>
      <c r="F174">
        <f t="shared" si="6"/>
        <v>676</v>
      </c>
      <c r="G174" s="97" t="s">
        <v>132</v>
      </c>
    </row>
    <row r="175" spans="1:7" x14ac:dyDescent="0.25">
      <c r="A175">
        <v>174</v>
      </c>
      <c r="B175" s="97">
        <v>45100</v>
      </c>
      <c r="C175">
        <v>372</v>
      </c>
      <c r="D175">
        <v>549</v>
      </c>
      <c r="E175">
        <v>15</v>
      </c>
      <c r="F175">
        <f t="shared" si="6"/>
        <v>936</v>
      </c>
      <c r="G175" s="97" t="s">
        <v>133</v>
      </c>
    </row>
    <row r="176" spans="1:7" x14ac:dyDescent="0.25">
      <c r="A176">
        <v>175</v>
      </c>
      <c r="B176" s="97">
        <v>45101</v>
      </c>
      <c r="C176">
        <v>717</v>
      </c>
      <c r="D176">
        <v>722</v>
      </c>
      <c r="E176">
        <v>14</v>
      </c>
      <c r="F176">
        <f t="shared" si="6"/>
        <v>1453</v>
      </c>
      <c r="G176" s="97" t="s">
        <v>134</v>
      </c>
    </row>
    <row r="177" spans="1:7" x14ac:dyDescent="0.25">
      <c r="A177">
        <v>176</v>
      </c>
      <c r="B177" s="97">
        <v>45102</v>
      </c>
      <c r="C177">
        <v>2315</v>
      </c>
      <c r="D177">
        <v>1816</v>
      </c>
      <c r="E177">
        <v>44</v>
      </c>
      <c r="F177">
        <f t="shared" si="6"/>
        <v>4175</v>
      </c>
      <c r="G177" s="97" t="s">
        <v>128</v>
      </c>
    </row>
    <row r="178" spans="1:7" x14ac:dyDescent="0.25">
      <c r="A178">
        <v>177</v>
      </c>
      <c r="B178" s="97">
        <v>45103</v>
      </c>
      <c r="C178">
        <v>490</v>
      </c>
      <c r="D178">
        <v>378</v>
      </c>
      <c r="E178">
        <v>8</v>
      </c>
      <c r="F178">
        <f t="shared" si="6"/>
        <v>876</v>
      </c>
      <c r="G178" s="97" t="s">
        <v>129</v>
      </c>
    </row>
    <row r="179" spans="1:7" x14ac:dyDescent="0.25">
      <c r="A179">
        <v>178</v>
      </c>
      <c r="B179" s="97">
        <v>45104</v>
      </c>
      <c r="C179">
        <v>261</v>
      </c>
      <c r="D179">
        <v>256</v>
      </c>
      <c r="E179">
        <v>4</v>
      </c>
      <c r="F179">
        <f t="shared" si="6"/>
        <v>521</v>
      </c>
      <c r="G179" s="97" t="s">
        <v>130</v>
      </c>
    </row>
    <row r="180" spans="1:7" x14ac:dyDescent="0.25">
      <c r="A180">
        <v>179</v>
      </c>
      <c r="B180" s="97">
        <v>45105</v>
      </c>
      <c r="C180">
        <v>191</v>
      </c>
      <c r="D180">
        <v>209</v>
      </c>
      <c r="E180">
        <v>5</v>
      </c>
      <c r="F180">
        <f t="shared" si="6"/>
        <v>405</v>
      </c>
      <c r="G180" s="97" t="s">
        <v>131</v>
      </c>
    </row>
    <row r="181" spans="1:7" x14ac:dyDescent="0.25">
      <c r="A181">
        <v>180</v>
      </c>
      <c r="B181" s="97">
        <v>45106</v>
      </c>
      <c r="C181">
        <v>271</v>
      </c>
      <c r="D181">
        <v>280</v>
      </c>
      <c r="E181">
        <v>10</v>
      </c>
      <c r="F181">
        <f t="shared" si="6"/>
        <v>561</v>
      </c>
      <c r="G181" s="97" t="s">
        <v>132</v>
      </c>
    </row>
    <row r="182" spans="1:7" x14ac:dyDescent="0.25">
      <c r="A182">
        <v>181</v>
      </c>
      <c r="B182" s="97">
        <v>45107</v>
      </c>
      <c r="C182">
        <v>363</v>
      </c>
      <c r="D182">
        <v>503</v>
      </c>
      <c r="E182">
        <v>12</v>
      </c>
      <c r="F182">
        <f t="shared" si="6"/>
        <v>878</v>
      </c>
      <c r="G182" s="97" t="s">
        <v>133</v>
      </c>
    </row>
    <row r="183" spans="1:7" x14ac:dyDescent="0.25">
      <c r="A183">
        <v>182</v>
      </c>
      <c r="B183" s="97">
        <v>45108</v>
      </c>
      <c r="C183">
        <v>596</v>
      </c>
      <c r="D183">
        <v>546</v>
      </c>
      <c r="E183">
        <v>21</v>
      </c>
      <c r="F183">
        <f t="shared" si="6"/>
        <v>1163</v>
      </c>
      <c r="G183" s="97" t="s">
        <v>134</v>
      </c>
    </row>
    <row r="184" spans="1:7" x14ac:dyDescent="0.25">
      <c r="A184">
        <v>183</v>
      </c>
      <c r="B184" s="97">
        <v>45109</v>
      </c>
      <c r="C184">
        <v>1959</v>
      </c>
      <c r="D184">
        <v>1371</v>
      </c>
      <c r="E184">
        <v>36</v>
      </c>
      <c r="F184">
        <f t="shared" si="6"/>
        <v>3366</v>
      </c>
      <c r="G184" s="97" t="s">
        <v>128</v>
      </c>
    </row>
    <row r="185" spans="1:7" x14ac:dyDescent="0.25">
      <c r="A185">
        <v>184</v>
      </c>
      <c r="B185" s="97">
        <v>45110</v>
      </c>
      <c r="C185">
        <v>388</v>
      </c>
      <c r="D185">
        <v>277</v>
      </c>
      <c r="E185">
        <v>1</v>
      </c>
      <c r="F185">
        <f t="shared" si="6"/>
        <v>666</v>
      </c>
      <c r="G185" s="97" t="s">
        <v>129</v>
      </c>
    </row>
    <row r="186" spans="1:7" x14ac:dyDescent="0.25">
      <c r="A186">
        <v>185</v>
      </c>
      <c r="B186" s="97">
        <v>45111</v>
      </c>
      <c r="C186">
        <v>250</v>
      </c>
      <c r="D186">
        <v>264</v>
      </c>
      <c r="E186">
        <v>6</v>
      </c>
      <c r="F186">
        <f t="shared" si="6"/>
        <v>520</v>
      </c>
      <c r="G186" s="97" t="s">
        <v>130</v>
      </c>
    </row>
    <row r="187" spans="1:7" x14ac:dyDescent="0.25">
      <c r="A187">
        <v>186</v>
      </c>
      <c r="B187" s="97">
        <v>45112</v>
      </c>
      <c r="C187">
        <v>151</v>
      </c>
      <c r="D187">
        <v>156</v>
      </c>
      <c r="E187">
        <v>9</v>
      </c>
      <c r="F187">
        <f t="shared" si="6"/>
        <v>316</v>
      </c>
      <c r="G187" s="97" t="s">
        <v>131</v>
      </c>
    </row>
    <row r="188" spans="1:7" x14ac:dyDescent="0.25">
      <c r="A188">
        <v>187</v>
      </c>
      <c r="B188" s="97">
        <v>45113</v>
      </c>
      <c r="C188">
        <v>212</v>
      </c>
      <c r="D188">
        <v>253</v>
      </c>
      <c r="E188">
        <v>5</v>
      </c>
      <c r="F188">
        <f t="shared" si="6"/>
        <v>470</v>
      </c>
      <c r="G188" s="97" t="s">
        <v>132</v>
      </c>
    </row>
    <row r="189" spans="1:7" x14ac:dyDescent="0.25">
      <c r="A189">
        <v>188</v>
      </c>
      <c r="B189" s="97">
        <v>45114</v>
      </c>
      <c r="C189">
        <v>341</v>
      </c>
      <c r="D189">
        <v>513</v>
      </c>
      <c r="E189">
        <v>15</v>
      </c>
      <c r="F189">
        <f t="shared" si="6"/>
        <v>869</v>
      </c>
      <c r="G189" s="97" t="s">
        <v>133</v>
      </c>
    </row>
    <row r="190" spans="1:7" x14ac:dyDescent="0.25">
      <c r="A190">
        <v>189</v>
      </c>
      <c r="B190" s="97">
        <v>45115</v>
      </c>
      <c r="C190">
        <v>533</v>
      </c>
      <c r="D190">
        <v>499</v>
      </c>
      <c r="E190">
        <v>16</v>
      </c>
      <c r="F190">
        <f t="shared" si="6"/>
        <v>1048</v>
      </c>
      <c r="G190" s="97" t="s">
        <v>134</v>
      </c>
    </row>
    <row r="191" spans="1:7" x14ac:dyDescent="0.25">
      <c r="A191">
        <v>190</v>
      </c>
      <c r="B191" s="97">
        <v>45116</v>
      </c>
      <c r="C191">
        <v>1679</v>
      </c>
      <c r="D191">
        <v>1248</v>
      </c>
      <c r="E191">
        <v>26</v>
      </c>
      <c r="F191">
        <f t="shared" si="6"/>
        <v>2953</v>
      </c>
      <c r="G191" s="97" t="s">
        <v>128</v>
      </c>
    </row>
    <row r="192" spans="1:7" x14ac:dyDescent="0.25">
      <c r="A192">
        <v>191</v>
      </c>
      <c r="B192" s="97">
        <v>45117</v>
      </c>
      <c r="C192">
        <v>325</v>
      </c>
      <c r="D192">
        <v>249</v>
      </c>
      <c r="E192">
        <v>5</v>
      </c>
      <c r="F192">
        <f t="shared" si="6"/>
        <v>579</v>
      </c>
      <c r="G192" s="97" t="s">
        <v>129</v>
      </c>
    </row>
    <row r="193" spans="1:7" x14ac:dyDescent="0.25">
      <c r="A193">
        <v>192</v>
      </c>
      <c r="B193" s="97">
        <v>45118</v>
      </c>
      <c r="C193">
        <v>202</v>
      </c>
      <c r="D193">
        <v>227</v>
      </c>
      <c r="E193">
        <v>2</v>
      </c>
      <c r="F193">
        <f t="shared" si="6"/>
        <v>431</v>
      </c>
      <c r="G193" s="97" t="s">
        <v>130</v>
      </c>
    </row>
    <row r="194" spans="1:7" x14ac:dyDescent="0.25">
      <c r="A194">
        <v>193</v>
      </c>
      <c r="B194" s="97">
        <v>45119</v>
      </c>
      <c r="C194">
        <v>150</v>
      </c>
      <c r="D194">
        <v>163</v>
      </c>
      <c r="E194">
        <v>9</v>
      </c>
      <c r="F194">
        <f t="shared" ref="F194:F257" si="7">SUM(C194:E194)</f>
        <v>322</v>
      </c>
      <c r="G194" s="97" t="s">
        <v>131</v>
      </c>
    </row>
    <row r="195" spans="1:7" x14ac:dyDescent="0.25">
      <c r="A195">
        <v>194</v>
      </c>
      <c r="B195" s="97">
        <v>45120</v>
      </c>
      <c r="C195">
        <v>199</v>
      </c>
      <c r="D195">
        <v>212</v>
      </c>
      <c r="E195">
        <v>4</v>
      </c>
      <c r="F195">
        <f t="shared" si="7"/>
        <v>415</v>
      </c>
      <c r="G195" s="97" t="s">
        <v>132</v>
      </c>
    </row>
    <row r="196" spans="1:7" x14ac:dyDescent="0.25">
      <c r="A196">
        <v>195</v>
      </c>
      <c r="B196" s="97">
        <v>45121</v>
      </c>
      <c r="C196">
        <v>289</v>
      </c>
      <c r="D196">
        <v>443</v>
      </c>
      <c r="E196">
        <v>17</v>
      </c>
      <c r="F196">
        <f t="shared" si="7"/>
        <v>749</v>
      </c>
      <c r="G196" s="97" t="s">
        <v>133</v>
      </c>
    </row>
    <row r="197" spans="1:7" x14ac:dyDescent="0.25">
      <c r="A197">
        <v>196</v>
      </c>
      <c r="B197" s="97">
        <v>45122</v>
      </c>
      <c r="C197">
        <v>476</v>
      </c>
      <c r="D197">
        <v>465</v>
      </c>
      <c r="E197">
        <v>17</v>
      </c>
      <c r="F197">
        <f t="shared" si="7"/>
        <v>958</v>
      </c>
      <c r="G197" s="97" t="s">
        <v>134</v>
      </c>
    </row>
    <row r="198" spans="1:7" x14ac:dyDescent="0.25">
      <c r="A198">
        <v>197</v>
      </c>
      <c r="B198" s="97">
        <v>45123</v>
      </c>
      <c r="C198">
        <v>1558</v>
      </c>
      <c r="D198">
        <v>1206</v>
      </c>
      <c r="E198">
        <v>24</v>
      </c>
      <c r="F198">
        <f t="shared" si="7"/>
        <v>2788</v>
      </c>
      <c r="G198" s="97" t="s">
        <v>128</v>
      </c>
    </row>
    <row r="199" spans="1:7" x14ac:dyDescent="0.25">
      <c r="A199">
        <v>198</v>
      </c>
      <c r="B199" s="97">
        <v>45124</v>
      </c>
      <c r="C199">
        <v>194</v>
      </c>
      <c r="D199">
        <v>153</v>
      </c>
      <c r="F199">
        <f t="shared" si="7"/>
        <v>347</v>
      </c>
      <c r="G199" s="97" t="s">
        <v>129</v>
      </c>
    </row>
    <row r="200" spans="1:7" x14ac:dyDescent="0.25">
      <c r="A200">
        <v>199</v>
      </c>
      <c r="B200" s="97">
        <v>45125</v>
      </c>
      <c r="C200">
        <v>209</v>
      </c>
      <c r="D200">
        <v>210</v>
      </c>
      <c r="E200">
        <v>4</v>
      </c>
      <c r="F200">
        <f t="shared" si="7"/>
        <v>423</v>
      </c>
      <c r="G200" s="97" t="s">
        <v>130</v>
      </c>
    </row>
    <row r="201" spans="1:7" x14ac:dyDescent="0.25">
      <c r="A201">
        <v>200</v>
      </c>
      <c r="B201" s="97">
        <v>45126</v>
      </c>
      <c r="C201">
        <v>127</v>
      </c>
      <c r="D201">
        <v>158</v>
      </c>
      <c r="E201">
        <v>4</v>
      </c>
      <c r="F201">
        <f t="shared" si="7"/>
        <v>289</v>
      </c>
      <c r="G201" s="97" t="s">
        <v>131</v>
      </c>
    </row>
    <row r="202" spans="1:7" x14ac:dyDescent="0.25">
      <c r="A202">
        <v>201</v>
      </c>
      <c r="B202" s="97">
        <v>45127</v>
      </c>
      <c r="C202">
        <v>207</v>
      </c>
      <c r="D202">
        <v>249</v>
      </c>
      <c r="E202">
        <v>4</v>
      </c>
      <c r="F202">
        <f t="shared" si="7"/>
        <v>460</v>
      </c>
      <c r="G202" s="97" t="s">
        <v>132</v>
      </c>
    </row>
    <row r="203" spans="1:7" x14ac:dyDescent="0.25">
      <c r="A203">
        <v>202</v>
      </c>
      <c r="B203" s="97">
        <v>45128</v>
      </c>
      <c r="C203">
        <v>290</v>
      </c>
      <c r="D203">
        <v>392</v>
      </c>
      <c r="E203">
        <v>10</v>
      </c>
      <c r="F203">
        <f t="shared" si="7"/>
        <v>692</v>
      </c>
      <c r="G203" s="97" t="s">
        <v>133</v>
      </c>
    </row>
    <row r="204" spans="1:7" x14ac:dyDescent="0.25">
      <c r="A204">
        <v>203</v>
      </c>
      <c r="B204" s="97">
        <v>45129</v>
      </c>
      <c r="C204">
        <v>490</v>
      </c>
      <c r="D204">
        <v>463</v>
      </c>
      <c r="E204">
        <v>18</v>
      </c>
      <c r="F204">
        <f t="shared" si="7"/>
        <v>971</v>
      </c>
      <c r="G204" s="97" t="s">
        <v>134</v>
      </c>
    </row>
    <row r="205" spans="1:7" x14ac:dyDescent="0.25">
      <c r="A205">
        <v>204</v>
      </c>
      <c r="B205" s="97">
        <v>45130</v>
      </c>
      <c r="C205">
        <v>1506</v>
      </c>
      <c r="D205">
        <v>1174</v>
      </c>
      <c r="E205">
        <v>24</v>
      </c>
      <c r="F205">
        <f t="shared" si="7"/>
        <v>2704</v>
      </c>
      <c r="G205" s="97" t="s">
        <v>128</v>
      </c>
    </row>
    <row r="206" spans="1:7" x14ac:dyDescent="0.25">
      <c r="A206">
        <v>205</v>
      </c>
      <c r="B206" s="97">
        <v>45131</v>
      </c>
      <c r="C206">
        <v>294</v>
      </c>
      <c r="D206">
        <v>218</v>
      </c>
      <c r="E206">
        <v>2</v>
      </c>
      <c r="F206">
        <f t="shared" si="7"/>
        <v>514</v>
      </c>
      <c r="G206" s="97" t="s">
        <v>129</v>
      </c>
    </row>
    <row r="207" spans="1:7" x14ac:dyDescent="0.25">
      <c r="A207">
        <v>206</v>
      </c>
      <c r="B207" s="97">
        <v>45132</v>
      </c>
      <c r="C207">
        <v>197</v>
      </c>
      <c r="D207">
        <v>241</v>
      </c>
      <c r="E207">
        <v>1</v>
      </c>
      <c r="F207">
        <f t="shared" si="7"/>
        <v>439</v>
      </c>
      <c r="G207" s="97" t="s">
        <v>130</v>
      </c>
    </row>
    <row r="208" spans="1:7" x14ac:dyDescent="0.25">
      <c r="A208">
        <v>207</v>
      </c>
      <c r="B208" s="97">
        <v>45133</v>
      </c>
      <c r="C208">
        <v>160</v>
      </c>
      <c r="D208">
        <v>196</v>
      </c>
      <c r="E208">
        <v>3</v>
      </c>
      <c r="F208">
        <f t="shared" si="7"/>
        <v>359</v>
      </c>
      <c r="G208" s="97" t="s">
        <v>131</v>
      </c>
    </row>
    <row r="209" spans="1:7" x14ac:dyDescent="0.25">
      <c r="A209">
        <v>208</v>
      </c>
      <c r="B209" s="97">
        <v>45134</v>
      </c>
      <c r="C209">
        <v>208</v>
      </c>
      <c r="D209">
        <v>263</v>
      </c>
      <c r="E209">
        <v>9</v>
      </c>
      <c r="F209">
        <f t="shared" si="7"/>
        <v>480</v>
      </c>
      <c r="G209" s="97" t="s">
        <v>132</v>
      </c>
    </row>
    <row r="210" spans="1:7" x14ac:dyDescent="0.25">
      <c r="A210">
        <v>209</v>
      </c>
      <c r="B210" s="97">
        <v>45135</v>
      </c>
      <c r="C210">
        <v>303</v>
      </c>
      <c r="D210">
        <v>468</v>
      </c>
      <c r="E210">
        <v>12</v>
      </c>
      <c r="F210">
        <f t="shared" si="7"/>
        <v>783</v>
      </c>
      <c r="G210" s="97" t="s">
        <v>133</v>
      </c>
    </row>
    <row r="211" spans="1:7" x14ac:dyDescent="0.25">
      <c r="A211">
        <v>210</v>
      </c>
      <c r="B211" s="97">
        <v>45136</v>
      </c>
      <c r="C211">
        <v>374</v>
      </c>
      <c r="D211">
        <v>450</v>
      </c>
      <c r="E211">
        <v>7</v>
      </c>
      <c r="F211">
        <f t="shared" si="7"/>
        <v>831</v>
      </c>
      <c r="G211" s="97" t="s">
        <v>134</v>
      </c>
    </row>
    <row r="212" spans="1:7" x14ac:dyDescent="0.25">
      <c r="A212">
        <v>211</v>
      </c>
      <c r="B212" s="97">
        <v>45137</v>
      </c>
      <c r="C212">
        <v>1310</v>
      </c>
      <c r="D212">
        <v>1128</v>
      </c>
      <c r="E212">
        <v>24</v>
      </c>
      <c r="F212">
        <f t="shared" si="7"/>
        <v>2462</v>
      </c>
      <c r="G212" s="97" t="s">
        <v>128</v>
      </c>
    </row>
    <row r="213" spans="1:7" x14ac:dyDescent="0.25">
      <c r="A213">
        <v>212</v>
      </c>
      <c r="B213" s="97">
        <v>45138</v>
      </c>
      <c r="C213">
        <v>254</v>
      </c>
      <c r="D213">
        <v>191</v>
      </c>
      <c r="E213">
        <v>2</v>
      </c>
      <c r="F213">
        <f t="shared" si="7"/>
        <v>447</v>
      </c>
      <c r="G213" s="97" t="s">
        <v>129</v>
      </c>
    </row>
    <row r="214" spans="1:7" x14ac:dyDescent="0.25">
      <c r="A214">
        <v>213</v>
      </c>
      <c r="B214" s="97">
        <v>45139</v>
      </c>
      <c r="C214">
        <v>193</v>
      </c>
      <c r="D214">
        <v>192</v>
      </c>
      <c r="E214">
        <v>2</v>
      </c>
      <c r="F214">
        <f t="shared" si="7"/>
        <v>387</v>
      </c>
      <c r="G214" s="97" t="s">
        <v>130</v>
      </c>
    </row>
    <row r="215" spans="1:7" x14ac:dyDescent="0.25">
      <c r="A215">
        <v>214</v>
      </c>
      <c r="B215" s="97">
        <v>45140</v>
      </c>
      <c r="C215">
        <v>136</v>
      </c>
      <c r="D215">
        <v>140</v>
      </c>
      <c r="E215">
        <v>7</v>
      </c>
      <c r="F215">
        <f t="shared" si="7"/>
        <v>283</v>
      </c>
      <c r="G215" s="97" t="s">
        <v>131</v>
      </c>
    </row>
    <row r="216" spans="1:7" x14ac:dyDescent="0.25">
      <c r="A216">
        <v>215</v>
      </c>
      <c r="B216" s="97">
        <v>45141</v>
      </c>
      <c r="C216">
        <v>199</v>
      </c>
      <c r="D216">
        <v>178</v>
      </c>
      <c r="E216">
        <v>5</v>
      </c>
      <c r="F216">
        <f t="shared" si="7"/>
        <v>382</v>
      </c>
      <c r="G216" s="97" t="s">
        <v>132</v>
      </c>
    </row>
    <row r="217" spans="1:7" x14ac:dyDescent="0.25">
      <c r="A217">
        <v>216</v>
      </c>
      <c r="B217" s="97">
        <v>45142</v>
      </c>
      <c r="C217">
        <v>270</v>
      </c>
      <c r="D217">
        <v>326</v>
      </c>
      <c r="E217">
        <v>3</v>
      </c>
      <c r="F217">
        <f t="shared" si="7"/>
        <v>599</v>
      </c>
      <c r="G217" s="97" t="s">
        <v>133</v>
      </c>
    </row>
    <row r="218" spans="1:7" x14ac:dyDescent="0.25">
      <c r="A218">
        <v>217</v>
      </c>
      <c r="B218" s="97">
        <v>45143</v>
      </c>
      <c r="C218">
        <v>340</v>
      </c>
      <c r="D218">
        <v>306</v>
      </c>
      <c r="E218">
        <v>7</v>
      </c>
      <c r="F218">
        <f t="shared" si="7"/>
        <v>653</v>
      </c>
      <c r="G218" s="97" t="s">
        <v>134</v>
      </c>
    </row>
    <row r="219" spans="1:7" x14ac:dyDescent="0.25">
      <c r="A219">
        <v>218</v>
      </c>
      <c r="B219" s="97">
        <v>45144</v>
      </c>
      <c r="C219">
        <v>984</v>
      </c>
      <c r="D219">
        <v>785</v>
      </c>
      <c r="E219">
        <v>14</v>
      </c>
      <c r="F219">
        <f t="shared" si="7"/>
        <v>1783</v>
      </c>
      <c r="G219" s="97" t="s">
        <v>128</v>
      </c>
    </row>
    <row r="220" spans="1:7" x14ac:dyDescent="0.25">
      <c r="A220">
        <v>219</v>
      </c>
      <c r="B220" s="97">
        <v>45145</v>
      </c>
      <c r="C220">
        <v>202</v>
      </c>
      <c r="D220">
        <v>141</v>
      </c>
      <c r="E220">
        <v>3</v>
      </c>
      <c r="F220">
        <f t="shared" si="7"/>
        <v>346</v>
      </c>
      <c r="G220" s="97" t="s">
        <v>129</v>
      </c>
    </row>
    <row r="221" spans="1:7" x14ac:dyDescent="0.25">
      <c r="A221">
        <v>220</v>
      </c>
      <c r="B221" s="97">
        <v>45146</v>
      </c>
      <c r="C221">
        <v>199</v>
      </c>
      <c r="D221">
        <v>206</v>
      </c>
      <c r="E221">
        <v>4</v>
      </c>
      <c r="F221">
        <f t="shared" si="7"/>
        <v>409</v>
      </c>
      <c r="G221" s="97" t="s">
        <v>130</v>
      </c>
    </row>
    <row r="222" spans="1:7" x14ac:dyDescent="0.25">
      <c r="A222">
        <v>221</v>
      </c>
      <c r="B222" s="97">
        <v>45147</v>
      </c>
      <c r="C222">
        <v>147</v>
      </c>
      <c r="D222">
        <v>145</v>
      </c>
      <c r="E222">
        <v>3</v>
      </c>
      <c r="F222">
        <f t="shared" si="7"/>
        <v>295</v>
      </c>
      <c r="G222" s="97" t="s">
        <v>131</v>
      </c>
    </row>
    <row r="223" spans="1:7" x14ac:dyDescent="0.25">
      <c r="A223">
        <v>222</v>
      </c>
      <c r="B223" s="97">
        <v>45148</v>
      </c>
      <c r="C223">
        <v>270</v>
      </c>
      <c r="D223">
        <v>248</v>
      </c>
      <c r="E223">
        <v>7</v>
      </c>
      <c r="F223">
        <f t="shared" si="7"/>
        <v>525</v>
      </c>
      <c r="G223" s="97" t="s">
        <v>132</v>
      </c>
    </row>
    <row r="224" spans="1:7" x14ac:dyDescent="0.25">
      <c r="A224">
        <v>223</v>
      </c>
      <c r="B224" s="97">
        <v>45149</v>
      </c>
      <c r="C224">
        <v>234</v>
      </c>
      <c r="D224">
        <v>235</v>
      </c>
      <c r="E224">
        <v>4</v>
      </c>
      <c r="F224">
        <f t="shared" si="7"/>
        <v>473</v>
      </c>
      <c r="G224" s="97" t="s">
        <v>133</v>
      </c>
    </row>
    <row r="225" spans="1:7" x14ac:dyDescent="0.25">
      <c r="A225">
        <v>224</v>
      </c>
      <c r="B225" s="97">
        <v>45150</v>
      </c>
      <c r="C225">
        <v>227</v>
      </c>
      <c r="D225">
        <v>221</v>
      </c>
      <c r="E225">
        <v>2</v>
      </c>
      <c r="F225">
        <f t="shared" si="7"/>
        <v>450</v>
      </c>
      <c r="G225" s="97" t="s">
        <v>134</v>
      </c>
    </row>
    <row r="226" spans="1:7" x14ac:dyDescent="0.25">
      <c r="A226">
        <v>225</v>
      </c>
      <c r="B226" s="97">
        <v>45151</v>
      </c>
      <c r="C226">
        <v>507</v>
      </c>
      <c r="D226">
        <v>334</v>
      </c>
      <c r="E226">
        <v>7</v>
      </c>
      <c r="F226">
        <f t="shared" si="7"/>
        <v>848</v>
      </c>
      <c r="G226" s="97" t="s">
        <v>128</v>
      </c>
    </row>
    <row r="227" spans="1:7" x14ac:dyDescent="0.25">
      <c r="A227">
        <v>226</v>
      </c>
      <c r="B227" s="97">
        <v>45152</v>
      </c>
      <c r="C227">
        <v>115</v>
      </c>
      <c r="D227">
        <v>65</v>
      </c>
      <c r="E227">
        <v>1</v>
      </c>
      <c r="F227">
        <f t="shared" si="7"/>
        <v>181</v>
      </c>
      <c r="G227" s="97" t="s">
        <v>129</v>
      </c>
    </row>
    <row r="228" spans="1:7" x14ac:dyDescent="0.25">
      <c r="A228">
        <v>227</v>
      </c>
      <c r="B228" s="97">
        <v>45153</v>
      </c>
      <c r="C228">
        <v>27</v>
      </c>
      <c r="D228">
        <v>7</v>
      </c>
      <c r="F228">
        <f t="shared" si="7"/>
        <v>34</v>
      </c>
      <c r="G228" s="97" t="s">
        <v>130</v>
      </c>
    </row>
    <row r="229" spans="1:7" x14ac:dyDescent="0.25">
      <c r="A229">
        <v>228</v>
      </c>
      <c r="B229" s="97">
        <v>45154</v>
      </c>
      <c r="C229">
        <v>84</v>
      </c>
      <c r="D229">
        <v>99</v>
      </c>
      <c r="E229">
        <v>1</v>
      </c>
      <c r="F229">
        <f t="shared" si="7"/>
        <v>184</v>
      </c>
      <c r="G229" s="97" t="s">
        <v>131</v>
      </c>
    </row>
    <row r="230" spans="1:7" x14ac:dyDescent="0.25">
      <c r="A230">
        <v>229</v>
      </c>
      <c r="B230" s="97">
        <v>45155</v>
      </c>
      <c r="C230">
        <v>108</v>
      </c>
      <c r="D230">
        <v>105</v>
      </c>
      <c r="E230">
        <v>3</v>
      </c>
      <c r="F230">
        <f t="shared" si="7"/>
        <v>216</v>
      </c>
      <c r="G230" s="97" t="s">
        <v>132</v>
      </c>
    </row>
    <row r="231" spans="1:7" x14ac:dyDescent="0.25">
      <c r="A231">
        <v>230</v>
      </c>
      <c r="B231" s="97">
        <v>45156</v>
      </c>
      <c r="C231">
        <v>227</v>
      </c>
      <c r="D231">
        <v>304</v>
      </c>
      <c r="E231">
        <v>10</v>
      </c>
      <c r="F231">
        <f t="shared" si="7"/>
        <v>541</v>
      </c>
      <c r="G231" s="97" t="s">
        <v>133</v>
      </c>
    </row>
    <row r="232" spans="1:7" x14ac:dyDescent="0.25">
      <c r="A232">
        <v>231</v>
      </c>
      <c r="B232" s="97">
        <v>45157</v>
      </c>
      <c r="C232">
        <v>238</v>
      </c>
      <c r="D232">
        <v>199</v>
      </c>
      <c r="E232">
        <v>4</v>
      </c>
      <c r="F232">
        <f t="shared" si="7"/>
        <v>441</v>
      </c>
      <c r="G232" s="97" t="s">
        <v>134</v>
      </c>
    </row>
    <row r="233" spans="1:7" x14ac:dyDescent="0.25">
      <c r="A233">
        <v>232</v>
      </c>
      <c r="B233" s="97">
        <v>45158</v>
      </c>
      <c r="C233">
        <v>889</v>
      </c>
      <c r="D233">
        <v>596</v>
      </c>
      <c r="E233">
        <v>9</v>
      </c>
      <c r="F233">
        <f t="shared" si="7"/>
        <v>1494</v>
      </c>
      <c r="G233" s="97" t="s">
        <v>128</v>
      </c>
    </row>
    <row r="234" spans="1:7" x14ac:dyDescent="0.25">
      <c r="A234">
        <v>233</v>
      </c>
      <c r="B234" s="97">
        <v>45159</v>
      </c>
      <c r="C234">
        <v>186</v>
      </c>
      <c r="D234">
        <v>136</v>
      </c>
      <c r="E234">
        <v>1</v>
      </c>
      <c r="F234">
        <f t="shared" si="7"/>
        <v>323</v>
      </c>
      <c r="G234" s="97" t="s">
        <v>129</v>
      </c>
    </row>
    <row r="235" spans="1:7" x14ac:dyDescent="0.25">
      <c r="A235">
        <v>234</v>
      </c>
      <c r="B235" s="97">
        <v>45160</v>
      </c>
      <c r="C235">
        <v>230</v>
      </c>
      <c r="D235">
        <v>230</v>
      </c>
      <c r="E235">
        <v>2</v>
      </c>
      <c r="F235">
        <f t="shared" si="7"/>
        <v>462</v>
      </c>
      <c r="G235" s="97" t="s">
        <v>130</v>
      </c>
    </row>
    <row r="236" spans="1:7" x14ac:dyDescent="0.25">
      <c r="A236">
        <v>235</v>
      </c>
      <c r="B236" s="97">
        <v>45161</v>
      </c>
      <c r="C236">
        <v>152</v>
      </c>
      <c r="D236">
        <v>134</v>
      </c>
      <c r="E236">
        <v>2</v>
      </c>
      <c r="F236">
        <f t="shared" si="7"/>
        <v>288</v>
      </c>
      <c r="G236" s="97" t="s">
        <v>131</v>
      </c>
    </row>
    <row r="237" spans="1:7" x14ac:dyDescent="0.25">
      <c r="A237">
        <v>236</v>
      </c>
      <c r="B237" s="97">
        <v>45162</v>
      </c>
      <c r="C237">
        <v>211</v>
      </c>
      <c r="D237">
        <v>189</v>
      </c>
      <c r="E237">
        <v>2</v>
      </c>
      <c r="F237">
        <f t="shared" si="7"/>
        <v>402</v>
      </c>
      <c r="G237" s="97" t="s">
        <v>132</v>
      </c>
    </row>
    <row r="238" spans="1:7" x14ac:dyDescent="0.25">
      <c r="A238">
        <v>237</v>
      </c>
      <c r="B238" s="97">
        <v>45163</v>
      </c>
      <c r="C238">
        <v>345</v>
      </c>
      <c r="D238">
        <v>401</v>
      </c>
      <c r="E238">
        <v>5</v>
      </c>
      <c r="F238">
        <f t="shared" si="7"/>
        <v>751</v>
      </c>
      <c r="G238" s="97" t="s">
        <v>133</v>
      </c>
    </row>
    <row r="239" spans="1:7" x14ac:dyDescent="0.25">
      <c r="A239">
        <v>238</v>
      </c>
      <c r="B239" s="97">
        <v>45164</v>
      </c>
      <c r="C239">
        <v>443</v>
      </c>
      <c r="D239">
        <v>463</v>
      </c>
      <c r="E239">
        <v>7</v>
      </c>
      <c r="F239">
        <f t="shared" si="7"/>
        <v>913</v>
      </c>
      <c r="G239" s="97" t="s">
        <v>134</v>
      </c>
    </row>
    <row r="240" spans="1:7" x14ac:dyDescent="0.25">
      <c r="A240">
        <v>239</v>
      </c>
      <c r="B240" s="97">
        <v>45165</v>
      </c>
      <c r="C240">
        <v>1660</v>
      </c>
      <c r="D240">
        <v>1084</v>
      </c>
      <c r="E240">
        <v>21</v>
      </c>
      <c r="F240">
        <f t="shared" si="7"/>
        <v>2765</v>
      </c>
      <c r="G240" s="97" t="s">
        <v>128</v>
      </c>
    </row>
    <row r="241" spans="1:7" x14ac:dyDescent="0.25">
      <c r="A241">
        <v>240</v>
      </c>
      <c r="B241" s="97">
        <v>45166</v>
      </c>
      <c r="C241">
        <v>475</v>
      </c>
      <c r="D241">
        <v>283</v>
      </c>
      <c r="E241">
        <v>7</v>
      </c>
      <c r="F241">
        <f t="shared" si="7"/>
        <v>765</v>
      </c>
      <c r="G241" s="97" t="s">
        <v>129</v>
      </c>
    </row>
    <row r="242" spans="1:7" x14ac:dyDescent="0.25">
      <c r="A242">
        <v>241</v>
      </c>
      <c r="B242" s="97">
        <v>45167</v>
      </c>
      <c r="C242">
        <v>255</v>
      </c>
      <c r="D242">
        <v>256</v>
      </c>
      <c r="E242">
        <v>5</v>
      </c>
      <c r="F242">
        <f t="shared" si="7"/>
        <v>516</v>
      </c>
      <c r="G242" s="97" t="s">
        <v>130</v>
      </c>
    </row>
    <row r="243" spans="1:7" x14ac:dyDescent="0.25">
      <c r="A243">
        <v>242</v>
      </c>
      <c r="B243" s="97">
        <v>45168</v>
      </c>
      <c r="C243">
        <v>183</v>
      </c>
      <c r="D243">
        <v>203</v>
      </c>
      <c r="E243">
        <v>2</v>
      </c>
      <c r="F243">
        <f t="shared" si="7"/>
        <v>388</v>
      </c>
      <c r="G243" s="97" t="s">
        <v>131</v>
      </c>
    </row>
    <row r="244" spans="1:7" x14ac:dyDescent="0.25">
      <c r="A244">
        <v>243</v>
      </c>
      <c r="B244" s="97">
        <v>45169</v>
      </c>
      <c r="C244">
        <v>229</v>
      </c>
      <c r="D244">
        <v>260</v>
      </c>
      <c r="E244">
        <v>8</v>
      </c>
      <c r="F244">
        <f t="shared" si="7"/>
        <v>497</v>
      </c>
      <c r="G244" s="97" t="s">
        <v>132</v>
      </c>
    </row>
    <row r="245" spans="1:7" x14ac:dyDescent="0.25">
      <c r="A245">
        <v>244</v>
      </c>
      <c r="B245" s="97">
        <v>45170</v>
      </c>
      <c r="C245">
        <v>495</v>
      </c>
      <c r="D245">
        <v>635</v>
      </c>
      <c r="E245">
        <v>17</v>
      </c>
      <c r="F245">
        <f t="shared" si="7"/>
        <v>1147</v>
      </c>
      <c r="G245" s="97" t="s">
        <v>133</v>
      </c>
    </row>
    <row r="246" spans="1:7" x14ac:dyDescent="0.25">
      <c r="A246">
        <v>245</v>
      </c>
      <c r="B246" s="97">
        <v>45171</v>
      </c>
      <c r="C246">
        <v>734</v>
      </c>
      <c r="D246">
        <v>724</v>
      </c>
      <c r="E246">
        <v>16</v>
      </c>
      <c r="F246">
        <f t="shared" si="7"/>
        <v>1474</v>
      </c>
      <c r="G246" s="97" t="s">
        <v>134</v>
      </c>
    </row>
    <row r="247" spans="1:7" x14ac:dyDescent="0.25">
      <c r="A247">
        <v>246</v>
      </c>
      <c r="B247" s="97">
        <v>45172</v>
      </c>
      <c r="C247">
        <v>2616</v>
      </c>
      <c r="D247">
        <v>1964</v>
      </c>
      <c r="E247">
        <v>43</v>
      </c>
      <c r="F247">
        <f t="shared" si="7"/>
        <v>4623</v>
      </c>
      <c r="G247" s="97" t="s">
        <v>128</v>
      </c>
    </row>
    <row r="248" spans="1:7" x14ac:dyDescent="0.25">
      <c r="A248">
        <v>247</v>
      </c>
      <c r="B248" s="97">
        <v>45173</v>
      </c>
      <c r="C248">
        <v>663</v>
      </c>
      <c r="D248">
        <v>425</v>
      </c>
      <c r="E248">
        <v>10</v>
      </c>
      <c r="F248">
        <f t="shared" si="7"/>
        <v>1098</v>
      </c>
      <c r="G248" s="97" t="s">
        <v>129</v>
      </c>
    </row>
    <row r="249" spans="1:7" x14ac:dyDescent="0.25">
      <c r="A249">
        <v>248</v>
      </c>
      <c r="B249" s="97">
        <v>45174</v>
      </c>
      <c r="C249">
        <v>387</v>
      </c>
      <c r="D249">
        <v>328</v>
      </c>
      <c r="E249">
        <v>11</v>
      </c>
      <c r="F249">
        <f t="shared" si="7"/>
        <v>726</v>
      </c>
      <c r="G249" s="97" t="s">
        <v>130</v>
      </c>
    </row>
    <row r="250" spans="1:7" x14ac:dyDescent="0.25">
      <c r="A250">
        <v>249</v>
      </c>
      <c r="B250" s="97">
        <v>45175</v>
      </c>
      <c r="C250">
        <v>233</v>
      </c>
      <c r="D250">
        <v>241</v>
      </c>
      <c r="E250">
        <v>12</v>
      </c>
      <c r="F250">
        <f t="shared" si="7"/>
        <v>486</v>
      </c>
      <c r="G250" s="97" t="s">
        <v>131</v>
      </c>
    </row>
    <row r="251" spans="1:7" x14ac:dyDescent="0.25">
      <c r="A251">
        <v>250</v>
      </c>
      <c r="B251" s="97">
        <v>45176</v>
      </c>
      <c r="C251">
        <v>328</v>
      </c>
      <c r="D251">
        <v>359</v>
      </c>
      <c r="E251">
        <v>9</v>
      </c>
      <c r="F251">
        <f t="shared" si="7"/>
        <v>696</v>
      </c>
      <c r="G251" s="97" t="s">
        <v>132</v>
      </c>
    </row>
    <row r="252" spans="1:7" x14ac:dyDescent="0.25">
      <c r="A252">
        <v>251</v>
      </c>
      <c r="B252" s="97">
        <v>45177</v>
      </c>
      <c r="C252">
        <v>573</v>
      </c>
      <c r="D252">
        <v>634</v>
      </c>
      <c r="E252">
        <v>22</v>
      </c>
      <c r="F252">
        <f t="shared" si="7"/>
        <v>1229</v>
      </c>
      <c r="G252" s="97" t="s">
        <v>133</v>
      </c>
    </row>
    <row r="253" spans="1:7" x14ac:dyDescent="0.25">
      <c r="A253">
        <v>252</v>
      </c>
      <c r="B253" s="97">
        <v>45178</v>
      </c>
      <c r="C253">
        <v>757</v>
      </c>
      <c r="D253">
        <v>768</v>
      </c>
      <c r="E253">
        <v>24</v>
      </c>
      <c r="F253">
        <f t="shared" si="7"/>
        <v>1549</v>
      </c>
      <c r="G253" s="97" t="s">
        <v>134</v>
      </c>
    </row>
    <row r="254" spans="1:7" x14ac:dyDescent="0.25">
      <c r="A254">
        <v>253</v>
      </c>
      <c r="B254" s="97">
        <v>45179</v>
      </c>
      <c r="C254">
        <v>2702</v>
      </c>
      <c r="D254">
        <v>1965</v>
      </c>
      <c r="E254">
        <v>50</v>
      </c>
      <c r="F254">
        <f t="shared" si="7"/>
        <v>4717</v>
      </c>
      <c r="G254" s="97" t="s">
        <v>128</v>
      </c>
    </row>
    <row r="255" spans="1:7" x14ac:dyDescent="0.25">
      <c r="A255">
        <v>254</v>
      </c>
      <c r="B255" s="97">
        <v>45180</v>
      </c>
      <c r="C255">
        <v>483</v>
      </c>
      <c r="D255">
        <v>356</v>
      </c>
      <c r="E255">
        <v>9</v>
      </c>
      <c r="F255">
        <f t="shared" si="7"/>
        <v>848</v>
      </c>
      <c r="G255" s="97" t="s">
        <v>129</v>
      </c>
    </row>
    <row r="256" spans="1:7" x14ac:dyDescent="0.25">
      <c r="A256">
        <v>255</v>
      </c>
      <c r="B256" s="97">
        <v>45181</v>
      </c>
      <c r="C256">
        <v>335</v>
      </c>
      <c r="D256">
        <v>279</v>
      </c>
      <c r="E256">
        <v>7</v>
      </c>
      <c r="F256">
        <f t="shared" si="7"/>
        <v>621</v>
      </c>
      <c r="G256" s="97" t="s">
        <v>130</v>
      </c>
    </row>
    <row r="257" spans="1:7" x14ac:dyDescent="0.25">
      <c r="A257">
        <v>256</v>
      </c>
      <c r="B257" s="97">
        <v>45182</v>
      </c>
      <c r="C257">
        <v>193</v>
      </c>
      <c r="D257">
        <v>204</v>
      </c>
      <c r="E257">
        <v>4</v>
      </c>
      <c r="F257">
        <f t="shared" si="7"/>
        <v>401</v>
      </c>
      <c r="G257" s="97" t="s">
        <v>131</v>
      </c>
    </row>
    <row r="258" spans="1:7" x14ac:dyDescent="0.25">
      <c r="A258">
        <v>257</v>
      </c>
      <c r="B258" s="97">
        <v>45183</v>
      </c>
      <c r="C258">
        <v>256</v>
      </c>
      <c r="D258">
        <v>295</v>
      </c>
      <c r="E258">
        <v>10</v>
      </c>
      <c r="F258">
        <f t="shared" ref="F258:F321" si="8">SUM(C258:E258)</f>
        <v>561</v>
      </c>
      <c r="G258" s="97" t="s">
        <v>132</v>
      </c>
    </row>
    <row r="259" spans="1:7" x14ac:dyDescent="0.25">
      <c r="A259">
        <v>258</v>
      </c>
      <c r="B259" s="97">
        <v>45184</v>
      </c>
      <c r="C259">
        <v>366</v>
      </c>
      <c r="D259">
        <v>494</v>
      </c>
      <c r="E259">
        <v>11</v>
      </c>
      <c r="F259">
        <f t="shared" si="8"/>
        <v>871</v>
      </c>
      <c r="G259" s="97" t="s">
        <v>133</v>
      </c>
    </row>
    <row r="260" spans="1:7" x14ac:dyDescent="0.25">
      <c r="A260">
        <v>259</v>
      </c>
      <c r="B260" s="97">
        <v>45185</v>
      </c>
      <c r="C260">
        <v>584</v>
      </c>
      <c r="D260">
        <v>594</v>
      </c>
      <c r="E260">
        <v>22</v>
      </c>
      <c r="F260">
        <f t="shared" si="8"/>
        <v>1200</v>
      </c>
      <c r="G260" s="97" t="s">
        <v>134</v>
      </c>
    </row>
    <row r="261" spans="1:7" x14ac:dyDescent="0.25">
      <c r="A261">
        <v>260</v>
      </c>
      <c r="B261" s="97">
        <v>45186</v>
      </c>
      <c r="C261">
        <v>1795</v>
      </c>
      <c r="D261">
        <v>1440</v>
      </c>
      <c r="E261">
        <v>44</v>
      </c>
      <c r="F261">
        <f t="shared" si="8"/>
        <v>3279</v>
      </c>
      <c r="G261" s="97" t="s">
        <v>128</v>
      </c>
    </row>
    <row r="262" spans="1:7" x14ac:dyDescent="0.25">
      <c r="A262">
        <v>261</v>
      </c>
      <c r="B262" s="97">
        <v>45187</v>
      </c>
      <c r="C262">
        <v>504</v>
      </c>
      <c r="D262">
        <v>398</v>
      </c>
      <c r="E262">
        <v>10</v>
      </c>
      <c r="F262">
        <f t="shared" si="8"/>
        <v>912</v>
      </c>
      <c r="G262" s="97" t="s">
        <v>129</v>
      </c>
    </row>
    <row r="263" spans="1:7" x14ac:dyDescent="0.25">
      <c r="A263">
        <v>262</v>
      </c>
      <c r="B263" s="97">
        <v>45188</v>
      </c>
      <c r="C263">
        <v>229</v>
      </c>
      <c r="D263">
        <v>209</v>
      </c>
      <c r="E263">
        <v>6</v>
      </c>
      <c r="F263">
        <f t="shared" si="8"/>
        <v>444</v>
      </c>
      <c r="G263" s="97" t="s">
        <v>130</v>
      </c>
    </row>
    <row r="264" spans="1:7" x14ac:dyDescent="0.25">
      <c r="A264">
        <v>263</v>
      </c>
      <c r="B264" s="97">
        <v>45189</v>
      </c>
      <c r="C264">
        <v>146</v>
      </c>
      <c r="D264">
        <v>178</v>
      </c>
      <c r="E264">
        <v>8</v>
      </c>
      <c r="F264">
        <f t="shared" si="8"/>
        <v>332</v>
      </c>
      <c r="G264" s="97" t="s">
        <v>131</v>
      </c>
    </row>
    <row r="265" spans="1:7" x14ac:dyDescent="0.25">
      <c r="A265">
        <v>264</v>
      </c>
      <c r="B265" s="97">
        <v>45190</v>
      </c>
      <c r="C265">
        <v>191</v>
      </c>
      <c r="D265">
        <v>269</v>
      </c>
      <c r="E265">
        <v>9</v>
      </c>
      <c r="F265">
        <f t="shared" si="8"/>
        <v>469</v>
      </c>
      <c r="G265" s="97" t="s">
        <v>132</v>
      </c>
    </row>
    <row r="266" spans="1:7" x14ac:dyDescent="0.25">
      <c r="A266">
        <v>265</v>
      </c>
      <c r="B266" s="97">
        <v>45191</v>
      </c>
      <c r="C266">
        <v>316</v>
      </c>
      <c r="D266">
        <v>529</v>
      </c>
      <c r="E266">
        <v>13</v>
      </c>
      <c r="F266">
        <f t="shared" si="8"/>
        <v>858</v>
      </c>
      <c r="G266" s="97" t="s">
        <v>133</v>
      </c>
    </row>
    <row r="267" spans="1:7" x14ac:dyDescent="0.25">
      <c r="A267">
        <v>266</v>
      </c>
      <c r="B267" s="97">
        <v>45192</v>
      </c>
      <c r="C267">
        <v>459</v>
      </c>
      <c r="D267">
        <v>492</v>
      </c>
      <c r="E267">
        <v>8</v>
      </c>
      <c r="F267">
        <f t="shared" si="8"/>
        <v>959</v>
      </c>
      <c r="G267" s="97" t="s">
        <v>134</v>
      </c>
    </row>
    <row r="268" spans="1:7" x14ac:dyDescent="0.25">
      <c r="A268">
        <v>267</v>
      </c>
      <c r="B268" s="97">
        <v>45193</v>
      </c>
      <c r="C268">
        <v>1989</v>
      </c>
      <c r="D268">
        <v>1515</v>
      </c>
      <c r="E268">
        <v>42</v>
      </c>
      <c r="F268">
        <f t="shared" si="8"/>
        <v>3546</v>
      </c>
      <c r="G268" s="97" t="s">
        <v>128</v>
      </c>
    </row>
    <row r="269" spans="1:7" x14ac:dyDescent="0.25">
      <c r="A269">
        <v>268</v>
      </c>
      <c r="B269" s="97">
        <v>45194</v>
      </c>
      <c r="C269">
        <v>376</v>
      </c>
      <c r="D269">
        <v>291</v>
      </c>
      <c r="E269">
        <v>8</v>
      </c>
      <c r="F269">
        <f t="shared" si="8"/>
        <v>675</v>
      </c>
      <c r="G269" s="97" t="s">
        <v>129</v>
      </c>
    </row>
    <row r="270" spans="1:7" x14ac:dyDescent="0.25">
      <c r="A270">
        <v>269</v>
      </c>
      <c r="B270" s="97">
        <v>45195</v>
      </c>
      <c r="C270">
        <v>169</v>
      </c>
      <c r="D270">
        <v>157</v>
      </c>
      <c r="E270">
        <v>2</v>
      </c>
      <c r="F270">
        <f t="shared" si="8"/>
        <v>328</v>
      </c>
      <c r="G270" s="97" t="s">
        <v>130</v>
      </c>
    </row>
    <row r="271" spans="1:7" x14ac:dyDescent="0.25">
      <c r="A271">
        <v>270</v>
      </c>
      <c r="B271" s="97">
        <v>45196</v>
      </c>
      <c r="C271">
        <v>83</v>
      </c>
      <c r="D271">
        <v>163</v>
      </c>
      <c r="E271">
        <v>4</v>
      </c>
      <c r="F271">
        <f t="shared" si="8"/>
        <v>250</v>
      </c>
      <c r="G271" s="97" t="s">
        <v>131</v>
      </c>
    </row>
    <row r="272" spans="1:7" x14ac:dyDescent="0.25">
      <c r="A272">
        <v>271</v>
      </c>
      <c r="B272" s="97">
        <v>45197</v>
      </c>
      <c r="C272">
        <v>147</v>
      </c>
      <c r="D272">
        <v>243</v>
      </c>
      <c r="E272">
        <v>8</v>
      </c>
      <c r="F272">
        <f t="shared" si="8"/>
        <v>398</v>
      </c>
      <c r="G272" s="97" t="s">
        <v>132</v>
      </c>
    </row>
    <row r="273" spans="1:7" x14ac:dyDescent="0.25">
      <c r="A273">
        <v>272</v>
      </c>
      <c r="B273" s="97">
        <v>45198</v>
      </c>
      <c r="C273">
        <v>210</v>
      </c>
      <c r="D273">
        <v>412</v>
      </c>
      <c r="E273">
        <v>9</v>
      </c>
      <c r="F273">
        <f t="shared" si="8"/>
        <v>631</v>
      </c>
      <c r="G273" s="97" t="s">
        <v>133</v>
      </c>
    </row>
    <row r="274" spans="1:7" x14ac:dyDescent="0.25">
      <c r="A274">
        <v>273</v>
      </c>
      <c r="B274" s="97">
        <v>45199</v>
      </c>
      <c r="C274">
        <v>317</v>
      </c>
      <c r="D274">
        <v>456</v>
      </c>
      <c r="E274">
        <v>9</v>
      </c>
      <c r="F274">
        <f t="shared" si="8"/>
        <v>782</v>
      </c>
      <c r="G274" s="97" t="s">
        <v>134</v>
      </c>
    </row>
    <row r="275" spans="1:7" x14ac:dyDescent="0.25">
      <c r="A275">
        <v>274</v>
      </c>
      <c r="B275" s="97">
        <v>45200</v>
      </c>
      <c r="C275">
        <v>1412</v>
      </c>
      <c r="D275">
        <v>1308</v>
      </c>
      <c r="E275">
        <v>38</v>
      </c>
      <c r="F275">
        <f t="shared" si="8"/>
        <v>2758</v>
      </c>
      <c r="G275" s="97" t="s">
        <v>128</v>
      </c>
    </row>
    <row r="276" spans="1:7" x14ac:dyDescent="0.25">
      <c r="A276">
        <v>275</v>
      </c>
      <c r="B276" s="97">
        <v>45201</v>
      </c>
      <c r="C276">
        <v>270</v>
      </c>
      <c r="D276">
        <v>240</v>
      </c>
      <c r="E276">
        <v>4</v>
      </c>
      <c r="F276">
        <f t="shared" si="8"/>
        <v>514</v>
      </c>
      <c r="G276" s="97" t="s">
        <v>129</v>
      </c>
    </row>
    <row r="277" spans="1:7" x14ac:dyDescent="0.25">
      <c r="A277">
        <v>276</v>
      </c>
      <c r="B277" s="97">
        <v>45202</v>
      </c>
      <c r="C277">
        <v>135</v>
      </c>
      <c r="D277">
        <v>183</v>
      </c>
      <c r="E277">
        <v>3</v>
      </c>
      <c r="F277">
        <f t="shared" si="8"/>
        <v>321</v>
      </c>
      <c r="G277" s="97" t="s">
        <v>130</v>
      </c>
    </row>
    <row r="278" spans="1:7" x14ac:dyDescent="0.25">
      <c r="A278">
        <v>277</v>
      </c>
      <c r="B278" s="97">
        <v>45203</v>
      </c>
      <c r="C278">
        <v>92</v>
      </c>
      <c r="D278">
        <v>170</v>
      </c>
      <c r="E278">
        <v>6</v>
      </c>
      <c r="F278">
        <f t="shared" si="8"/>
        <v>268</v>
      </c>
      <c r="G278" s="97" t="s">
        <v>131</v>
      </c>
    </row>
    <row r="279" spans="1:7" x14ac:dyDescent="0.25">
      <c r="A279">
        <v>278</v>
      </c>
      <c r="B279" s="97">
        <v>45204</v>
      </c>
      <c r="C279">
        <v>103</v>
      </c>
      <c r="D279">
        <v>218</v>
      </c>
      <c r="E279">
        <v>7</v>
      </c>
      <c r="F279">
        <f t="shared" si="8"/>
        <v>328</v>
      </c>
      <c r="G279" s="97" t="s">
        <v>132</v>
      </c>
    </row>
    <row r="280" spans="1:7" x14ac:dyDescent="0.25">
      <c r="A280">
        <v>279</v>
      </c>
      <c r="B280" s="97">
        <v>45205</v>
      </c>
      <c r="C280">
        <v>139</v>
      </c>
      <c r="D280">
        <v>321</v>
      </c>
      <c r="E280">
        <v>16</v>
      </c>
      <c r="F280">
        <f t="shared" si="8"/>
        <v>476</v>
      </c>
      <c r="G280" s="97" t="s">
        <v>133</v>
      </c>
    </row>
    <row r="281" spans="1:7" x14ac:dyDescent="0.25">
      <c r="A281">
        <v>280</v>
      </c>
      <c r="B281" s="97">
        <v>45206</v>
      </c>
      <c r="C281">
        <v>207</v>
      </c>
      <c r="D281">
        <v>338</v>
      </c>
      <c r="E281">
        <v>10</v>
      </c>
      <c r="F281">
        <f t="shared" si="8"/>
        <v>555</v>
      </c>
      <c r="G281" s="97" t="s">
        <v>134</v>
      </c>
    </row>
    <row r="282" spans="1:7" x14ac:dyDescent="0.25">
      <c r="A282">
        <v>281</v>
      </c>
      <c r="B282" s="97">
        <v>45207</v>
      </c>
      <c r="C282">
        <v>1116</v>
      </c>
      <c r="D282">
        <v>1089</v>
      </c>
      <c r="E282">
        <v>27</v>
      </c>
      <c r="F282">
        <f t="shared" si="8"/>
        <v>2232</v>
      </c>
      <c r="G282" s="97" t="s">
        <v>128</v>
      </c>
    </row>
    <row r="283" spans="1:7" x14ac:dyDescent="0.25">
      <c r="A283">
        <v>282</v>
      </c>
      <c r="B283" s="97">
        <v>45208</v>
      </c>
      <c r="C283">
        <v>174</v>
      </c>
      <c r="D283">
        <v>170</v>
      </c>
      <c r="E283">
        <v>4</v>
      </c>
      <c r="F283">
        <f t="shared" si="8"/>
        <v>348</v>
      </c>
      <c r="G283" s="97" t="s">
        <v>129</v>
      </c>
    </row>
    <row r="284" spans="1:7" x14ac:dyDescent="0.25">
      <c r="A284">
        <v>283</v>
      </c>
      <c r="B284" s="97">
        <v>45209</v>
      </c>
      <c r="C284">
        <v>103</v>
      </c>
      <c r="D284">
        <v>167</v>
      </c>
      <c r="E284">
        <v>7</v>
      </c>
      <c r="F284">
        <f t="shared" si="8"/>
        <v>277</v>
      </c>
      <c r="G284" s="97" t="s">
        <v>130</v>
      </c>
    </row>
    <row r="285" spans="1:7" x14ac:dyDescent="0.25">
      <c r="A285">
        <v>284</v>
      </c>
      <c r="B285" s="97">
        <v>45210</v>
      </c>
      <c r="C285">
        <v>41</v>
      </c>
      <c r="D285">
        <v>105</v>
      </c>
      <c r="E285">
        <v>5</v>
      </c>
      <c r="F285">
        <f t="shared" si="8"/>
        <v>151</v>
      </c>
      <c r="G285" s="97" t="s">
        <v>131</v>
      </c>
    </row>
    <row r="286" spans="1:7" x14ac:dyDescent="0.25">
      <c r="A286">
        <v>285</v>
      </c>
      <c r="B286" s="97">
        <v>45211</v>
      </c>
      <c r="C286">
        <v>69</v>
      </c>
      <c r="D286">
        <v>177</v>
      </c>
      <c r="E286">
        <v>2</v>
      </c>
      <c r="F286">
        <f t="shared" si="8"/>
        <v>248</v>
      </c>
      <c r="G286" s="97" t="s">
        <v>132</v>
      </c>
    </row>
    <row r="287" spans="1:7" x14ac:dyDescent="0.25">
      <c r="A287">
        <v>286</v>
      </c>
      <c r="B287" s="97">
        <v>45212</v>
      </c>
      <c r="C287">
        <v>73</v>
      </c>
      <c r="D287">
        <v>228</v>
      </c>
      <c r="E287">
        <v>11</v>
      </c>
      <c r="F287">
        <f t="shared" si="8"/>
        <v>312</v>
      </c>
      <c r="G287" s="97" t="s">
        <v>133</v>
      </c>
    </row>
    <row r="288" spans="1:7" x14ac:dyDescent="0.25">
      <c r="A288">
        <v>287</v>
      </c>
      <c r="B288" s="97">
        <v>45213</v>
      </c>
      <c r="C288">
        <v>123</v>
      </c>
      <c r="D288">
        <v>275</v>
      </c>
      <c r="E288">
        <v>7</v>
      </c>
      <c r="F288">
        <f t="shared" si="8"/>
        <v>405</v>
      </c>
      <c r="G288" s="97" t="s">
        <v>134</v>
      </c>
    </row>
    <row r="289" spans="1:7" x14ac:dyDescent="0.25">
      <c r="A289">
        <v>288</v>
      </c>
      <c r="B289" s="97">
        <v>45214</v>
      </c>
      <c r="C289">
        <v>697</v>
      </c>
      <c r="D289">
        <v>889</v>
      </c>
      <c r="E289">
        <v>27</v>
      </c>
      <c r="F289">
        <f t="shared" si="8"/>
        <v>1613</v>
      </c>
      <c r="G289" s="97" t="s">
        <v>128</v>
      </c>
    </row>
    <row r="290" spans="1:7" x14ac:dyDescent="0.25">
      <c r="A290">
        <v>289</v>
      </c>
      <c r="B290" s="97">
        <v>45215</v>
      </c>
      <c r="C290">
        <v>110</v>
      </c>
      <c r="D290">
        <v>153</v>
      </c>
      <c r="E290">
        <v>4</v>
      </c>
      <c r="F290">
        <f t="shared" si="8"/>
        <v>267</v>
      </c>
      <c r="G290" s="97" t="s">
        <v>129</v>
      </c>
    </row>
    <row r="291" spans="1:7" x14ac:dyDescent="0.25">
      <c r="A291">
        <v>290</v>
      </c>
      <c r="B291" s="97">
        <v>45216</v>
      </c>
      <c r="C291">
        <v>33</v>
      </c>
      <c r="D291">
        <v>106</v>
      </c>
      <c r="E291">
        <v>7</v>
      </c>
      <c r="F291">
        <f t="shared" si="8"/>
        <v>146</v>
      </c>
      <c r="G291" s="97" t="s">
        <v>130</v>
      </c>
    </row>
    <row r="292" spans="1:7" x14ac:dyDescent="0.25">
      <c r="A292">
        <v>291</v>
      </c>
      <c r="B292" s="97">
        <v>45217</v>
      </c>
      <c r="C292">
        <v>23</v>
      </c>
      <c r="D292">
        <v>109</v>
      </c>
      <c r="E292">
        <v>6</v>
      </c>
      <c r="F292">
        <f t="shared" si="8"/>
        <v>138</v>
      </c>
      <c r="G292" s="97" t="s">
        <v>131</v>
      </c>
    </row>
    <row r="293" spans="1:7" x14ac:dyDescent="0.25">
      <c r="A293">
        <v>292</v>
      </c>
      <c r="B293" s="97">
        <v>45218</v>
      </c>
      <c r="C293">
        <v>32</v>
      </c>
      <c r="D293">
        <v>149</v>
      </c>
      <c r="E293">
        <v>6</v>
      </c>
      <c r="F293">
        <f t="shared" si="8"/>
        <v>187</v>
      </c>
      <c r="G293" s="97" t="s">
        <v>132</v>
      </c>
    </row>
    <row r="294" spans="1:7" x14ac:dyDescent="0.25">
      <c r="A294">
        <v>293</v>
      </c>
      <c r="B294" s="97">
        <v>45219</v>
      </c>
      <c r="C294">
        <v>49</v>
      </c>
      <c r="D294">
        <v>310</v>
      </c>
      <c r="E294">
        <v>6</v>
      </c>
      <c r="F294">
        <f t="shared" si="8"/>
        <v>365</v>
      </c>
      <c r="G294" s="97" t="s">
        <v>133</v>
      </c>
    </row>
    <row r="295" spans="1:7" x14ac:dyDescent="0.25">
      <c r="A295">
        <v>294</v>
      </c>
      <c r="B295" s="97">
        <v>45220</v>
      </c>
      <c r="C295">
        <v>55</v>
      </c>
      <c r="D295">
        <v>221</v>
      </c>
      <c r="E295">
        <v>8</v>
      </c>
      <c r="F295">
        <f t="shared" si="8"/>
        <v>284</v>
      </c>
      <c r="G295" s="97" t="s">
        <v>134</v>
      </c>
    </row>
    <row r="296" spans="1:7" x14ac:dyDescent="0.25">
      <c r="A296">
        <v>295</v>
      </c>
      <c r="B296" s="97">
        <v>45221</v>
      </c>
      <c r="C296">
        <v>557</v>
      </c>
      <c r="D296">
        <v>955</v>
      </c>
      <c r="E296">
        <v>26</v>
      </c>
      <c r="F296">
        <f t="shared" si="8"/>
        <v>1538</v>
      </c>
      <c r="G296" s="97" t="s">
        <v>128</v>
      </c>
    </row>
    <row r="297" spans="1:7" x14ac:dyDescent="0.25">
      <c r="A297">
        <v>296</v>
      </c>
      <c r="B297" s="97">
        <v>45222</v>
      </c>
      <c r="C297">
        <v>60</v>
      </c>
      <c r="D297">
        <v>129</v>
      </c>
      <c r="E297">
        <v>4</v>
      </c>
      <c r="F297">
        <f t="shared" si="8"/>
        <v>193</v>
      </c>
      <c r="G297" s="97" t="s">
        <v>129</v>
      </c>
    </row>
    <row r="298" spans="1:7" x14ac:dyDescent="0.25">
      <c r="A298">
        <v>297</v>
      </c>
      <c r="B298" s="97">
        <v>45223</v>
      </c>
      <c r="C298">
        <v>31</v>
      </c>
      <c r="D298">
        <v>142</v>
      </c>
      <c r="E298">
        <v>4</v>
      </c>
      <c r="F298">
        <f t="shared" si="8"/>
        <v>177</v>
      </c>
      <c r="G298" s="97" t="s">
        <v>130</v>
      </c>
    </row>
    <row r="299" spans="1:7" x14ac:dyDescent="0.25">
      <c r="A299">
        <v>298</v>
      </c>
      <c r="B299" s="97">
        <v>45224</v>
      </c>
      <c r="C299">
        <v>13</v>
      </c>
      <c r="D299">
        <v>100</v>
      </c>
      <c r="E299">
        <v>7</v>
      </c>
      <c r="F299">
        <f t="shared" si="8"/>
        <v>120</v>
      </c>
      <c r="G299" s="97" t="s">
        <v>131</v>
      </c>
    </row>
    <row r="300" spans="1:7" x14ac:dyDescent="0.25">
      <c r="A300">
        <v>299</v>
      </c>
      <c r="B300" s="97">
        <v>45225</v>
      </c>
      <c r="C300">
        <v>25</v>
      </c>
      <c r="D300">
        <v>166</v>
      </c>
      <c r="E300">
        <v>7</v>
      </c>
      <c r="F300">
        <f t="shared" si="8"/>
        <v>198</v>
      </c>
      <c r="G300" s="97" t="s">
        <v>132</v>
      </c>
    </row>
    <row r="301" spans="1:7" x14ac:dyDescent="0.25">
      <c r="A301">
        <v>300</v>
      </c>
      <c r="B301" s="97">
        <v>45226</v>
      </c>
      <c r="C301">
        <v>24</v>
      </c>
      <c r="D301">
        <v>281</v>
      </c>
      <c r="E301">
        <v>6</v>
      </c>
      <c r="F301">
        <f t="shared" si="8"/>
        <v>311</v>
      </c>
      <c r="G301" s="97" t="s">
        <v>133</v>
      </c>
    </row>
    <row r="302" spans="1:7" x14ac:dyDescent="0.25">
      <c r="A302">
        <v>301</v>
      </c>
      <c r="B302" s="97">
        <v>45227</v>
      </c>
      <c r="C302">
        <v>31</v>
      </c>
      <c r="D302">
        <v>258</v>
      </c>
      <c r="E302">
        <v>6</v>
      </c>
      <c r="F302">
        <f t="shared" si="8"/>
        <v>295</v>
      </c>
      <c r="G302" s="97" t="s">
        <v>134</v>
      </c>
    </row>
    <row r="303" spans="1:7" x14ac:dyDescent="0.25">
      <c r="A303">
        <v>302</v>
      </c>
      <c r="B303" s="97">
        <v>45228</v>
      </c>
      <c r="C303">
        <v>251</v>
      </c>
      <c r="D303">
        <v>698</v>
      </c>
      <c r="E303">
        <v>14</v>
      </c>
      <c r="F303">
        <f t="shared" si="8"/>
        <v>963</v>
      </c>
      <c r="G303" s="97" t="s">
        <v>128</v>
      </c>
    </row>
    <row r="304" spans="1:7" x14ac:dyDescent="0.25">
      <c r="A304">
        <v>303</v>
      </c>
      <c r="B304" s="97">
        <v>45229</v>
      </c>
      <c r="C304">
        <v>34</v>
      </c>
      <c r="D304">
        <v>107</v>
      </c>
      <c r="E304">
        <v>4</v>
      </c>
      <c r="F304">
        <f t="shared" si="8"/>
        <v>145</v>
      </c>
      <c r="G304" s="97" t="s">
        <v>129</v>
      </c>
    </row>
    <row r="305" spans="1:7" x14ac:dyDescent="0.25">
      <c r="A305">
        <v>304</v>
      </c>
      <c r="B305" s="97">
        <v>45230</v>
      </c>
      <c r="C305">
        <v>47</v>
      </c>
      <c r="D305">
        <v>154</v>
      </c>
      <c r="E305">
        <v>5</v>
      </c>
      <c r="F305">
        <f t="shared" si="8"/>
        <v>206</v>
      </c>
      <c r="G305" s="97" t="s">
        <v>130</v>
      </c>
    </row>
    <row r="306" spans="1:7" x14ac:dyDescent="0.25">
      <c r="A306">
        <v>305</v>
      </c>
      <c r="B306" s="97">
        <v>45231</v>
      </c>
      <c r="D306">
        <v>4</v>
      </c>
      <c r="F306">
        <f t="shared" si="8"/>
        <v>4</v>
      </c>
      <c r="G306" s="97" t="s">
        <v>131</v>
      </c>
    </row>
    <row r="307" spans="1:7" x14ac:dyDescent="0.25">
      <c r="A307">
        <v>306</v>
      </c>
      <c r="B307" s="97">
        <v>45232</v>
      </c>
      <c r="D307">
        <v>27</v>
      </c>
      <c r="F307">
        <f t="shared" si="8"/>
        <v>27</v>
      </c>
      <c r="G307" s="97" t="s">
        <v>132</v>
      </c>
    </row>
    <row r="308" spans="1:7" x14ac:dyDescent="0.25">
      <c r="A308">
        <v>307</v>
      </c>
      <c r="B308" s="97">
        <v>45233</v>
      </c>
      <c r="C308">
        <v>2</v>
      </c>
      <c r="D308">
        <v>157</v>
      </c>
      <c r="E308">
        <v>6</v>
      </c>
      <c r="F308">
        <f t="shared" si="8"/>
        <v>165</v>
      </c>
      <c r="G308" s="97" t="s">
        <v>133</v>
      </c>
    </row>
    <row r="309" spans="1:7" x14ac:dyDescent="0.25">
      <c r="A309">
        <v>308</v>
      </c>
      <c r="B309" s="97">
        <v>45234</v>
      </c>
      <c r="C309">
        <v>12</v>
      </c>
      <c r="D309">
        <v>113</v>
      </c>
      <c r="E309">
        <v>3</v>
      </c>
      <c r="F309">
        <f t="shared" si="8"/>
        <v>128</v>
      </c>
      <c r="G309" s="97" t="s">
        <v>134</v>
      </c>
    </row>
    <row r="310" spans="1:7" x14ac:dyDescent="0.25">
      <c r="A310">
        <v>309</v>
      </c>
      <c r="B310" s="97">
        <v>45235</v>
      </c>
      <c r="C310">
        <v>39</v>
      </c>
      <c r="D310">
        <v>394</v>
      </c>
      <c r="E310">
        <v>12</v>
      </c>
      <c r="F310">
        <f t="shared" si="8"/>
        <v>445</v>
      </c>
      <c r="G310" s="97" t="s">
        <v>128</v>
      </c>
    </row>
    <row r="311" spans="1:7" x14ac:dyDescent="0.25">
      <c r="A311">
        <v>310</v>
      </c>
      <c r="B311" s="97">
        <v>45236</v>
      </c>
      <c r="C311">
        <v>4</v>
      </c>
      <c r="D311">
        <v>40</v>
      </c>
      <c r="E311">
        <v>1</v>
      </c>
      <c r="F311">
        <f t="shared" si="8"/>
        <v>45</v>
      </c>
      <c r="G311" s="97" t="s">
        <v>129</v>
      </c>
    </row>
    <row r="312" spans="1:7" x14ac:dyDescent="0.25">
      <c r="A312">
        <v>311</v>
      </c>
      <c r="B312" s="97">
        <v>45237</v>
      </c>
      <c r="C312">
        <v>4</v>
      </c>
      <c r="D312">
        <v>94</v>
      </c>
      <c r="E312">
        <v>5</v>
      </c>
      <c r="F312">
        <f t="shared" si="8"/>
        <v>103</v>
      </c>
      <c r="G312" s="97" t="s">
        <v>130</v>
      </c>
    </row>
    <row r="313" spans="1:7" x14ac:dyDescent="0.25">
      <c r="A313">
        <v>312</v>
      </c>
      <c r="B313" s="97">
        <v>45238</v>
      </c>
      <c r="C313">
        <v>2</v>
      </c>
      <c r="D313">
        <v>87</v>
      </c>
      <c r="E313">
        <v>5</v>
      </c>
      <c r="F313">
        <f t="shared" si="8"/>
        <v>94</v>
      </c>
      <c r="G313" s="97" t="s">
        <v>131</v>
      </c>
    </row>
    <row r="314" spans="1:7" x14ac:dyDescent="0.25">
      <c r="A314">
        <v>313</v>
      </c>
      <c r="B314" s="97">
        <v>45239</v>
      </c>
      <c r="C314">
        <v>2</v>
      </c>
      <c r="D314">
        <v>83</v>
      </c>
      <c r="E314">
        <v>1</v>
      </c>
      <c r="F314">
        <f t="shared" si="8"/>
        <v>86</v>
      </c>
      <c r="G314" s="97" t="s">
        <v>132</v>
      </c>
    </row>
    <row r="315" spans="1:7" x14ac:dyDescent="0.25">
      <c r="A315">
        <v>314</v>
      </c>
      <c r="B315" s="97">
        <v>45240</v>
      </c>
      <c r="C315">
        <v>2</v>
      </c>
      <c r="D315">
        <v>185</v>
      </c>
      <c r="E315">
        <v>6</v>
      </c>
      <c r="F315">
        <f t="shared" si="8"/>
        <v>193</v>
      </c>
      <c r="G315" s="97" t="s">
        <v>133</v>
      </c>
    </row>
    <row r="316" spans="1:7" x14ac:dyDescent="0.25">
      <c r="A316">
        <v>315</v>
      </c>
      <c r="B316" s="97">
        <v>45241</v>
      </c>
      <c r="C316">
        <v>9</v>
      </c>
      <c r="D316">
        <v>169</v>
      </c>
      <c r="E316">
        <v>7</v>
      </c>
      <c r="F316">
        <f t="shared" si="8"/>
        <v>185</v>
      </c>
      <c r="G316" s="97" t="s">
        <v>134</v>
      </c>
    </row>
    <row r="317" spans="1:7" x14ac:dyDescent="0.25">
      <c r="A317">
        <v>316</v>
      </c>
      <c r="B317" s="97">
        <v>45242</v>
      </c>
      <c r="C317">
        <v>48</v>
      </c>
      <c r="D317">
        <v>443</v>
      </c>
      <c r="E317">
        <v>16</v>
      </c>
      <c r="F317">
        <f t="shared" si="8"/>
        <v>507</v>
      </c>
      <c r="G317" s="97" t="s">
        <v>128</v>
      </c>
    </row>
    <row r="318" spans="1:7" x14ac:dyDescent="0.25">
      <c r="A318">
        <v>317</v>
      </c>
      <c r="B318" s="97">
        <v>45243</v>
      </c>
      <c r="C318">
        <v>6</v>
      </c>
      <c r="D318">
        <v>47</v>
      </c>
      <c r="E318">
        <v>1</v>
      </c>
      <c r="F318">
        <f t="shared" si="8"/>
        <v>54</v>
      </c>
      <c r="G318" s="97" t="s">
        <v>129</v>
      </c>
    </row>
    <row r="319" spans="1:7" x14ac:dyDescent="0.25">
      <c r="A319">
        <v>318</v>
      </c>
      <c r="B319" s="97">
        <v>45244</v>
      </c>
      <c r="C319">
        <v>1</v>
      </c>
      <c r="D319">
        <v>90</v>
      </c>
      <c r="E319">
        <v>2</v>
      </c>
      <c r="F319">
        <f t="shared" si="8"/>
        <v>93</v>
      </c>
      <c r="G319" s="97" t="s">
        <v>130</v>
      </c>
    </row>
    <row r="320" spans="1:7" x14ac:dyDescent="0.25">
      <c r="A320">
        <v>319</v>
      </c>
      <c r="B320" s="97">
        <v>45245</v>
      </c>
      <c r="C320">
        <v>2</v>
      </c>
      <c r="D320">
        <v>65</v>
      </c>
      <c r="E320">
        <v>5</v>
      </c>
      <c r="F320">
        <f t="shared" si="8"/>
        <v>72</v>
      </c>
      <c r="G320" s="97" t="s">
        <v>131</v>
      </c>
    </row>
    <row r="321" spans="1:7" x14ac:dyDescent="0.25">
      <c r="A321">
        <v>320</v>
      </c>
      <c r="B321" s="97">
        <v>45246</v>
      </c>
      <c r="C321">
        <v>4</v>
      </c>
      <c r="D321">
        <v>105</v>
      </c>
      <c r="E321">
        <v>5</v>
      </c>
      <c r="F321">
        <f t="shared" si="8"/>
        <v>114</v>
      </c>
      <c r="G321" s="97" t="s">
        <v>132</v>
      </c>
    </row>
    <row r="322" spans="1:7" x14ac:dyDescent="0.25">
      <c r="A322">
        <v>321</v>
      </c>
      <c r="B322" s="97">
        <v>45247</v>
      </c>
      <c r="D322">
        <v>120</v>
      </c>
      <c r="E322">
        <v>3</v>
      </c>
      <c r="F322">
        <f t="shared" ref="F322:F366" si="9">SUM(C322:E322)</f>
        <v>123</v>
      </c>
      <c r="G322" s="97" t="s">
        <v>133</v>
      </c>
    </row>
    <row r="323" spans="1:7" x14ac:dyDescent="0.25">
      <c r="A323">
        <v>322</v>
      </c>
      <c r="B323" s="97">
        <v>45248</v>
      </c>
      <c r="C323">
        <v>5</v>
      </c>
      <c r="D323">
        <v>115</v>
      </c>
      <c r="E323">
        <v>3</v>
      </c>
      <c r="F323">
        <f t="shared" si="9"/>
        <v>123</v>
      </c>
      <c r="G323" s="97" t="s">
        <v>134</v>
      </c>
    </row>
    <row r="324" spans="1:7" x14ac:dyDescent="0.25">
      <c r="A324">
        <v>323</v>
      </c>
      <c r="B324" s="97">
        <v>45249</v>
      </c>
      <c r="C324">
        <v>41</v>
      </c>
      <c r="D324">
        <v>395</v>
      </c>
      <c r="E324">
        <v>9</v>
      </c>
      <c r="F324">
        <f t="shared" si="9"/>
        <v>445</v>
      </c>
      <c r="G324" s="97" t="s">
        <v>128</v>
      </c>
    </row>
    <row r="325" spans="1:7" x14ac:dyDescent="0.25">
      <c r="A325">
        <v>324</v>
      </c>
      <c r="B325" s="97">
        <v>45250</v>
      </c>
      <c r="C325">
        <v>4</v>
      </c>
      <c r="D325">
        <v>65</v>
      </c>
      <c r="E325">
        <v>2</v>
      </c>
      <c r="F325">
        <f t="shared" si="9"/>
        <v>71</v>
      </c>
      <c r="G325" s="97" t="s">
        <v>129</v>
      </c>
    </row>
    <row r="326" spans="1:7" x14ac:dyDescent="0.25">
      <c r="A326">
        <v>325</v>
      </c>
      <c r="B326" s="97">
        <v>45251</v>
      </c>
      <c r="C326">
        <v>2</v>
      </c>
      <c r="D326">
        <v>93</v>
      </c>
      <c r="E326">
        <v>3</v>
      </c>
      <c r="F326">
        <f t="shared" si="9"/>
        <v>98</v>
      </c>
      <c r="G326" s="97" t="s">
        <v>130</v>
      </c>
    </row>
    <row r="327" spans="1:7" x14ac:dyDescent="0.25">
      <c r="A327">
        <v>326</v>
      </c>
      <c r="B327" s="97">
        <v>45252</v>
      </c>
      <c r="C327">
        <v>4</v>
      </c>
      <c r="D327">
        <v>101</v>
      </c>
      <c r="E327">
        <v>7</v>
      </c>
      <c r="F327">
        <f t="shared" si="9"/>
        <v>112</v>
      </c>
      <c r="G327" s="97" t="s">
        <v>131</v>
      </c>
    </row>
    <row r="328" spans="1:7" x14ac:dyDescent="0.25">
      <c r="A328">
        <v>327</v>
      </c>
      <c r="B328" s="97">
        <v>45253</v>
      </c>
      <c r="C328">
        <v>4</v>
      </c>
      <c r="D328">
        <v>91</v>
      </c>
      <c r="E328">
        <v>4</v>
      </c>
      <c r="F328">
        <f t="shared" si="9"/>
        <v>99</v>
      </c>
      <c r="G328" s="97" t="s">
        <v>132</v>
      </c>
    </row>
    <row r="329" spans="1:7" x14ac:dyDescent="0.25">
      <c r="A329">
        <v>328</v>
      </c>
      <c r="B329" s="97">
        <v>45254</v>
      </c>
      <c r="C329">
        <v>3</v>
      </c>
      <c r="D329">
        <v>154</v>
      </c>
      <c r="E329">
        <v>11</v>
      </c>
      <c r="F329">
        <f t="shared" si="9"/>
        <v>168</v>
      </c>
      <c r="G329" s="97" t="s">
        <v>133</v>
      </c>
    </row>
    <row r="330" spans="1:7" x14ac:dyDescent="0.25">
      <c r="A330">
        <v>329</v>
      </c>
      <c r="B330" s="97">
        <v>45255</v>
      </c>
      <c r="C330">
        <v>7</v>
      </c>
      <c r="D330">
        <v>119</v>
      </c>
      <c r="E330">
        <v>4</v>
      </c>
      <c r="F330">
        <f t="shared" si="9"/>
        <v>130</v>
      </c>
      <c r="G330" s="97" t="s">
        <v>134</v>
      </c>
    </row>
    <row r="331" spans="1:7" x14ac:dyDescent="0.25">
      <c r="A331">
        <v>330</v>
      </c>
      <c r="B331" s="97">
        <v>45256</v>
      </c>
      <c r="C331">
        <v>29</v>
      </c>
      <c r="D331">
        <v>459</v>
      </c>
      <c r="E331">
        <v>12</v>
      </c>
      <c r="F331">
        <f t="shared" si="9"/>
        <v>500</v>
      </c>
      <c r="G331" s="97" t="s">
        <v>128</v>
      </c>
    </row>
    <row r="332" spans="1:7" x14ac:dyDescent="0.25">
      <c r="A332">
        <v>331</v>
      </c>
      <c r="B332" s="97">
        <v>45257</v>
      </c>
      <c r="C332">
        <v>3</v>
      </c>
      <c r="D332">
        <v>46</v>
      </c>
      <c r="E332">
        <v>2</v>
      </c>
      <c r="F332">
        <f t="shared" si="9"/>
        <v>51</v>
      </c>
      <c r="G332" s="97" t="s">
        <v>129</v>
      </c>
    </row>
    <row r="333" spans="1:7" x14ac:dyDescent="0.25">
      <c r="A333">
        <v>332</v>
      </c>
      <c r="B333" s="97">
        <v>45258</v>
      </c>
      <c r="C333">
        <v>3</v>
      </c>
      <c r="D333">
        <v>90</v>
      </c>
      <c r="E333">
        <v>1</v>
      </c>
      <c r="F333">
        <f t="shared" si="9"/>
        <v>94</v>
      </c>
      <c r="G333" s="97" t="s">
        <v>130</v>
      </c>
    </row>
    <row r="334" spans="1:7" x14ac:dyDescent="0.25">
      <c r="A334">
        <v>333</v>
      </c>
      <c r="B334" s="97">
        <v>45259</v>
      </c>
      <c r="C334">
        <v>3</v>
      </c>
      <c r="D334">
        <v>77</v>
      </c>
      <c r="E334">
        <v>2</v>
      </c>
      <c r="F334">
        <f t="shared" si="9"/>
        <v>82</v>
      </c>
      <c r="G334" s="97" t="s">
        <v>131</v>
      </c>
    </row>
    <row r="335" spans="1:7" x14ac:dyDescent="0.25">
      <c r="A335">
        <v>334</v>
      </c>
      <c r="B335" s="97">
        <v>45260</v>
      </c>
      <c r="C335">
        <v>3</v>
      </c>
      <c r="D335">
        <v>94</v>
      </c>
      <c r="E335">
        <v>1</v>
      </c>
      <c r="F335">
        <f t="shared" si="9"/>
        <v>98</v>
      </c>
      <c r="G335" s="97" t="s">
        <v>132</v>
      </c>
    </row>
    <row r="336" spans="1:7" x14ac:dyDescent="0.25">
      <c r="A336">
        <v>335</v>
      </c>
      <c r="B336" s="97">
        <v>45261</v>
      </c>
      <c r="C336">
        <v>19</v>
      </c>
      <c r="D336">
        <v>265</v>
      </c>
      <c r="E336">
        <v>8</v>
      </c>
      <c r="F336">
        <f t="shared" si="9"/>
        <v>292</v>
      </c>
      <c r="G336" s="97" t="s">
        <v>133</v>
      </c>
    </row>
    <row r="337" spans="1:7" x14ac:dyDescent="0.25">
      <c r="A337">
        <v>336</v>
      </c>
      <c r="B337" s="97">
        <v>45262</v>
      </c>
      <c r="C337">
        <v>38</v>
      </c>
      <c r="D337">
        <v>183</v>
      </c>
      <c r="E337">
        <v>6</v>
      </c>
      <c r="F337">
        <f t="shared" si="9"/>
        <v>227</v>
      </c>
      <c r="G337" s="97" t="s">
        <v>134</v>
      </c>
    </row>
    <row r="338" spans="1:7" x14ac:dyDescent="0.25">
      <c r="A338">
        <v>337</v>
      </c>
      <c r="B338" s="97">
        <v>45263</v>
      </c>
      <c r="C338">
        <v>232</v>
      </c>
      <c r="D338">
        <v>621</v>
      </c>
      <c r="E338">
        <v>19</v>
      </c>
      <c r="F338">
        <f t="shared" si="9"/>
        <v>872</v>
      </c>
      <c r="G338" s="97" t="s">
        <v>128</v>
      </c>
    </row>
    <row r="339" spans="1:7" x14ac:dyDescent="0.25">
      <c r="A339">
        <v>338</v>
      </c>
      <c r="B339" s="97">
        <v>45264</v>
      </c>
      <c r="C339">
        <v>19</v>
      </c>
      <c r="D339">
        <v>84</v>
      </c>
      <c r="E339">
        <v>6</v>
      </c>
      <c r="F339">
        <f t="shared" si="9"/>
        <v>109</v>
      </c>
      <c r="G339" s="97" t="s">
        <v>129</v>
      </c>
    </row>
    <row r="340" spans="1:7" x14ac:dyDescent="0.25">
      <c r="A340">
        <v>339</v>
      </c>
      <c r="B340" s="97">
        <v>45265</v>
      </c>
      <c r="C340">
        <v>28</v>
      </c>
      <c r="D340">
        <v>139</v>
      </c>
      <c r="E340">
        <v>2</v>
      </c>
      <c r="F340">
        <f t="shared" si="9"/>
        <v>169</v>
      </c>
      <c r="G340" s="97" t="s">
        <v>130</v>
      </c>
    </row>
    <row r="341" spans="1:7" x14ac:dyDescent="0.25">
      <c r="A341">
        <v>340</v>
      </c>
      <c r="B341" s="97">
        <v>45266</v>
      </c>
      <c r="C341">
        <v>12</v>
      </c>
      <c r="D341">
        <v>125</v>
      </c>
      <c r="E341">
        <v>8</v>
      </c>
      <c r="F341">
        <f t="shared" si="9"/>
        <v>145</v>
      </c>
      <c r="G341" s="97" t="s">
        <v>131</v>
      </c>
    </row>
    <row r="342" spans="1:7" x14ac:dyDescent="0.25">
      <c r="A342">
        <v>341</v>
      </c>
      <c r="B342" s="97">
        <v>45267</v>
      </c>
      <c r="C342">
        <v>84</v>
      </c>
      <c r="D342">
        <v>251</v>
      </c>
      <c r="E342">
        <v>4</v>
      </c>
      <c r="F342">
        <f t="shared" si="9"/>
        <v>339</v>
      </c>
      <c r="G342" s="97" t="s">
        <v>132</v>
      </c>
    </row>
    <row r="343" spans="1:7" x14ac:dyDescent="0.25">
      <c r="A343">
        <v>342</v>
      </c>
      <c r="B343" s="97">
        <v>45268</v>
      </c>
      <c r="C343">
        <v>114</v>
      </c>
      <c r="D343">
        <v>113</v>
      </c>
      <c r="F343">
        <f t="shared" si="9"/>
        <v>227</v>
      </c>
      <c r="G343" s="97" t="s">
        <v>133</v>
      </c>
    </row>
    <row r="344" spans="1:7" x14ac:dyDescent="0.25">
      <c r="A344">
        <v>343</v>
      </c>
      <c r="B344" s="97">
        <v>45269</v>
      </c>
      <c r="C344">
        <v>89</v>
      </c>
      <c r="D344">
        <v>196</v>
      </c>
      <c r="E344">
        <v>11</v>
      </c>
      <c r="F344">
        <f t="shared" si="9"/>
        <v>296</v>
      </c>
      <c r="G344" s="97" t="s">
        <v>134</v>
      </c>
    </row>
    <row r="345" spans="1:7" x14ac:dyDescent="0.25">
      <c r="A345">
        <v>344</v>
      </c>
      <c r="B345" s="97">
        <v>45270</v>
      </c>
      <c r="C345">
        <v>461</v>
      </c>
      <c r="D345">
        <v>750</v>
      </c>
      <c r="E345">
        <v>7</v>
      </c>
      <c r="F345">
        <f t="shared" si="9"/>
        <v>1218</v>
      </c>
      <c r="G345" s="97" t="s">
        <v>128</v>
      </c>
    </row>
    <row r="346" spans="1:7" x14ac:dyDescent="0.25">
      <c r="A346">
        <v>345</v>
      </c>
      <c r="B346" s="97">
        <v>45271</v>
      </c>
      <c r="C346">
        <v>45</v>
      </c>
      <c r="D346">
        <v>103</v>
      </c>
      <c r="E346">
        <v>3</v>
      </c>
      <c r="F346">
        <f t="shared" si="9"/>
        <v>151</v>
      </c>
      <c r="G346" s="97" t="s">
        <v>129</v>
      </c>
    </row>
    <row r="347" spans="1:7" x14ac:dyDescent="0.25">
      <c r="A347">
        <v>346</v>
      </c>
      <c r="B347" s="97">
        <v>45272</v>
      </c>
      <c r="C347">
        <v>29</v>
      </c>
      <c r="D347">
        <v>188</v>
      </c>
      <c r="E347">
        <v>7</v>
      </c>
      <c r="F347">
        <f t="shared" si="9"/>
        <v>224</v>
      </c>
      <c r="G347" s="97" t="s">
        <v>130</v>
      </c>
    </row>
    <row r="348" spans="1:7" x14ac:dyDescent="0.25">
      <c r="A348">
        <v>347</v>
      </c>
      <c r="B348" s="97">
        <v>45273</v>
      </c>
      <c r="C348">
        <v>18</v>
      </c>
      <c r="D348">
        <v>127</v>
      </c>
      <c r="E348">
        <v>5</v>
      </c>
      <c r="F348">
        <f t="shared" si="9"/>
        <v>150</v>
      </c>
      <c r="G348" s="97" t="s">
        <v>131</v>
      </c>
    </row>
    <row r="349" spans="1:7" x14ac:dyDescent="0.25">
      <c r="A349">
        <v>348</v>
      </c>
      <c r="B349" s="97">
        <v>45274</v>
      </c>
      <c r="C349">
        <v>19</v>
      </c>
      <c r="D349">
        <v>141</v>
      </c>
      <c r="E349">
        <v>6</v>
      </c>
      <c r="F349">
        <f t="shared" si="9"/>
        <v>166</v>
      </c>
      <c r="G349" s="97" t="s">
        <v>132</v>
      </c>
    </row>
    <row r="350" spans="1:7" x14ac:dyDescent="0.25">
      <c r="A350">
        <v>349</v>
      </c>
      <c r="B350" s="97">
        <v>45275</v>
      </c>
      <c r="C350">
        <v>50</v>
      </c>
      <c r="D350">
        <v>326</v>
      </c>
      <c r="E350">
        <v>10</v>
      </c>
      <c r="F350">
        <f t="shared" si="9"/>
        <v>386</v>
      </c>
      <c r="G350" s="97" t="s">
        <v>133</v>
      </c>
    </row>
    <row r="351" spans="1:7" x14ac:dyDescent="0.25">
      <c r="A351">
        <v>350</v>
      </c>
      <c r="B351" s="97">
        <v>45276</v>
      </c>
      <c r="C351">
        <v>54</v>
      </c>
      <c r="D351">
        <v>243</v>
      </c>
      <c r="E351">
        <v>5</v>
      </c>
      <c r="F351">
        <f t="shared" si="9"/>
        <v>302</v>
      </c>
      <c r="G351" s="97" t="s">
        <v>134</v>
      </c>
    </row>
    <row r="352" spans="1:7" x14ac:dyDescent="0.25">
      <c r="A352">
        <v>351</v>
      </c>
      <c r="B352" s="97">
        <v>45277</v>
      </c>
      <c r="C352">
        <v>211</v>
      </c>
      <c r="D352">
        <v>639</v>
      </c>
      <c r="E352">
        <v>15</v>
      </c>
      <c r="F352">
        <f t="shared" si="9"/>
        <v>865</v>
      </c>
      <c r="G352" s="97" t="s">
        <v>128</v>
      </c>
    </row>
    <row r="353" spans="1:7" x14ac:dyDescent="0.25">
      <c r="A353">
        <v>352</v>
      </c>
      <c r="B353" s="97">
        <v>45278</v>
      </c>
      <c r="C353">
        <v>41</v>
      </c>
      <c r="D353">
        <v>156</v>
      </c>
      <c r="E353">
        <v>1</v>
      </c>
      <c r="F353">
        <f t="shared" si="9"/>
        <v>198</v>
      </c>
      <c r="G353" s="97" t="s">
        <v>129</v>
      </c>
    </row>
    <row r="354" spans="1:7" x14ac:dyDescent="0.25">
      <c r="A354">
        <v>353</v>
      </c>
      <c r="B354" s="97">
        <v>45279</v>
      </c>
      <c r="C354">
        <v>34</v>
      </c>
      <c r="D354">
        <v>169</v>
      </c>
      <c r="E354">
        <v>4</v>
      </c>
      <c r="F354">
        <f t="shared" si="9"/>
        <v>207</v>
      </c>
      <c r="G354" s="97" t="s">
        <v>130</v>
      </c>
    </row>
    <row r="355" spans="1:7" x14ac:dyDescent="0.25">
      <c r="A355">
        <v>354</v>
      </c>
      <c r="B355" s="97">
        <v>45280</v>
      </c>
      <c r="C355">
        <v>17</v>
      </c>
      <c r="D355">
        <v>129</v>
      </c>
      <c r="E355">
        <v>6</v>
      </c>
      <c r="F355">
        <f t="shared" si="9"/>
        <v>152</v>
      </c>
      <c r="G355" s="97" t="s">
        <v>131</v>
      </c>
    </row>
    <row r="356" spans="1:7" x14ac:dyDescent="0.25">
      <c r="A356">
        <v>355</v>
      </c>
      <c r="B356" s="97">
        <v>45281</v>
      </c>
      <c r="C356">
        <v>40</v>
      </c>
      <c r="D356">
        <v>193</v>
      </c>
      <c r="E356">
        <v>5</v>
      </c>
      <c r="F356">
        <f t="shared" si="9"/>
        <v>238</v>
      </c>
      <c r="G356" s="97" t="s">
        <v>132</v>
      </c>
    </row>
    <row r="357" spans="1:7" x14ac:dyDescent="0.25">
      <c r="A357">
        <v>356</v>
      </c>
      <c r="B357" s="97">
        <v>45282</v>
      </c>
      <c r="C357">
        <v>110</v>
      </c>
      <c r="D357">
        <v>336</v>
      </c>
      <c r="E357">
        <v>11</v>
      </c>
      <c r="F357">
        <f t="shared" si="9"/>
        <v>457</v>
      </c>
      <c r="G357" s="97" t="s">
        <v>133</v>
      </c>
    </row>
    <row r="358" spans="1:7" x14ac:dyDescent="0.25">
      <c r="A358">
        <v>357</v>
      </c>
      <c r="B358" s="97">
        <v>45283</v>
      </c>
      <c r="C358">
        <v>70</v>
      </c>
      <c r="D358">
        <v>210</v>
      </c>
      <c r="E358">
        <v>4</v>
      </c>
      <c r="F358">
        <f t="shared" si="9"/>
        <v>284</v>
      </c>
      <c r="G358" s="97" t="s">
        <v>134</v>
      </c>
    </row>
    <row r="359" spans="1:7" x14ac:dyDescent="0.25">
      <c r="A359">
        <v>358</v>
      </c>
      <c r="B359" s="97">
        <v>45284</v>
      </c>
      <c r="C359">
        <v>23</v>
      </c>
      <c r="D359">
        <v>98</v>
      </c>
      <c r="E359">
        <v>3</v>
      </c>
      <c r="F359">
        <f t="shared" si="9"/>
        <v>124</v>
      </c>
      <c r="G359" s="97" t="s">
        <v>128</v>
      </c>
    </row>
    <row r="360" spans="1:7" x14ac:dyDescent="0.25">
      <c r="A360">
        <v>359</v>
      </c>
      <c r="B360" s="97">
        <v>45285</v>
      </c>
      <c r="C360">
        <v>1</v>
      </c>
      <c r="D360">
        <v>5</v>
      </c>
      <c r="F360">
        <f t="shared" si="9"/>
        <v>6</v>
      </c>
      <c r="G360" s="97" t="s">
        <v>129</v>
      </c>
    </row>
    <row r="361" spans="1:7" x14ac:dyDescent="0.25">
      <c r="A361">
        <v>360</v>
      </c>
      <c r="B361" s="97">
        <v>45286</v>
      </c>
      <c r="C361">
        <v>40</v>
      </c>
      <c r="D361">
        <v>14</v>
      </c>
      <c r="E361">
        <v>2</v>
      </c>
      <c r="F361">
        <f t="shared" si="9"/>
        <v>56</v>
      </c>
      <c r="G361" s="97" t="s">
        <v>130</v>
      </c>
    </row>
    <row r="362" spans="1:7" x14ac:dyDescent="0.25">
      <c r="A362">
        <v>361</v>
      </c>
      <c r="B362" s="97">
        <v>45287</v>
      </c>
      <c r="C362">
        <v>37</v>
      </c>
      <c r="D362">
        <v>150</v>
      </c>
      <c r="E362">
        <v>4</v>
      </c>
      <c r="F362">
        <f t="shared" si="9"/>
        <v>191</v>
      </c>
      <c r="G362" s="97" t="s">
        <v>131</v>
      </c>
    </row>
    <row r="363" spans="1:7" x14ac:dyDescent="0.25">
      <c r="A363">
        <v>362</v>
      </c>
      <c r="B363" s="97">
        <v>45288</v>
      </c>
      <c r="C363">
        <v>89</v>
      </c>
      <c r="D363">
        <v>265</v>
      </c>
      <c r="E363">
        <v>5</v>
      </c>
      <c r="F363">
        <f t="shared" si="9"/>
        <v>359</v>
      </c>
      <c r="G363" s="97" t="s">
        <v>132</v>
      </c>
    </row>
    <row r="364" spans="1:7" x14ac:dyDescent="0.25">
      <c r="A364">
        <v>363</v>
      </c>
      <c r="B364" s="97">
        <v>45289</v>
      </c>
      <c r="C364">
        <v>82</v>
      </c>
      <c r="D364">
        <v>262</v>
      </c>
      <c r="E364">
        <v>2</v>
      </c>
      <c r="F364">
        <f t="shared" si="9"/>
        <v>346</v>
      </c>
      <c r="G364" s="97" t="s">
        <v>133</v>
      </c>
    </row>
    <row r="365" spans="1:7" x14ac:dyDescent="0.25">
      <c r="A365">
        <v>364</v>
      </c>
      <c r="B365" s="97">
        <v>45290</v>
      </c>
      <c r="C365">
        <v>47</v>
      </c>
      <c r="D365">
        <v>146</v>
      </c>
      <c r="E365">
        <v>3</v>
      </c>
      <c r="F365">
        <f t="shared" si="9"/>
        <v>196</v>
      </c>
      <c r="G365" s="97" t="s">
        <v>134</v>
      </c>
    </row>
    <row r="366" spans="1:7" x14ac:dyDescent="0.25">
      <c r="A366">
        <v>365</v>
      </c>
      <c r="B366" s="97">
        <v>45291</v>
      </c>
      <c r="C366">
        <v>113</v>
      </c>
      <c r="D366">
        <v>101</v>
      </c>
      <c r="F366">
        <f t="shared" si="9"/>
        <v>214</v>
      </c>
      <c r="G366" s="97" t="s">
        <v>128</v>
      </c>
    </row>
    <row r="367" spans="1:7" x14ac:dyDescent="0.25">
      <c r="C367">
        <f>SUM(C2:C366)</f>
        <v>82451</v>
      </c>
      <c r="D367">
        <f t="shared" ref="D367:E367" si="10">SUM(D2:D366)</f>
        <v>106689</v>
      </c>
      <c r="E367">
        <f t="shared" si="10"/>
        <v>2813</v>
      </c>
      <c r="F367">
        <f>SUM(F2:F366)</f>
        <v>191953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4"/>
  <dimension ref="A1:AD50"/>
  <sheetViews>
    <sheetView topLeftCell="M1" workbookViewId="0">
      <selection sqref="A1:A2"/>
    </sheetView>
  </sheetViews>
  <sheetFormatPr defaultColWidth="18.5703125" defaultRowHeight="9.75" customHeight="1" x14ac:dyDescent="0.2"/>
  <cols>
    <col min="1" max="1" width="6.42578125" style="26" bestFit="1" customWidth="1"/>
    <col min="2" max="6" width="6.7109375" style="26" customWidth="1"/>
    <col min="7" max="7" width="0.85546875" style="26" customWidth="1"/>
    <col min="8" max="12" width="6.7109375" style="26" customWidth="1"/>
    <col min="13" max="13" width="0.85546875" style="26" customWidth="1"/>
    <col min="14" max="18" width="6.7109375" style="26" customWidth="1"/>
    <col min="19" max="19" width="0.85546875" style="26" customWidth="1"/>
    <col min="20" max="22" width="6.7109375" style="26" customWidth="1"/>
    <col min="23" max="24" width="6.7109375" style="31" customWidth="1"/>
    <col min="25" max="25" width="8.7109375" style="31" customWidth="1"/>
    <col min="26" max="16384" width="18.5703125" style="31"/>
  </cols>
  <sheetData>
    <row r="1" spans="1:26" ht="18.75" x14ac:dyDescent="0.2">
      <c r="A1" s="113" t="s">
        <v>70</v>
      </c>
      <c r="B1" s="106" t="s">
        <v>77</v>
      </c>
      <c r="C1" s="106"/>
      <c r="D1" s="106"/>
      <c r="E1" s="106"/>
      <c r="F1" s="106"/>
      <c r="G1" s="60"/>
      <c r="H1" s="106" t="s">
        <v>78</v>
      </c>
      <c r="I1" s="106"/>
      <c r="J1" s="106"/>
      <c r="K1" s="106"/>
      <c r="L1" s="106"/>
      <c r="M1" s="60"/>
      <c r="N1" s="106" t="s">
        <v>79</v>
      </c>
      <c r="O1" s="106"/>
      <c r="P1" s="106"/>
      <c r="Q1" s="106"/>
      <c r="R1" s="106"/>
      <c r="S1" s="60"/>
      <c r="T1" s="106" t="s">
        <v>80</v>
      </c>
      <c r="U1" s="106"/>
      <c r="V1" s="106"/>
      <c r="W1" s="106"/>
      <c r="X1" s="106"/>
      <c r="Z1" s="1" t="s">
        <v>83</v>
      </c>
    </row>
    <row r="2" spans="1:26" ht="17.25" customHeight="1" x14ac:dyDescent="0.2">
      <c r="A2" s="114"/>
      <c r="B2" s="56">
        <v>2018</v>
      </c>
      <c r="C2" s="56">
        <v>2019</v>
      </c>
      <c r="D2" s="56">
        <v>2020</v>
      </c>
      <c r="E2" s="56">
        <v>2021</v>
      </c>
      <c r="F2" s="56">
        <v>2022</v>
      </c>
      <c r="G2" s="58"/>
      <c r="H2" s="56">
        <v>2018</v>
      </c>
      <c r="I2" s="56">
        <v>2019</v>
      </c>
      <c r="J2" s="56">
        <v>2020</v>
      </c>
      <c r="K2" s="56">
        <v>2021</v>
      </c>
      <c r="L2" s="56">
        <v>2022</v>
      </c>
      <c r="M2" s="58"/>
      <c r="N2" s="56">
        <v>2018</v>
      </c>
      <c r="O2" s="56">
        <v>2019</v>
      </c>
      <c r="P2" s="56">
        <v>2020</v>
      </c>
      <c r="Q2" s="56">
        <v>2021</v>
      </c>
      <c r="R2" s="56">
        <v>2022</v>
      </c>
      <c r="S2" s="58"/>
      <c r="T2" s="56">
        <v>2018</v>
      </c>
      <c r="U2" s="56">
        <v>2019</v>
      </c>
      <c r="V2" s="56">
        <v>2020</v>
      </c>
      <c r="W2" s="56">
        <v>2021</v>
      </c>
      <c r="X2" s="56">
        <v>2022</v>
      </c>
      <c r="Z2" s="1"/>
    </row>
    <row r="3" spans="1:26" ht="16.5" customHeight="1" x14ac:dyDescent="0.2">
      <c r="A3" s="115" t="s">
        <v>22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1:26" ht="9.75" customHeight="1" x14ac:dyDescent="0.2">
      <c r="A4" s="44">
        <v>16</v>
      </c>
      <c r="B4" s="45"/>
      <c r="C4" s="45"/>
      <c r="D4" s="45"/>
      <c r="E4" s="45"/>
      <c r="F4" s="45"/>
      <c r="G4" s="47"/>
      <c r="H4" s="45"/>
      <c r="I4" s="45"/>
      <c r="J4" s="45"/>
      <c r="K4" s="45"/>
      <c r="L4" s="45"/>
      <c r="M4" s="47"/>
      <c r="N4" s="45">
        <v>3</v>
      </c>
      <c r="O4" s="45">
        <v>3</v>
      </c>
      <c r="P4" s="45">
        <v>3</v>
      </c>
      <c r="Q4" s="45">
        <v>1</v>
      </c>
      <c r="R4" s="45">
        <v>2</v>
      </c>
      <c r="S4" s="47"/>
      <c r="T4" s="45"/>
      <c r="U4" s="45"/>
      <c r="V4" s="45"/>
      <c r="W4" s="45"/>
      <c r="X4" s="45"/>
    </row>
    <row r="5" spans="1:26" ht="9.75" customHeight="1" x14ac:dyDescent="0.2">
      <c r="A5" s="44">
        <v>17</v>
      </c>
      <c r="B5" s="45"/>
      <c r="C5" s="45">
        <v>1</v>
      </c>
      <c r="D5" s="45"/>
      <c r="E5" s="45"/>
      <c r="F5" s="45"/>
      <c r="G5" s="47"/>
      <c r="H5" s="45"/>
      <c r="I5" s="45"/>
      <c r="J5" s="45"/>
      <c r="K5" s="45"/>
      <c r="L5" s="45"/>
      <c r="M5" s="47"/>
      <c r="N5" s="45">
        <v>14</v>
      </c>
      <c r="O5" s="45">
        <v>9</v>
      </c>
      <c r="P5" s="45">
        <v>7</v>
      </c>
      <c r="Q5" s="45">
        <v>3</v>
      </c>
      <c r="R5" s="45"/>
      <c r="S5" s="47"/>
      <c r="T5" s="45"/>
      <c r="U5" s="45"/>
      <c r="V5" s="45"/>
      <c r="W5" s="45"/>
      <c r="X5" s="45"/>
    </row>
    <row r="6" spans="1:26" ht="9.75" customHeight="1" x14ac:dyDescent="0.2">
      <c r="A6" s="44" t="s">
        <v>51</v>
      </c>
      <c r="B6" s="45">
        <v>176</v>
      </c>
      <c r="C6" s="45">
        <v>159</v>
      </c>
      <c r="D6" s="45">
        <v>78</v>
      </c>
      <c r="E6" s="45">
        <v>84</v>
      </c>
      <c r="F6" s="45">
        <v>103</v>
      </c>
      <c r="G6" s="48"/>
      <c r="H6" s="45">
        <v>5</v>
      </c>
      <c r="I6" s="45">
        <v>3</v>
      </c>
      <c r="J6" s="45"/>
      <c r="K6" s="45">
        <v>3</v>
      </c>
      <c r="L6" s="45"/>
      <c r="M6" s="48"/>
      <c r="N6" s="45">
        <v>1172</v>
      </c>
      <c r="O6" s="45">
        <v>1067</v>
      </c>
      <c r="P6" s="45">
        <v>614</v>
      </c>
      <c r="Q6" s="45">
        <v>636</v>
      </c>
      <c r="R6" s="45">
        <v>609</v>
      </c>
      <c r="S6" s="48"/>
      <c r="T6" s="45">
        <v>6</v>
      </c>
      <c r="U6" s="45">
        <v>6</v>
      </c>
      <c r="V6" s="45"/>
      <c r="W6" s="45">
        <v>1</v>
      </c>
      <c r="X6" s="45">
        <v>4</v>
      </c>
      <c r="Y6" s="32"/>
    </row>
    <row r="7" spans="1:26" ht="9.75" customHeight="1" x14ac:dyDescent="0.2">
      <c r="A7" s="44" t="s">
        <v>52</v>
      </c>
      <c r="B7" s="45">
        <v>5174</v>
      </c>
      <c r="C7" s="45">
        <v>4796</v>
      </c>
      <c r="D7" s="45">
        <v>2630</v>
      </c>
      <c r="E7" s="45">
        <v>3395</v>
      </c>
      <c r="F7" s="45">
        <v>3302</v>
      </c>
      <c r="G7" s="48"/>
      <c r="H7" s="45">
        <v>93</v>
      </c>
      <c r="I7" s="45">
        <v>87</v>
      </c>
      <c r="J7" s="45">
        <v>1</v>
      </c>
      <c r="K7" s="45">
        <v>39</v>
      </c>
      <c r="L7" s="45">
        <v>57</v>
      </c>
      <c r="M7" s="48"/>
      <c r="N7" s="45">
        <v>13197</v>
      </c>
      <c r="O7" s="45">
        <v>11750</v>
      </c>
      <c r="P7" s="45">
        <v>6273</v>
      </c>
      <c r="Q7" s="45">
        <v>8938</v>
      </c>
      <c r="R7" s="45">
        <v>8453</v>
      </c>
      <c r="S7" s="48"/>
      <c r="T7" s="45">
        <v>61</v>
      </c>
      <c r="U7" s="45">
        <v>49</v>
      </c>
      <c r="V7" s="45">
        <v>21</v>
      </c>
      <c r="W7" s="45">
        <v>48</v>
      </c>
      <c r="X7" s="45">
        <v>79</v>
      </c>
      <c r="Y7" s="33"/>
    </row>
    <row r="8" spans="1:26" ht="9.75" customHeight="1" x14ac:dyDescent="0.2">
      <c r="A8" s="44" t="s">
        <v>53</v>
      </c>
      <c r="B8" s="45">
        <v>33675</v>
      </c>
      <c r="C8" s="45">
        <v>30248</v>
      </c>
      <c r="D8" s="45">
        <v>14084</v>
      </c>
      <c r="E8" s="45">
        <v>25302</v>
      </c>
      <c r="F8" s="45">
        <v>24292</v>
      </c>
      <c r="G8" s="48"/>
      <c r="H8" s="45">
        <v>297</v>
      </c>
      <c r="I8" s="45">
        <v>256</v>
      </c>
      <c r="J8" s="45">
        <v>33</v>
      </c>
      <c r="K8" s="45">
        <v>166</v>
      </c>
      <c r="L8" s="45">
        <v>208</v>
      </c>
      <c r="M8" s="48"/>
      <c r="N8" s="45">
        <v>52397</v>
      </c>
      <c r="O8" s="45">
        <v>46956</v>
      </c>
      <c r="P8" s="45">
        <v>20953</v>
      </c>
      <c r="Q8" s="45">
        <v>42753</v>
      </c>
      <c r="R8" s="45">
        <v>40852</v>
      </c>
      <c r="S8" s="48"/>
      <c r="T8" s="45">
        <v>213</v>
      </c>
      <c r="U8" s="45">
        <v>195</v>
      </c>
      <c r="V8" s="45">
        <v>112</v>
      </c>
      <c r="W8" s="45">
        <v>212</v>
      </c>
      <c r="X8" s="45">
        <v>310</v>
      </c>
      <c r="Y8" s="33"/>
    </row>
    <row r="9" spans="1:26" ht="9.75" customHeight="1" x14ac:dyDescent="0.2">
      <c r="A9" s="44" t="s">
        <v>54</v>
      </c>
      <c r="B9" s="45">
        <v>54800</v>
      </c>
      <c r="C9" s="45">
        <v>50640</v>
      </c>
      <c r="D9" s="45">
        <v>22165</v>
      </c>
      <c r="E9" s="45">
        <v>52375</v>
      </c>
      <c r="F9" s="45">
        <v>52360</v>
      </c>
      <c r="G9" s="48"/>
      <c r="H9" s="45">
        <v>449</v>
      </c>
      <c r="I9" s="45">
        <v>395</v>
      </c>
      <c r="J9" s="45">
        <v>156</v>
      </c>
      <c r="K9" s="45">
        <v>304</v>
      </c>
      <c r="L9" s="45">
        <v>473</v>
      </c>
      <c r="M9" s="48"/>
      <c r="N9" s="45">
        <v>53589</v>
      </c>
      <c r="O9" s="45">
        <v>50247</v>
      </c>
      <c r="P9" s="45">
        <v>22542</v>
      </c>
      <c r="Q9" s="45">
        <v>53956</v>
      </c>
      <c r="R9" s="45">
        <v>54727</v>
      </c>
      <c r="S9" s="48"/>
      <c r="T9" s="45">
        <v>356</v>
      </c>
      <c r="U9" s="45">
        <v>346</v>
      </c>
      <c r="V9" s="45">
        <v>209</v>
      </c>
      <c r="W9" s="45">
        <v>432</v>
      </c>
      <c r="X9" s="45">
        <v>521</v>
      </c>
      <c r="Y9" s="33"/>
    </row>
    <row r="10" spans="1:26" ht="9.75" customHeight="1" x14ac:dyDescent="0.2">
      <c r="A10" s="44" t="s">
        <v>55</v>
      </c>
      <c r="B10" s="45">
        <v>36040</v>
      </c>
      <c r="C10" s="45">
        <v>33596</v>
      </c>
      <c r="D10" s="45">
        <v>15666</v>
      </c>
      <c r="E10" s="45">
        <v>35094</v>
      </c>
      <c r="F10" s="45">
        <v>35733</v>
      </c>
      <c r="G10" s="48"/>
      <c r="H10" s="45">
        <v>485</v>
      </c>
      <c r="I10" s="45">
        <v>410</v>
      </c>
      <c r="J10" s="45">
        <v>225</v>
      </c>
      <c r="K10" s="45">
        <v>318</v>
      </c>
      <c r="L10" s="45">
        <v>454</v>
      </c>
      <c r="M10" s="48"/>
      <c r="N10" s="45">
        <v>27082</v>
      </c>
      <c r="O10" s="45">
        <v>26087</v>
      </c>
      <c r="P10" s="45">
        <v>13415</v>
      </c>
      <c r="Q10" s="45">
        <v>26178</v>
      </c>
      <c r="R10" s="45">
        <v>28247</v>
      </c>
      <c r="S10" s="48"/>
      <c r="T10" s="45">
        <v>369</v>
      </c>
      <c r="U10" s="45">
        <v>305</v>
      </c>
      <c r="V10" s="45">
        <v>189</v>
      </c>
      <c r="W10" s="45">
        <v>334</v>
      </c>
      <c r="X10" s="45">
        <v>508</v>
      </c>
      <c r="Y10" s="33"/>
    </row>
    <row r="11" spans="1:26" ht="9.75" customHeight="1" x14ac:dyDescent="0.2">
      <c r="A11" s="44" t="s">
        <v>56</v>
      </c>
      <c r="B11" s="45">
        <v>21457</v>
      </c>
      <c r="C11" s="45">
        <v>20364</v>
      </c>
      <c r="D11" s="45">
        <v>10445</v>
      </c>
      <c r="E11" s="45">
        <v>18792</v>
      </c>
      <c r="F11" s="45">
        <v>20922</v>
      </c>
      <c r="G11" s="48"/>
      <c r="H11" s="45">
        <v>557</v>
      </c>
      <c r="I11" s="45">
        <v>385</v>
      </c>
      <c r="J11" s="45">
        <v>193</v>
      </c>
      <c r="K11" s="45">
        <v>313</v>
      </c>
      <c r="L11" s="45">
        <v>383</v>
      </c>
      <c r="M11" s="48"/>
      <c r="N11" s="45">
        <v>17441</v>
      </c>
      <c r="O11" s="45">
        <v>16589</v>
      </c>
      <c r="P11" s="45">
        <v>9378</v>
      </c>
      <c r="Q11" s="45">
        <v>14766</v>
      </c>
      <c r="R11" s="45">
        <v>17393</v>
      </c>
      <c r="S11" s="48"/>
      <c r="T11" s="45">
        <v>319</v>
      </c>
      <c r="U11" s="45">
        <v>273</v>
      </c>
      <c r="V11" s="45">
        <v>172</v>
      </c>
      <c r="W11" s="45">
        <v>258</v>
      </c>
      <c r="X11" s="45">
        <v>322</v>
      </c>
      <c r="Y11" s="33"/>
    </row>
    <row r="12" spans="1:26" ht="9.75" customHeight="1" x14ac:dyDescent="0.2">
      <c r="A12" s="44" t="s">
        <v>57</v>
      </c>
      <c r="B12" s="45">
        <v>14396</v>
      </c>
      <c r="C12" s="45">
        <v>14054</v>
      </c>
      <c r="D12" s="45">
        <v>8667</v>
      </c>
      <c r="E12" s="45">
        <v>13635</v>
      </c>
      <c r="F12" s="45">
        <v>15592</v>
      </c>
      <c r="G12" s="48"/>
      <c r="H12" s="45">
        <v>523</v>
      </c>
      <c r="I12" s="45">
        <v>420</v>
      </c>
      <c r="J12" s="45">
        <v>245</v>
      </c>
      <c r="K12" s="45">
        <v>346</v>
      </c>
      <c r="L12" s="45">
        <v>458</v>
      </c>
      <c r="M12" s="48"/>
      <c r="N12" s="45">
        <v>12351</v>
      </c>
      <c r="O12" s="45">
        <v>12236</v>
      </c>
      <c r="P12" s="45">
        <v>8103</v>
      </c>
      <c r="Q12" s="45">
        <v>11932</v>
      </c>
      <c r="R12" s="45">
        <v>13982</v>
      </c>
      <c r="S12" s="48"/>
      <c r="T12" s="45">
        <v>268</v>
      </c>
      <c r="U12" s="45">
        <v>219</v>
      </c>
      <c r="V12" s="45">
        <v>165</v>
      </c>
      <c r="W12" s="45">
        <v>204</v>
      </c>
      <c r="X12" s="45">
        <v>267</v>
      </c>
    </row>
    <row r="13" spans="1:26" ht="9.75" customHeight="1" x14ac:dyDescent="0.2">
      <c r="A13" s="44" t="s">
        <v>58</v>
      </c>
      <c r="B13" s="45">
        <v>10755</v>
      </c>
      <c r="C13" s="45">
        <v>10471</v>
      </c>
      <c r="D13" s="45">
        <v>6962</v>
      </c>
      <c r="E13" s="45">
        <v>10233</v>
      </c>
      <c r="F13" s="45">
        <v>12435</v>
      </c>
      <c r="G13" s="48"/>
      <c r="H13" s="45">
        <v>413</v>
      </c>
      <c r="I13" s="45">
        <v>333</v>
      </c>
      <c r="J13" s="45">
        <v>257</v>
      </c>
      <c r="K13" s="45">
        <v>312</v>
      </c>
      <c r="L13" s="45">
        <v>371</v>
      </c>
      <c r="M13" s="48"/>
      <c r="N13" s="45">
        <v>8974</v>
      </c>
      <c r="O13" s="45">
        <v>9004</v>
      </c>
      <c r="P13" s="45">
        <v>6588</v>
      </c>
      <c r="Q13" s="45">
        <v>9182</v>
      </c>
      <c r="R13" s="45">
        <v>10776</v>
      </c>
      <c r="S13" s="48"/>
      <c r="T13" s="45">
        <v>175</v>
      </c>
      <c r="U13" s="45">
        <v>149</v>
      </c>
      <c r="V13" s="45">
        <v>110</v>
      </c>
      <c r="W13" s="45">
        <v>140</v>
      </c>
      <c r="X13" s="45">
        <v>173</v>
      </c>
    </row>
    <row r="14" spans="1:26" ht="9.75" customHeight="1" x14ac:dyDescent="0.2">
      <c r="A14" s="44" t="s">
        <v>59</v>
      </c>
      <c r="B14" s="45">
        <v>7497</v>
      </c>
      <c r="C14" s="45">
        <v>7775</v>
      </c>
      <c r="D14" s="45">
        <v>5852</v>
      </c>
      <c r="E14" s="45">
        <v>8509</v>
      </c>
      <c r="F14" s="45">
        <v>9825</v>
      </c>
      <c r="G14" s="48"/>
      <c r="H14" s="45">
        <v>314</v>
      </c>
      <c r="I14" s="45">
        <v>250</v>
      </c>
      <c r="J14" s="45">
        <v>270</v>
      </c>
      <c r="K14" s="45">
        <v>279</v>
      </c>
      <c r="L14" s="45">
        <v>311</v>
      </c>
      <c r="M14" s="48"/>
      <c r="N14" s="45">
        <v>5093</v>
      </c>
      <c r="O14" s="45">
        <v>5498</v>
      </c>
      <c r="P14" s="45">
        <v>4657</v>
      </c>
      <c r="Q14" s="45">
        <v>6431</v>
      </c>
      <c r="R14" s="45">
        <v>7522</v>
      </c>
      <c r="S14" s="48"/>
      <c r="T14" s="45">
        <v>119</v>
      </c>
      <c r="U14" s="45">
        <v>96</v>
      </c>
      <c r="V14" s="45">
        <v>77</v>
      </c>
      <c r="W14" s="45">
        <v>85</v>
      </c>
      <c r="X14" s="45">
        <v>106</v>
      </c>
      <c r="Y14" s="32"/>
    </row>
    <row r="15" spans="1:26" ht="9.75" customHeight="1" x14ac:dyDescent="0.2">
      <c r="A15" s="44" t="s">
        <v>60</v>
      </c>
      <c r="B15" s="45">
        <v>5218</v>
      </c>
      <c r="C15" s="45">
        <v>5311</v>
      </c>
      <c r="D15" s="45">
        <v>4417</v>
      </c>
      <c r="E15" s="45">
        <v>5859</v>
      </c>
      <c r="F15" s="45">
        <v>6633</v>
      </c>
      <c r="G15" s="48"/>
      <c r="H15" s="45">
        <v>190</v>
      </c>
      <c r="I15" s="45">
        <v>123</v>
      </c>
      <c r="J15" s="45">
        <v>225</v>
      </c>
      <c r="K15" s="45">
        <v>160</v>
      </c>
      <c r="L15" s="45">
        <v>226</v>
      </c>
      <c r="M15" s="48"/>
      <c r="N15" s="45">
        <v>2669</v>
      </c>
      <c r="O15" s="45">
        <v>2775</v>
      </c>
      <c r="P15" s="45">
        <v>2506</v>
      </c>
      <c r="Q15" s="45">
        <v>3364</v>
      </c>
      <c r="R15" s="45">
        <v>3902</v>
      </c>
      <c r="S15" s="48"/>
      <c r="T15" s="45">
        <v>63</v>
      </c>
      <c r="U15" s="45">
        <v>42</v>
      </c>
      <c r="V15" s="45">
        <v>36</v>
      </c>
      <c r="W15" s="45">
        <v>72</v>
      </c>
      <c r="X15" s="45">
        <v>82</v>
      </c>
      <c r="Y15" s="33"/>
    </row>
    <row r="16" spans="1:26" ht="9.75" customHeight="1" x14ac:dyDescent="0.2">
      <c r="A16" s="44" t="s">
        <v>61</v>
      </c>
      <c r="B16" s="45">
        <v>3245</v>
      </c>
      <c r="C16" s="45">
        <v>3249</v>
      </c>
      <c r="D16" s="45">
        <v>2804</v>
      </c>
      <c r="E16" s="45">
        <v>3521</v>
      </c>
      <c r="F16" s="45">
        <v>3995</v>
      </c>
      <c r="G16" s="48"/>
      <c r="H16" s="45">
        <v>139</v>
      </c>
      <c r="I16" s="45">
        <v>101</v>
      </c>
      <c r="J16" s="45">
        <v>144</v>
      </c>
      <c r="K16" s="45">
        <v>93</v>
      </c>
      <c r="L16" s="45">
        <v>119</v>
      </c>
      <c r="M16" s="48"/>
      <c r="N16" s="45">
        <v>1051</v>
      </c>
      <c r="O16" s="45">
        <v>1102</v>
      </c>
      <c r="P16" s="45">
        <v>1050</v>
      </c>
      <c r="Q16" s="45">
        <v>1343</v>
      </c>
      <c r="R16" s="45">
        <v>1612</v>
      </c>
      <c r="S16" s="48"/>
      <c r="T16" s="45">
        <v>33</v>
      </c>
      <c r="U16" s="45">
        <v>32</v>
      </c>
      <c r="V16" s="45">
        <v>31</v>
      </c>
      <c r="W16" s="45">
        <v>26</v>
      </c>
      <c r="X16" s="45">
        <v>39</v>
      </c>
      <c r="Y16" s="33"/>
    </row>
    <row r="17" spans="1:30" ht="9.75" customHeight="1" x14ac:dyDescent="0.2">
      <c r="A17" s="49" t="s">
        <v>62</v>
      </c>
      <c r="B17" s="45">
        <v>1799</v>
      </c>
      <c r="C17" s="45">
        <v>1866</v>
      </c>
      <c r="D17" s="45">
        <v>1630</v>
      </c>
      <c r="E17" s="45">
        <v>1955</v>
      </c>
      <c r="F17" s="45">
        <v>2056</v>
      </c>
      <c r="G17" s="48"/>
      <c r="H17" s="45">
        <v>74</v>
      </c>
      <c r="I17" s="45">
        <v>49</v>
      </c>
      <c r="J17" s="45">
        <v>80</v>
      </c>
      <c r="K17" s="45">
        <v>69</v>
      </c>
      <c r="L17" s="45">
        <v>66</v>
      </c>
      <c r="M17" s="48"/>
      <c r="N17" s="45">
        <v>458</v>
      </c>
      <c r="O17" s="45">
        <v>448</v>
      </c>
      <c r="P17" s="45">
        <v>481</v>
      </c>
      <c r="Q17" s="45">
        <v>584</v>
      </c>
      <c r="R17" s="45">
        <v>654</v>
      </c>
      <c r="S17" s="48"/>
      <c r="T17" s="45">
        <v>15</v>
      </c>
      <c r="U17" s="45">
        <v>21</v>
      </c>
      <c r="V17" s="45">
        <v>18</v>
      </c>
      <c r="W17" s="45">
        <v>13</v>
      </c>
      <c r="X17" s="45">
        <v>19</v>
      </c>
      <c r="Y17" s="33"/>
    </row>
    <row r="18" spans="1:30" ht="9.75" customHeight="1" x14ac:dyDescent="0.2">
      <c r="A18" s="44" t="s">
        <v>63</v>
      </c>
      <c r="B18" s="45">
        <v>984</v>
      </c>
      <c r="C18" s="45">
        <v>918</v>
      </c>
      <c r="D18" s="45">
        <v>789</v>
      </c>
      <c r="E18" s="45">
        <v>952</v>
      </c>
      <c r="F18" s="45">
        <v>1077</v>
      </c>
      <c r="G18" s="48"/>
      <c r="H18" s="45">
        <v>38</v>
      </c>
      <c r="I18" s="45">
        <v>27</v>
      </c>
      <c r="J18" s="45">
        <v>52</v>
      </c>
      <c r="K18" s="45">
        <v>35</v>
      </c>
      <c r="L18" s="45">
        <v>31</v>
      </c>
      <c r="M18" s="48"/>
      <c r="N18" s="45">
        <v>193</v>
      </c>
      <c r="O18" s="45">
        <v>208</v>
      </c>
      <c r="P18" s="45">
        <v>178</v>
      </c>
      <c r="Q18" s="45">
        <v>231</v>
      </c>
      <c r="R18" s="45">
        <v>261</v>
      </c>
      <c r="S18" s="48"/>
      <c r="T18" s="45">
        <v>11</v>
      </c>
      <c r="U18" s="45">
        <v>2</v>
      </c>
      <c r="V18" s="45">
        <v>8</v>
      </c>
      <c r="W18" s="45">
        <v>16</v>
      </c>
      <c r="X18" s="45">
        <v>5</v>
      </c>
      <c r="Y18" s="33"/>
    </row>
    <row r="19" spans="1:30" ht="9.75" customHeight="1" x14ac:dyDescent="0.2">
      <c r="A19" s="44" t="s">
        <v>64</v>
      </c>
      <c r="B19" s="45">
        <v>396</v>
      </c>
      <c r="C19" s="45">
        <v>424</v>
      </c>
      <c r="D19" s="45">
        <v>456</v>
      </c>
      <c r="E19" s="45">
        <v>507</v>
      </c>
      <c r="F19" s="45">
        <v>553</v>
      </c>
      <c r="G19" s="48"/>
      <c r="H19" s="45">
        <v>18</v>
      </c>
      <c r="I19" s="45">
        <v>11</v>
      </c>
      <c r="J19" s="45">
        <v>24</v>
      </c>
      <c r="K19" s="45">
        <v>9</v>
      </c>
      <c r="L19" s="45">
        <v>19</v>
      </c>
      <c r="M19" s="48"/>
      <c r="N19" s="45">
        <v>66</v>
      </c>
      <c r="O19" s="45">
        <v>86</v>
      </c>
      <c r="P19" s="45">
        <v>73</v>
      </c>
      <c r="Q19" s="45">
        <v>86</v>
      </c>
      <c r="R19" s="45">
        <v>115</v>
      </c>
      <c r="S19" s="48"/>
      <c r="T19" s="45">
        <v>2</v>
      </c>
      <c r="U19" s="45">
        <v>2</v>
      </c>
      <c r="V19" s="45">
        <v>6</v>
      </c>
      <c r="W19" s="45">
        <v>5</v>
      </c>
      <c r="X19" s="45">
        <v>2</v>
      </c>
      <c r="Y19" s="33"/>
    </row>
    <row r="20" spans="1:30" ht="9.75" customHeight="1" x14ac:dyDescent="0.2">
      <c r="A20" s="44" t="s">
        <v>65</v>
      </c>
      <c r="B20" s="45">
        <v>155</v>
      </c>
      <c r="C20" s="45">
        <v>162</v>
      </c>
      <c r="D20" s="45">
        <v>156</v>
      </c>
      <c r="E20" s="45">
        <v>145</v>
      </c>
      <c r="F20" s="45">
        <v>207</v>
      </c>
      <c r="G20" s="48"/>
      <c r="H20" s="45">
        <v>7</v>
      </c>
      <c r="I20" s="45">
        <v>5</v>
      </c>
      <c r="J20" s="45">
        <v>12</v>
      </c>
      <c r="K20" s="45">
        <v>4</v>
      </c>
      <c r="L20" s="45">
        <v>9</v>
      </c>
      <c r="M20" s="48"/>
      <c r="N20" s="45">
        <v>27</v>
      </c>
      <c r="O20" s="45">
        <v>21</v>
      </c>
      <c r="P20" s="45">
        <v>19</v>
      </c>
      <c r="Q20" s="45">
        <v>28</v>
      </c>
      <c r="R20" s="45">
        <v>23</v>
      </c>
      <c r="S20" s="48"/>
      <c r="T20" s="45">
        <v>1</v>
      </c>
      <c r="U20" s="45">
        <v>1</v>
      </c>
      <c r="V20" s="45">
        <v>1</v>
      </c>
      <c r="W20" s="45"/>
      <c r="X20" s="45">
        <v>1</v>
      </c>
    </row>
    <row r="21" spans="1:30" ht="9.75" customHeight="1" x14ac:dyDescent="0.2">
      <c r="A21" s="44" t="s">
        <v>66</v>
      </c>
      <c r="B21" s="45">
        <v>11</v>
      </c>
      <c r="C21" s="45">
        <v>54</v>
      </c>
      <c r="D21" s="45">
        <v>40</v>
      </c>
      <c r="E21" s="45">
        <v>58</v>
      </c>
      <c r="F21" s="45">
        <v>55</v>
      </c>
      <c r="G21" s="48"/>
      <c r="H21" s="45">
        <v>2</v>
      </c>
      <c r="I21" s="45">
        <v>1</v>
      </c>
      <c r="J21" s="45">
        <v>5</v>
      </c>
      <c r="K21" s="45"/>
      <c r="L21" s="45">
        <v>3</v>
      </c>
      <c r="M21" s="48"/>
      <c r="N21" s="45">
        <v>1</v>
      </c>
      <c r="O21" s="45">
        <v>2</v>
      </c>
      <c r="P21" s="45">
        <v>1</v>
      </c>
      <c r="Q21" s="45">
        <v>4</v>
      </c>
      <c r="R21" s="45">
        <v>10</v>
      </c>
      <c r="S21" s="48"/>
      <c r="T21" s="45">
        <v>1</v>
      </c>
      <c r="U21" s="45"/>
      <c r="V21" s="45">
        <v>1</v>
      </c>
      <c r="W21" s="45"/>
      <c r="X21" s="45"/>
    </row>
    <row r="22" spans="1:30" ht="9.75" customHeight="1" x14ac:dyDescent="0.2">
      <c r="A22" s="67" t="s">
        <v>17</v>
      </c>
      <c r="B22" s="68">
        <v>195778</v>
      </c>
      <c r="C22" s="68">
        <v>184088</v>
      </c>
      <c r="D22" s="68">
        <v>96841</v>
      </c>
      <c r="E22" s="68">
        <v>180416</v>
      </c>
      <c r="F22" s="68">
        <v>189140</v>
      </c>
      <c r="G22" s="70"/>
      <c r="H22" s="68">
        <v>3604</v>
      </c>
      <c r="I22" s="68">
        <v>2856</v>
      </c>
      <c r="J22" s="68">
        <v>1922</v>
      </c>
      <c r="K22" s="68">
        <v>2450</v>
      </c>
      <c r="L22" s="68">
        <v>3188</v>
      </c>
      <c r="M22" s="70"/>
      <c r="N22" s="68">
        <v>195778</v>
      </c>
      <c r="O22" s="68">
        <v>184088</v>
      </c>
      <c r="P22" s="68">
        <v>96841</v>
      </c>
      <c r="Q22" s="68">
        <v>180416</v>
      </c>
      <c r="R22" s="68">
        <v>189140</v>
      </c>
      <c r="S22" s="70"/>
      <c r="T22" s="68">
        <v>2012</v>
      </c>
      <c r="U22" s="68">
        <v>1738</v>
      </c>
      <c r="V22" s="68">
        <v>1156</v>
      </c>
      <c r="W22" s="68">
        <v>1846</v>
      </c>
      <c r="X22" s="68">
        <v>2438</v>
      </c>
      <c r="Y22" s="32"/>
    </row>
    <row r="23" spans="1:30" s="72" customFormat="1" ht="16.5" customHeight="1" x14ac:dyDescent="0.2">
      <c r="A23" s="112" t="s">
        <v>23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35"/>
    </row>
    <row r="24" spans="1:30" ht="9.75" customHeight="1" x14ac:dyDescent="0.2">
      <c r="A24" s="44">
        <v>16</v>
      </c>
      <c r="B24" s="46">
        <f>B4/B$22*100</f>
        <v>0</v>
      </c>
      <c r="C24" s="46">
        <f t="shared" ref="C24:F24" si="0">C4/C$22*100</f>
        <v>0</v>
      </c>
      <c r="D24" s="46">
        <f t="shared" si="0"/>
        <v>0</v>
      </c>
      <c r="E24" s="46">
        <f t="shared" ref="E24" si="1">E4/E$22*100</f>
        <v>0</v>
      </c>
      <c r="F24" s="46">
        <f t="shared" si="0"/>
        <v>0</v>
      </c>
      <c r="H24" s="46">
        <f>H4/H$22*100</f>
        <v>0</v>
      </c>
      <c r="I24" s="46">
        <f t="shared" ref="I24:L24" si="2">I4/I$22*100</f>
        <v>0</v>
      </c>
      <c r="J24" s="46">
        <f t="shared" si="2"/>
        <v>0</v>
      </c>
      <c r="K24" s="46">
        <f t="shared" ref="K24" si="3">K4/K$22*100</f>
        <v>0</v>
      </c>
      <c r="L24" s="46">
        <f t="shared" si="2"/>
        <v>0</v>
      </c>
      <c r="N24" s="46">
        <f>N4/N$22*100</f>
        <v>1.5323478633962957E-3</v>
      </c>
      <c r="O24" s="46">
        <f t="shared" ref="O24:R24" si="4">O4/O$22*100</f>
        <v>1.629655382208509E-3</v>
      </c>
      <c r="P24" s="46">
        <f t="shared" si="4"/>
        <v>3.09786144298386E-3</v>
      </c>
      <c r="Q24" s="46">
        <f t="shared" ref="Q24" si="5">Q4/Q$22*100</f>
        <v>5.5427456544874067E-4</v>
      </c>
      <c r="R24" s="46">
        <f t="shared" si="4"/>
        <v>1.0574177857671566E-3</v>
      </c>
      <c r="T24" s="46">
        <f>T4/T$22*100</f>
        <v>0</v>
      </c>
      <c r="U24" s="46">
        <f t="shared" ref="U24:X24" si="6">U4/U$22*100</f>
        <v>0</v>
      </c>
      <c r="V24" s="46">
        <f t="shared" si="6"/>
        <v>0</v>
      </c>
      <c r="W24" s="46">
        <f t="shared" ref="W24" si="7">W4/W$22*100</f>
        <v>0</v>
      </c>
      <c r="X24" s="46">
        <f t="shared" si="6"/>
        <v>0</v>
      </c>
      <c r="Y24" s="71"/>
      <c r="Z24" s="34"/>
      <c r="AC24" s="34"/>
      <c r="AD24" s="34"/>
    </row>
    <row r="25" spans="1:30" ht="9.75" customHeight="1" x14ac:dyDescent="0.2">
      <c r="A25" s="44">
        <v>17</v>
      </c>
      <c r="B25" s="46">
        <f t="shared" ref="B25:F42" si="8">B5/B$22*100</f>
        <v>0</v>
      </c>
      <c r="C25" s="46">
        <f t="shared" si="8"/>
        <v>5.4321846073616964E-4</v>
      </c>
      <c r="D25" s="46">
        <f t="shared" si="8"/>
        <v>0</v>
      </c>
      <c r="E25" s="46">
        <f t="shared" ref="E25" si="9">E5/E$22*100</f>
        <v>0</v>
      </c>
      <c r="F25" s="46">
        <f t="shared" si="8"/>
        <v>0</v>
      </c>
      <c r="H25" s="46">
        <f t="shared" ref="H25:L25" si="10">H5/H$22*100</f>
        <v>0</v>
      </c>
      <c r="I25" s="46">
        <f t="shared" si="10"/>
        <v>0</v>
      </c>
      <c r="J25" s="46">
        <f t="shared" si="10"/>
        <v>0</v>
      </c>
      <c r="K25" s="46">
        <f t="shared" ref="K25" si="11">K5/K$22*100</f>
        <v>0</v>
      </c>
      <c r="L25" s="46">
        <f t="shared" si="10"/>
        <v>0</v>
      </c>
      <c r="N25" s="46">
        <f t="shared" ref="N25:R25" si="12">N5/N$22*100</f>
        <v>7.1509566958493807E-3</v>
      </c>
      <c r="O25" s="46">
        <f t="shared" si="12"/>
        <v>4.8889661466255266E-3</v>
      </c>
      <c r="P25" s="46">
        <f t="shared" si="12"/>
        <v>7.2283433669623406E-3</v>
      </c>
      <c r="Q25" s="46">
        <f t="shared" ref="Q25" si="13">Q5/Q$22*100</f>
        <v>1.6628236963462219E-3</v>
      </c>
      <c r="R25" s="46">
        <f t="shared" si="12"/>
        <v>0</v>
      </c>
      <c r="T25" s="46">
        <f t="shared" ref="T25:X25" si="14">T5/T$22*100</f>
        <v>0</v>
      </c>
      <c r="U25" s="46">
        <f t="shared" si="14"/>
        <v>0</v>
      </c>
      <c r="V25" s="46">
        <f t="shared" si="14"/>
        <v>0</v>
      </c>
      <c r="W25" s="46">
        <f t="shared" ref="W25" si="15">W5/W$22*100</f>
        <v>0</v>
      </c>
      <c r="X25" s="46">
        <f t="shared" si="14"/>
        <v>0</v>
      </c>
      <c r="Y25" s="34"/>
      <c r="Z25" s="35"/>
    </row>
    <row r="26" spans="1:30" ht="9.75" customHeight="1" x14ac:dyDescent="0.2">
      <c r="A26" s="44" t="s">
        <v>51</v>
      </c>
      <c r="B26" s="46">
        <f t="shared" si="8"/>
        <v>8.9897741319249352E-2</v>
      </c>
      <c r="C26" s="46">
        <f t="shared" si="8"/>
        <v>8.6371735257050969E-2</v>
      </c>
      <c r="D26" s="46">
        <f t="shared" si="8"/>
        <v>8.0544397517580357E-2</v>
      </c>
      <c r="E26" s="46">
        <f t="shared" ref="E26" si="16">E6/E$22*100</f>
        <v>4.6559063497694217E-2</v>
      </c>
      <c r="F26" s="46">
        <f t="shared" si="8"/>
        <v>5.4457015967008561E-2</v>
      </c>
      <c r="H26" s="46">
        <f t="shared" ref="H26:L26" si="17">H6/H$22*100</f>
        <v>0.13873473917869034</v>
      </c>
      <c r="I26" s="46">
        <f t="shared" si="17"/>
        <v>0.10504201680672269</v>
      </c>
      <c r="J26" s="46">
        <f t="shared" si="17"/>
        <v>0</v>
      </c>
      <c r="K26" s="46">
        <f t="shared" ref="K26" si="18">K6/K$22*100</f>
        <v>0.12244897959183673</v>
      </c>
      <c r="L26" s="46">
        <f t="shared" si="17"/>
        <v>0</v>
      </c>
      <c r="N26" s="46">
        <f t="shared" ref="N26:R26" si="19">N6/N$22*100</f>
        <v>0.59863723196681962</v>
      </c>
      <c r="O26" s="46">
        <f t="shared" si="19"/>
        <v>0.57961409760549309</v>
      </c>
      <c r="P26" s="46">
        <f t="shared" si="19"/>
        <v>0.63402897533069669</v>
      </c>
      <c r="Q26" s="46">
        <f t="shared" ref="Q26" si="20">Q6/Q$22*100</f>
        <v>0.3525186236253991</v>
      </c>
      <c r="R26" s="46">
        <f t="shared" si="19"/>
        <v>0.32198371576609919</v>
      </c>
      <c r="T26" s="46">
        <f t="shared" ref="T26:X26" si="21">T6/T$22*100</f>
        <v>0.29821073558648109</v>
      </c>
      <c r="U26" s="46">
        <f t="shared" si="21"/>
        <v>0.34522439585730724</v>
      </c>
      <c r="V26" s="46">
        <f t="shared" si="21"/>
        <v>0</v>
      </c>
      <c r="W26" s="46">
        <f t="shared" ref="W26" si="22">W6/W$22*100</f>
        <v>5.4171180931744306E-2</v>
      </c>
      <c r="X26" s="46">
        <f t="shared" si="21"/>
        <v>0.16406890894175555</v>
      </c>
      <c r="Y26" s="43"/>
      <c r="Z26" s="35"/>
    </row>
    <row r="27" spans="1:30" ht="9.75" customHeight="1" x14ac:dyDescent="0.2">
      <c r="A27" s="44" t="s">
        <v>52</v>
      </c>
      <c r="B27" s="46">
        <f t="shared" si="8"/>
        <v>2.6427892817374778</v>
      </c>
      <c r="C27" s="46">
        <f t="shared" si="8"/>
        <v>2.6052757376906697</v>
      </c>
      <c r="D27" s="46">
        <f t="shared" si="8"/>
        <v>2.7157918650158508</v>
      </c>
      <c r="E27" s="46">
        <f t="shared" ref="E27" si="23">E7/E$22*100</f>
        <v>1.8817621496984744</v>
      </c>
      <c r="F27" s="46">
        <f t="shared" si="8"/>
        <v>1.7457967643015757</v>
      </c>
      <c r="H27" s="46">
        <f t="shared" ref="H27:L27" si="24">H7/H$22*100</f>
        <v>2.5804661487236404</v>
      </c>
      <c r="I27" s="46">
        <f t="shared" si="24"/>
        <v>3.0462184873949578</v>
      </c>
      <c r="J27" s="46">
        <f t="shared" si="24"/>
        <v>5.2029136316337155E-2</v>
      </c>
      <c r="K27" s="46">
        <f t="shared" ref="K27" si="25">K7/K$22*100</f>
        <v>1.5918367346938775</v>
      </c>
      <c r="L27" s="46">
        <f t="shared" si="24"/>
        <v>1.7879548306148056</v>
      </c>
      <c r="N27" s="46">
        <f t="shared" ref="N27:R27" si="26">N7/N$22*100</f>
        <v>6.7407982510803057</v>
      </c>
      <c r="O27" s="46">
        <f t="shared" si="26"/>
        <v>6.3828169136499939</v>
      </c>
      <c r="P27" s="46">
        <f t="shared" si="26"/>
        <v>6.4776282772792513</v>
      </c>
      <c r="Q27" s="46">
        <f t="shared" ref="Q27" si="27">Q7/Q$22*100</f>
        <v>4.9541060659808442</v>
      </c>
      <c r="R27" s="46">
        <f t="shared" si="26"/>
        <v>4.4691762715448879</v>
      </c>
      <c r="T27" s="46">
        <f t="shared" ref="T27:X27" si="28">T7/T$22*100</f>
        <v>3.0318091451292246</v>
      </c>
      <c r="U27" s="46">
        <f t="shared" si="28"/>
        <v>2.8193325661680091</v>
      </c>
      <c r="V27" s="46">
        <f t="shared" si="28"/>
        <v>1.8166089965397925</v>
      </c>
      <c r="W27" s="46">
        <f t="shared" ref="W27" si="29">W7/W$22*100</f>
        <v>2.6002166847237271</v>
      </c>
      <c r="X27" s="46">
        <f t="shared" si="28"/>
        <v>3.2403609515996719</v>
      </c>
      <c r="Y27" s="34"/>
    </row>
    <row r="28" spans="1:30" ht="9.75" customHeight="1" x14ac:dyDescent="0.2">
      <c r="A28" s="44" t="s">
        <v>53</v>
      </c>
      <c r="B28" s="46">
        <f t="shared" si="8"/>
        <v>17.200604766623421</v>
      </c>
      <c r="C28" s="46">
        <f t="shared" si="8"/>
        <v>16.431272000347661</v>
      </c>
      <c r="D28" s="46">
        <f t="shared" si="8"/>
        <v>14.543426854328228</v>
      </c>
      <c r="E28" s="46">
        <f t="shared" ref="E28" si="30">E8/E$22*100</f>
        <v>14.024255054984035</v>
      </c>
      <c r="F28" s="46">
        <f t="shared" si="8"/>
        <v>12.843396425927883</v>
      </c>
      <c r="H28" s="46">
        <f t="shared" ref="H28:L28" si="31">H8/H$22*100</f>
        <v>8.2408435072142066</v>
      </c>
      <c r="I28" s="46">
        <f t="shared" si="31"/>
        <v>8.9635854341736696</v>
      </c>
      <c r="J28" s="46">
        <f t="shared" si="31"/>
        <v>1.7169614984391259</v>
      </c>
      <c r="K28" s="46">
        <f t="shared" ref="K28" si="32">K8/K$22*100</f>
        <v>6.7755102040816322</v>
      </c>
      <c r="L28" s="46">
        <f t="shared" si="31"/>
        <v>6.5244667503136764</v>
      </c>
      <c r="N28" s="46">
        <f t="shared" ref="N28:R28" si="33">N8/N$22*100</f>
        <v>26.763476999458568</v>
      </c>
      <c r="O28" s="46">
        <f t="shared" si="33"/>
        <v>25.507366042327583</v>
      </c>
      <c r="P28" s="46">
        <f t="shared" si="33"/>
        <v>21.636496938280274</v>
      </c>
      <c r="Q28" s="46">
        <f t="shared" ref="Q28" si="34">Q8/Q$22*100</f>
        <v>23.696900496630011</v>
      </c>
      <c r="R28" s="46">
        <f t="shared" si="33"/>
        <v>21.598815692079938</v>
      </c>
      <c r="T28" s="46">
        <f t="shared" ref="T28:X28" si="35">T8/T$22*100</f>
        <v>10.58648111332008</v>
      </c>
      <c r="U28" s="46">
        <f t="shared" si="35"/>
        <v>11.219792865362486</v>
      </c>
      <c r="V28" s="46">
        <f t="shared" si="35"/>
        <v>9.688581314878892</v>
      </c>
      <c r="W28" s="46">
        <f t="shared" ref="W28" si="36">W8/W$22*100</f>
        <v>11.484290357529794</v>
      </c>
      <c r="X28" s="46">
        <f t="shared" si="35"/>
        <v>12.715340442986053</v>
      </c>
      <c r="Y28" s="26"/>
    </row>
    <row r="29" spans="1:30" ht="9.75" customHeight="1" x14ac:dyDescent="0.2">
      <c r="A29" s="44" t="s">
        <v>54</v>
      </c>
      <c r="B29" s="46">
        <f t="shared" si="8"/>
        <v>27.990887638039002</v>
      </c>
      <c r="C29" s="46">
        <f t="shared" si="8"/>
        <v>27.50858285167963</v>
      </c>
      <c r="D29" s="46">
        <f t="shared" si="8"/>
        <v>22.888032961245752</v>
      </c>
      <c r="E29" s="46">
        <f t="shared" ref="E29" si="37">E9/E$22*100</f>
        <v>29.030130365377794</v>
      </c>
      <c r="F29" s="46">
        <f t="shared" si="8"/>
        <v>27.683197631384161</v>
      </c>
      <c r="H29" s="46">
        <f t="shared" ref="H29:L29" si="38">H9/H$22*100</f>
        <v>12.458379578246392</v>
      </c>
      <c r="I29" s="46">
        <f t="shared" si="38"/>
        <v>13.830532212885155</v>
      </c>
      <c r="J29" s="46">
        <f t="shared" si="38"/>
        <v>8.116545265348595</v>
      </c>
      <c r="K29" s="46">
        <f t="shared" ref="K29" si="39">K9/K$22*100</f>
        <v>12.408163265306122</v>
      </c>
      <c r="L29" s="46">
        <f t="shared" si="38"/>
        <v>14.836888331242157</v>
      </c>
      <c r="N29" s="46">
        <f t="shared" ref="N29:R29" si="40">N9/N$22*100</f>
        <v>27.372329883848035</v>
      </c>
      <c r="O29" s="46">
        <f t="shared" si="40"/>
        <v>27.295097996610316</v>
      </c>
      <c r="P29" s="46">
        <f t="shared" si="40"/>
        <v>23.277330882580724</v>
      </c>
      <c r="Q29" s="46">
        <f t="shared" ref="Q29" si="41">Q9/Q$22*100</f>
        <v>29.906438453352251</v>
      </c>
      <c r="R29" s="46">
        <f t="shared" si="40"/>
        <v>28.934651580839589</v>
      </c>
      <c r="T29" s="46">
        <f t="shared" ref="T29:X29" si="42">T9/T$22*100</f>
        <v>17.693836978131213</v>
      </c>
      <c r="U29" s="46">
        <f t="shared" si="42"/>
        <v>19.907940161104719</v>
      </c>
      <c r="V29" s="46">
        <f t="shared" si="42"/>
        <v>18.079584775086506</v>
      </c>
      <c r="W29" s="46">
        <f t="shared" ref="W29" si="43">W9/W$22*100</f>
        <v>23.401950162513543</v>
      </c>
      <c r="X29" s="46">
        <f t="shared" si="42"/>
        <v>21.369975389663658</v>
      </c>
      <c r="Y29" s="26"/>
    </row>
    <row r="30" spans="1:30" ht="9.75" customHeight="1" x14ac:dyDescent="0.2">
      <c r="A30" s="44" t="s">
        <v>55</v>
      </c>
      <c r="B30" s="46">
        <f t="shared" si="8"/>
        <v>18.408605665600835</v>
      </c>
      <c r="C30" s="46">
        <f t="shared" si="8"/>
        <v>18.249967406892356</v>
      </c>
      <c r="D30" s="46">
        <f t="shared" si="8"/>
        <v>16.177032455261717</v>
      </c>
      <c r="E30" s="46">
        <f t="shared" ref="E30" si="44">E10/E$22*100</f>
        <v>19.451711599858108</v>
      </c>
      <c r="F30" s="46">
        <f t="shared" si="8"/>
        <v>18.892354869408905</v>
      </c>
      <c r="H30" s="46">
        <f t="shared" ref="H30:L30" si="45">H10/H$22*100</f>
        <v>13.457269700332963</v>
      </c>
      <c r="I30" s="46">
        <f t="shared" si="45"/>
        <v>14.355742296918766</v>
      </c>
      <c r="J30" s="46">
        <f t="shared" si="45"/>
        <v>11.706555671175858</v>
      </c>
      <c r="K30" s="46">
        <f t="shared" ref="K30" si="46">K10/K$22*100</f>
        <v>12.979591836734695</v>
      </c>
      <c r="L30" s="46">
        <f t="shared" si="45"/>
        <v>14.24090338770389</v>
      </c>
      <c r="N30" s="46">
        <f t="shared" ref="N30:R30" si="47">N10/N$22*100</f>
        <v>13.833014945499494</v>
      </c>
      <c r="O30" s="46">
        <f t="shared" si="47"/>
        <v>14.170939985224457</v>
      </c>
      <c r="P30" s="46">
        <f t="shared" si="47"/>
        <v>13.852603752542828</v>
      </c>
      <c r="Q30" s="46">
        <f t="shared" ref="Q30" si="48">Q10/Q$22*100</f>
        <v>14.509799574317134</v>
      </c>
      <c r="R30" s="46">
        <f t="shared" si="47"/>
        <v>14.934440097282437</v>
      </c>
      <c r="T30" s="46">
        <f t="shared" ref="T30:X30" si="49">T10/T$22*100</f>
        <v>18.33996023856859</v>
      </c>
      <c r="U30" s="46">
        <f t="shared" si="49"/>
        <v>17.548906789413117</v>
      </c>
      <c r="V30" s="46">
        <f t="shared" si="49"/>
        <v>16.349480968858131</v>
      </c>
      <c r="W30" s="46">
        <f t="shared" ref="W30" si="50">W10/W$22*100</f>
        <v>18.093174431202598</v>
      </c>
      <c r="X30" s="46">
        <f t="shared" si="49"/>
        <v>20.836751435602956</v>
      </c>
      <c r="Y30" s="26"/>
      <c r="Z30" s="34"/>
    </row>
    <row r="31" spans="1:30" ht="9.75" customHeight="1" x14ac:dyDescent="0.2">
      <c r="A31" s="44" t="s">
        <v>56</v>
      </c>
      <c r="B31" s="46">
        <f t="shared" si="8"/>
        <v>10.95986270163144</v>
      </c>
      <c r="C31" s="46">
        <f t="shared" si="8"/>
        <v>11.062100734431359</v>
      </c>
      <c r="D31" s="46">
        <f t="shared" si="8"/>
        <v>10.785720923988807</v>
      </c>
      <c r="E31" s="46">
        <f t="shared" ref="E31" si="51">E11/E$22*100</f>
        <v>10.415927633912734</v>
      </c>
      <c r="F31" s="46">
        <f t="shared" si="8"/>
        <v>11.061647456910226</v>
      </c>
      <c r="H31" s="46">
        <f t="shared" ref="H31:L31" si="52">H11/H$22*100</f>
        <v>15.455049944506104</v>
      </c>
      <c r="I31" s="46">
        <f t="shared" si="52"/>
        <v>13.480392156862745</v>
      </c>
      <c r="J31" s="46">
        <f t="shared" si="52"/>
        <v>10.041623309053071</v>
      </c>
      <c r="K31" s="46">
        <f t="shared" ref="K31" si="53">K11/K$22*100</f>
        <v>12.775510204081634</v>
      </c>
      <c r="L31" s="46">
        <f t="shared" si="52"/>
        <v>12.013801756587201</v>
      </c>
      <c r="N31" s="46">
        <f t="shared" ref="N31:R31" si="54">N11/N$22*100</f>
        <v>8.9085596951649322</v>
      </c>
      <c r="O31" s="46">
        <f t="shared" si="54"/>
        <v>9.0114510451523184</v>
      </c>
      <c r="P31" s="46">
        <f t="shared" si="54"/>
        <v>9.6839148707675466</v>
      </c>
      <c r="Q31" s="46">
        <f t="shared" ref="Q31" si="55">Q11/Q$22*100</f>
        <v>8.1844182334161051</v>
      </c>
      <c r="R31" s="46">
        <f t="shared" si="54"/>
        <v>9.195833773924079</v>
      </c>
      <c r="T31" s="46">
        <f t="shared" ref="T31:X31" si="56">T11/T$22*100</f>
        <v>15.854870775347912</v>
      </c>
      <c r="U31" s="46">
        <f t="shared" si="56"/>
        <v>15.70771001150748</v>
      </c>
      <c r="V31" s="46">
        <f t="shared" si="56"/>
        <v>14.878892733564014</v>
      </c>
      <c r="W31" s="46">
        <f t="shared" ref="W31" si="57">W11/W$22*100</f>
        <v>13.976164680390033</v>
      </c>
      <c r="X31" s="46">
        <f t="shared" si="56"/>
        <v>13.20754716981132</v>
      </c>
      <c r="Y31" s="34"/>
    </row>
    <row r="32" spans="1:30" ht="9.75" customHeight="1" x14ac:dyDescent="0.2">
      <c r="A32" s="44" t="s">
        <v>57</v>
      </c>
      <c r="B32" s="46">
        <f t="shared" si="8"/>
        <v>7.3532266138176912</v>
      </c>
      <c r="C32" s="46">
        <f t="shared" si="8"/>
        <v>7.6343922471861276</v>
      </c>
      <c r="D32" s="46">
        <f t="shared" si="8"/>
        <v>8.9497217087803715</v>
      </c>
      <c r="E32" s="46">
        <f t="shared" ref="E32" si="58">E12/E$22*100</f>
        <v>7.5575336998935789</v>
      </c>
      <c r="F32" s="46">
        <f t="shared" si="8"/>
        <v>8.2436290578407529</v>
      </c>
      <c r="H32" s="46">
        <f t="shared" ref="H32:L32" si="59">H12/H$22*100</f>
        <v>14.511653718091011</v>
      </c>
      <c r="I32" s="46">
        <f t="shared" si="59"/>
        <v>14.705882352941178</v>
      </c>
      <c r="J32" s="46">
        <f t="shared" si="59"/>
        <v>12.747138397502603</v>
      </c>
      <c r="K32" s="46">
        <f t="shared" ref="K32" si="60">K12/K$22*100</f>
        <v>14.122448979591837</v>
      </c>
      <c r="L32" s="46">
        <f t="shared" si="59"/>
        <v>14.366373902132997</v>
      </c>
      <c r="N32" s="46">
        <f t="shared" ref="N32:R32" si="61">N12/N$22*100</f>
        <v>6.3086761536025495</v>
      </c>
      <c r="O32" s="46">
        <f t="shared" si="61"/>
        <v>6.6468210855677725</v>
      </c>
      <c r="P32" s="46">
        <f t="shared" si="61"/>
        <v>8.3673237574994062</v>
      </c>
      <c r="Q32" s="46">
        <f t="shared" ref="Q32" si="62">Q12/Q$22*100</f>
        <v>6.6136041149343736</v>
      </c>
      <c r="R32" s="46">
        <f t="shared" si="61"/>
        <v>7.392407740298192</v>
      </c>
      <c r="T32" s="46">
        <f t="shared" ref="T32:X32" si="63">T12/T$22*100</f>
        <v>13.320079522862823</v>
      </c>
      <c r="U32" s="46">
        <f t="shared" si="63"/>
        <v>12.600690448791715</v>
      </c>
      <c r="V32" s="46">
        <f t="shared" si="63"/>
        <v>14.273356401384083</v>
      </c>
      <c r="W32" s="46">
        <f t="shared" ref="W32" si="64">W12/W$22*100</f>
        <v>11.05092091007584</v>
      </c>
      <c r="X32" s="46">
        <f t="shared" si="63"/>
        <v>10.951599671862182</v>
      </c>
    </row>
    <row r="33" spans="1:25" ht="9.75" customHeight="1" x14ac:dyDescent="0.2">
      <c r="A33" s="44" t="s">
        <v>58</v>
      </c>
      <c r="B33" s="46">
        <f t="shared" si="8"/>
        <v>5.493467090275721</v>
      </c>
      <c r="C33" s="46">
        <f t="shared" si="8"/>
        <v>5.6880405023684331</v>
      </c>
      <c r="D33" s="46">
        <f t="shared" si="8"/>
        <v>7.1891037886845446</v>
      </c>
      <c r="E33" s="46">
        <f t="shared" ref="E33" si="65">E13/E$22*100</f>
        <v>5.6718916282369634</v>
      </c>
      <c r="F33" s="46">
        <f t="shared" si="8"/>
        <v>6.5744950830072968</v>
      </c>
      <c r="H33" s="46">
        <f t="shared" ref="H33:L33" si="66">H13/H$22*100</f>
        <v>11.459489456159822</v>
      </c>
      <c r="I33" s="46">
        <f t="shared" si="66"/>
        <v>11.659663865546218</v>
      </c>
      <c r="J33" s="46">
        <f t="shared" si="66"/>
        <v>13.371488033298649</v>
      </c>
      <c r="K33" s="46">
        <f t="shared" ref="K33" si="67">K13/K$22*100</f>
        <v>12.73469387755102</v>
      </c>
      <c r="L33" s="46">
        <f t="shared" si="66"/>
        <v>11.637390213299875</v>
      </c>
      <c r="N33" s="46">
        <f t="shared" ref="N33:R33" si="68">N13/N$22*100</f>
        <v>4.5837632420394527</v>
      </c>
      <c r="O33" s="46">
        <f t="shared" si="68"/>
        <v>4.8911390204684713</v>
      </c>
      <c r="P33" s="46">
        <f t="shared" si="68"/>
        <v>6.8029037287925576</v>
      </c>
      <c r="Q33" s="46">
        <f t="shared" ref="Q33" si="69">Q13/Q$22*100</f>
        <v>5.0893490599503366</v>
      </c>
      <c r="R33" s="46">
        <f t="shared" si="68"/>
        <v>5.6973670297134396</v>
      </c>
      <c r="T33" s="46">
        <f t="shared" ref="T33:X33" si="70">T13/T$22*100</f>
        <v>8.6978131212723664</v>
      </c>
      <c r="U33" s="46">
        <f t="shared" si="70"/>
        <v>8.57307249712313</v>
      </c>
      <c r="V33" s="46">
        <f t="shared" si="70"/>
        <v>9.5155709342560559</v>
      </c>
      <c r="W33" s="46">
        <f t="shared" ref="W33" si="71">W13/W$22*100</f>
        <v>7.5839653304442036</v>
      </c>
      <c r="X33" s="46">
        <f t="shared" si="70"/>
        <v>7.0959803117309272</v>
      </c>
    </row>
    <row r="34" spans="1:25" ht="9.75" customHeight="1" x14ac:dyDescent="0.2">
      <c r="A34" s="44" t="s">
        <v>59</v>
      </c>
      <c r="B34" s="46">
        <f t="shared" si="8"/>
        <v>3.8293373106273432</v>
      </c>
      <c r="C34" s="46">
        <f t="shared" si="8"/>
        <v>4.2235235322237195</v>
      </c>
      <c r="D34" s="46">
        <f t="shared" si="8"/>
        <v>6.0428950547805167</v>
      </c>
      <c r="E34" s="46">
        <f t="shared" ref="E34" si="72">E14/E$22*100</f>
        <v>4.716322277403334</v>
      </c>
      <c r="F34" s="46">
        <f t="shared" si="8"/>
        <v>5.1945648725811564</v>
      </c>
      <c r="H34" s="46">
        <f t="shared" ref="H34:L34" si="73">H14/H$22*100</f>
        <v>8.7125416204217547</v>
      </c>
      <c r="I34" s="46">
        <f t="shared" si="73"/>
        <v>8.7535014005602232</v>
      </c>
      <c r="J34" s="46">
        <f t="shared" si="73"/>
        <v>14.047866805411029</v>
      </c>
      <c r="K34" s="46">
        <f t="shared" ref="K34" si="74">K14/K$22*100</f>
        <v>11.387755102040817</v>
      </c>
      <c r="L34" s="46">
        <f t="shared" si="73"/>
        <v>9.755332496863236</v>
      </c>
      <c r="N34" s="46">
        <f t="shared" ref="N34:R34" si="75">N14/N$22*100</f>
        <v>2.6014158894257782</v>
      </c>
      <c r="O34" s="46">
        <f t="shared" si="75"/>
        <v>2.9866150971274608</v>
      </c>
      <c r="P34" s="46">
        <f t="shared" si="75"/>
        <v>4.8089135799919456</v>
      </c>
      <c r="Q34" s="46">
        <f t="shared" ref="Q34" si="76">Q14/Q$22*100</f>
        <v>3.5645397304008517</v>
      </c>
      <c r="R34" s="46">
        <f t="shared" si="75"/>
        <v>3.9769482922702761</v>
      </c>
      <c r="T34" s="46">
        <f t="shared" ref="T34:X34" si="77">T14/T$22*100</f>
        <v>5.9145129224652084</v>
      </c>
      <c r="U34" s="46">
        <f t="shared" si="77"/>
        <v>5.5235903337169159</v>
      </c>
      <c r="V34" s="46">
        <f t="shared" si="77"/>
        <v>6.6608996539792384</v>
      </c>
      <c r="W34" s="46">
        <f t="shared" ref="W34" si="78">W14/W$22*100</f>
        <v>4.6045503791982672</v>
      </c>
      <c r="X34" s="46">
        <f t="shared" si="77"/>
        <v>4.3478260869565215</v>
      </c>
    </row>
    <row r="35" spans="1:25" ht="9.75" customHeight="1" x14ac:dyDescent="0.2">
      <c r="A35" s="44" t="s">
        <v>60</v>
      </c>
      <c r="B35" s="46">
        <f t="shared" si="8"/>
        <v>2.6652637170672908</v>
      </c>
      <c r="C35" s="46">
        <f t="shared" si="8"/>
        <v>2.8850332449697969</v>
      </c>
      <c r="D35" s="46">
        <f t="shared" si="8"/>
        <v>4.5610846645532366</v>
      </c>
      <c r="E35" s="46">
        <f t="shared" ref="E35" si="79">E15/E$22*100</f>
        <v>3.2474946789641717</v>
      </c>
      <c r="F35" s="46">
        <f t="shared" si="8"/>
        <v>3.5069260864967746</v>
      </c>
      <c r="H35" s="46">
        <f t="shared" ref="H35:L35" si="80">H15/H$22*100</f>
        <v>5.2719200887902327</v>
      </c>
      <c r="I35" s="46">
        <f t="shared" si="80"/>
        <v>4.3067226890756301</v>
      </c>
      <c r="J35" s="46">
        <f t="shared" si="80"/>
        <v>11.706555671175858</v>
      </c>
      <c r="K35" s="46">
        <f t="shared" ref="K35" si="81">K15/K$22*100</f>
        <v>6.5306122448979593</v>
      </c>
      <c r="L35" s="46">
        <f t="shared" si="80"/>
        <v>7.0890840652446681</v>
      </c>
      <c r="N35" s="46">
        <f t="shared" ref="N35:R35" si="82">N15/N$22*100</f>
        <v>1.3632788158015712</v>
      </c>
      <c r="O35" s="46">
        <f t="shared" si="82"/>
        <v>1.5074312285428708</v>
      </c>
      <c r="P35" s="46">
        <f t="shared" si="82"/>
        <v>2.5877469253725178</v>
      </c>
      <c r="Q35" s="46">
        <f t="shared" ref="Q35" si="83">Q15/Q$22*100</f>
        <v>1.8645796381695636</v>
      </c>
      <c r="R35" s="46">
        <f t="shared" si="82"/>
        <v>2.0630221000317226</v>
      </c>
      <c r="T35" s="46">
        <f t="shared" ref="T35:X35" si="84">T15/T$22*100</f>
        <v>3.1312127236580514</v>
      </c>
      <c r="U35" s="46">
        <f t="shared" si="84"/>
        <v>2.4165707710011506</v>
      </c>
      <c r="V35" s="46">
        <f t="shared" si="84"/>
        <v>3.1141868512110724</v>
      </c>
      <c r="W35" s="46">
        <f t="shared" ref="W35" si="85">W15/W$22*100</f>
        <v>3.9003250270855903</v>
      </c>
      <c r="X35" s="46">
        <f t="shared" si="84"/>
        <v>3.3634126333059884</v>
      </c>
    </row>
    <row r="36" spans="1:25" ht="9.75" customHeight="1" x14ac:dyDescent="0.2">
      <c r="A36" s="44" t="s">
        <v>61</v>
      </c>
      <c r="B36" s="46">
        <f t="shared" si="8"/>
        <v>1.6574896055736599</v>
      </c>
      <c r="C36" s="46">
        <f t="shared" si="8"/>
        <v>1.7649167789318152</v>
      </c>
      <c r="D36" s="46">
        <f t="shared" si="8"/>
        <v>2.8954678287089144</v>
      </c>
      <c r="E36" s="46">
        <f t="shared" ref="E36" si="86">E16/E$22*100</f>
        <v>1.9516007449450159</v>
      </c>
      <c r="F36" s="46">
        <f t="shared" si="8"/>
        <v>2.1121920270698951</v>
      </c>
      <c r="H36" s="46">
        <f t="shared" ref="H36:L36" si="87">H16/H$22*100</f>
        <v>3.8568257491675917</v>
      </c>
      <c r="I36" s="46">
        <f t="shared" si="87"/>
        <v>3.5364145658263304</v>
      </c>
      <c r="J36" s="46">
        <f t="shared" si="87"/>
        <v>7.4921956295525494</v>
      </c>
      <c r="K36" s="46">
        <f t="shared" ref="K36" si="88">K16/K$22*100</f>
        <v>3.7959183673469385</v>
      </c>
      <c r="L36" s="46">
        <f t="shared" si="87"/>
        <v>3.7327478042659976</v>
      </c>
      <c r="N36" s="46">
        <f t="shared" ref="N36:R36" si="89">N16/N$22*100</f>
        <v>0.53683253480983562</v>
      </c>
      <c r="O36" s="46">
        <f t="shared" si="89"/>
        <v>0.59862674373125901</v>
      </c>
      <c r="P36" s="46">
        <f t="shared" si="89"/>
        <v>1.0842515050443511</v>
      </c>
      <c r="Q36" s="46">
        <f t="shared" ref="Q36" si="90">Q16/Q$22*100</f>
        <v>0.74439074139765882</v>
      </c>
      <c r="R36" s="46">
        <f t="shared" si="89"/>
        <v>0.8522787353283281</v>
      </c>
      <c r="T36" s="46">
        <f t="shared" ref="T36:X36" si="91">T16/T$22*100</f>
        <v>1.6401590457256463</v>
      </c>
      <c r="U36" s="46">
        <f t="shared" si="91"/>
        <v>1.8411967779056386</v>
      </c>
      <c r="V36" s="46">
        <f t="shared" si="91"/>
        <v>2.6816608996539792</v>
      </c>
      <c r="W36" s="46">
        <f t="shared" ref="W36" si="92">W16/W$22*100</f>
        <v>1.4084507042253522</v>
      </c>
      <c r="X36" s="46">
        <f t="shared" si="91"/>
        <v>1.5996718621821164</v>
      </c>
    </row>
    <row r="37" spans="1:25" ht="9.75" customHeight="1" x14ac:dyDescent="0.2">
      <c r="A37" s="49" t="s">
        <v>62</v>
      </c>
      <c r="B37" s="46">
        <f t="shared" si="8"/>
        <v>0.91889793541664533</v>
      </c>
      <c r="C37" s="46">
        <f t="shared" si="8"/>
        <v>1.0136456477336926</v>
      </c>
      <c r="D37" s="46">
        <f t="shared" si="8"/>
        <v>1.6831713840212308</v>
      </c>
      <c r="E37" s="46">
        <f t="shared" ref="E37" si="93">E17/E$22*100</f>
        <v>1.0836067754522882</v>
      </c>
      <c r="F37" s="46">
        <f t="shared" si="8"/>
        <v>1.0870254837686368</v>
      </c>
      <c r="H37" s="46">
        <f t="shared" ref="H37:L37" si="94">H17/H$22*100</f>
        <v>2.0532741398446173</v>
      </c>
      <c r="I37" s="46">
        <f t="shared" si="94"/>
        <v>1.715686274509804</v>
      </c>
      <c r="J37" s="46">
        <f t="shared" si="94"/>
        <v>4.1623309053069724</v>
      </c>
      <c r="K37" s="46">
        <f t="shared" ref="K37" si="95">K17/K$22*100</f>
        <v>2.8163265306122449</v>
      </c>
      <c r="L37" s="46">
        <f t="shared" si="94"/>
        <v>2.0702634880803013</v>
      </c>
      <c r="N37" s="46">
        <f t="shared" ref="N37:R37" si="96">N17/N$22*100</f>
        <v>0.23393844047850115</v>
      </c>
      <c r="O37" s="46">
        <f t="shared" si="96"/>
        <v>0.243361870409804</v>
      </c>
      <c r="P37" s="46">
        <f t="shared" si="96"/>
        <v>0.49669045135841228</v>
      </c>
      <c r="Q37" s="46">
        <f t="shared" ref="Q37" si="97">Q17/Q$22*100</f>
        <v>0.32369634622206456</v>
      </c>
      <c r="R37" s="46">
        <f t="shared" si="96"/>
        <v>0.3457756159458602</v>
      </c>
      <c r="T37" s="46">
        <f t="shared" ref="T37:X37" si="98">T17/T$22*100</f>
        <v>0.74552683896620275</v>
      </c>
      <c r="U37" s="46">
        <f t="shared" si="98"/>
        <v>1.2082853855005753</v>
      </c>
      <c r="V37" s="46">
        <f t="shared" si="98"/>
        <v>1.5570934256055362</v>
      </c>
      <c r="W37" s="46">
        <f t="shared" ref="W37" si="99">W17/W$22*100</f>
        <v>0.70422535211267612</v>
      </c>
      <c r="X37" s="46">
        <f t="shared" si="98"/>
        <v>0.77932731747333883</v>
      </c>
    </row>
    <row r="38" spans="1:25" ht="9.75" customHeight="1" x14ac:dyDescent="0.2">
      <c r="A38" s="44" t="s">
        <v>63</v>
      </c>
      <c r="B38" s="46">
        <f t="shared" si="8"/>
        <v>0.50261009919398503</v>
      </c>
      <c r="C38" s="46">
        <f t="shared" si="8"/>
        <v>0.49867454695580371</v>
      </c>
      <c r="D38" s="46">
        <f t="shared" si="8"/>
        <v>0.81473755950475535</v>
      </c>
      <c r="E38" s="46">
        <f t="shared" ref="E38" si="100">E18/E$22*100</f>
        <v>0.52766938630720117</v>
      </c>
      <c r="F38" s="46">
        <f t="shared" si="8"/>
        <v>0.56941947763561385</v>
      </c>
      <c r="H38" s="46">
        <f t="shared" ref="H38:L38" si="101">H18/H$22*100</f>
        <v>1.0543840177580466</v>
      </c>
      <c r="I38" s="46">
        <f t="shared" si="101"/>
        <v>0.94537815126050417</v>
      </c>
      <c r="J38" s="46">
        <f t="shared" si="101"/>
        <v>2.7055150884495318</v>
      </c>
      <c r="K38" s="46">
        <f t="shared" ref="K38" si="102">K18/K$22*100</f>
        <v>1.4285714285714286</v>
      </c>
      <c r="L38" s="46">
        <f t="shared" si="101"/>
        <v>0.97239648682559598</v>
      </c>
      <c r="N38" s="46">
        <f t="shared" ref="N38:R38" si="103">N18/N$22*100</f>
        <v>9.8581045878495033E-2</v>
      </c>
      <c r="O38" s="46">
        <f t="shared" si="103"/>
        <v>0.11298943983312328</v>
      </c>
      <c r="P38" s="46">
        <f t="shared" si="103"/>
        <v>0.18380644561704237</v>
      </c>
      <c r="Q38" s="46">
        <f t="shared" ref="Q38" si="104">Q18/Q$22*100</f>
        <v>0.12803742461865911</v>
      </c>
      <c r="R38" s="46">
        <f t="shared" si="103"/>
        <v>0.13799302104261393</v>
      </c>
      <c r="T38" s="46">
        <f t="shared" ref="T38:X38" si="105">T18/T$22*100</f>
        <v>0.54671968190854869</v>
      </c>
      <c r="U38" s="46">
        <f t="shared" si="105"/>
        <v>0.11507479861910241</v>
      </c>
      <c r="V38" s="46">
        <f t="shared" si="105"/>
        <v>0.69204152249134954</v>
      </c>
      <c r="W38" s="46">
        <f t="shared" ref="W38" si="106">W18/W$22*100</f>
        <v>0.8667388949079089</v>
      </c>
      <c r="X38" s="46">
        <f t="shared" si="105"/>
        <v>0.20508613617719443</v>
      </c>
    </row>
    <row r="39" spans="1:25" ht="9.75" customHeight="1" x14ac:dyDescent="0.2">
      <c r="A39" s="44" t="s">
        <v>64</v>
      </c>
      <c r="B39" s="46">
        <f t="shared" si="8"/>
        <v>0.20226991796831106</v>
      </c>
      <c r="C39" s="46">
        <f t="shared" si="8"/>
        <v>0.23032462735213594</v>
      </c>
      <c r="D39" s="46">
        <f t="shared" si="8"/>
        <v>0.47087493933354674</v>
      </c>
      <c r="E39" s="46">
        <f t="shared" ref="E39" si="107">E19/E$22*100</f>
        <v>0.28101720468251157</v>
      </c>
      <c r="F39" s="46">
        <f t="shared" si="8"/>
        <v>0.2923760177646188</v>
      </c>
      <c r="H39" s="46">
        <f t="shared" ref="H39:L39" si="108">H19/H$22*100</f>
        <v>0.49944506104328529</v>
      </c>
      <c r="I39" s="46">
        <f t="shared" si="108"/>
        <v>0.38515406162464988</v>
      </c>
      <c r="J39" s="46">
        <f t="shared" si="108"/>
        <v>1.2486992715920915</v>
      </c>
      <c r="K39" s="46">
        <f t="shared" ref="K39" si="109">K19/K$22*100</f>
        <v>0.36734693877551017</v>
      </c>
      <c r="L39" s="46">
        <f t="shared" si="108"/>
        <v>0.59598494353826859</v>
      </c>
      <c r="N39" s="46">
        <f t="shared" ref="N39:R39" si="110">N19/N$22*100</f>
        <v>3.3711652994718511E-2</v>
      </c>
      <c r="O39" s="46">
        <f t="shared" si="110"/>
        <v>4.6716787623310593E-2</v>
      </c>
      <c r="P39" s="46">
        <f t="shared" si="110"/>
        <v>7.5381295112607258E-2</v>
      </c>
      <c r="Q39" s="46">
        <f t="shared" ref="Q39" si="111">Q19/Q$22*100</f>
        <v>4.7667612628591698E-2</v>
      </c>
      <c r="R39" s="46">
        <f t="shared" si="110"/>
        <v>6.0801522681611507E-2</v>
      </c>
      <c r="T39" s="46">
        <f t="shared" ref="T39:X39" si="112">T19/T$22*100</f>
        <v>9.940357852882703E-2</v>
      </c>
      <c r="U39" s="46">
        <f t="shared" si="112"/>
        <v>0.11507479861910241</v>
      </c>
      <c r="V39" s="46">
        <f t="shared" si="112"/>
        <v>0.51903114186851207</v>
      </c>
      <c r="W39" s="46">
        <f t="shared" ref="W39" si="113">W19/W$22*100</f>
        <v>0.27085590465872156</v>
      </c>
      <c r="X39" s="46">
        <f t="shared" si="112"/>
        <v>8.2034454470877774E-2</v>
      </c>
    </row>
    <row r="40" spans="1:25" ht="9.75" customHeight="1" x14ac:dyDescent="0.2">
      <c r="A40" s="44" t="s">
        <v>65</v>
      </c>
      <c r="B40" s="46">
        <f t="shared" si="8"/>
        <v>7.9171306275475292E-2</v>
      </c>
      <c r="C40" s="46">
        <f t="shared" si="8"/>
        <v>8.8001390639259491E-2</v>
      </c>
      <c r="D40" s="46">
        <f t="shared" si="8"/>
        <v>0.16108879503516071</v>
      </c>
      <c r="E40" s="46">
        <f t="shared" ref="E40" si="114">E20/E$22*100</f>
        <v>8.0369811990067402E-2</v>
      </c>
      <c r="F40" s="46">
        <f t="shared" si="8"/>
        <v>0.10944274082690071</v>
      </c>
      <c r="H40" s="46">
        <f t="shared" ref="H40:L40" si="115">H20/H$22*100</f>
        <v>0.1942286348501665</v>
      </c>
      <c r="I40" s="46">
        <f t="shared" si="115"/>
        <v>0.1750700280112045</v>
      </c>
      <c r="J40" s="46">
        <f t="shared" si="115"/>
        <v>0.62434963579604574</v>
      </c>
      <c r="K40" s="46">
        <f t="shared" ref="K40" si="116">K20/K$22*100</f>
        <v>0.16326530612244899</v>
      </c>
      <c r="L40" s="46">
        <f t="shared" si="115"/>
        <v>0.2823086574654956</v>
      </c>
      <c r="N40" s="46">
        <f t="shared" ref="N40:R40" si="117">N20/N$22*100</f>
        <v>1.3791130770566661E-2</v>
      </c>
      <c r="O40" s="46">
        <f t="shared" si="117"/>
        <v>1.1407587675459562E-2</v>
      </c>
      <c r="P40" s="46">
        <f t="shared" si="117"/>
        <v>1.9619789138897781E-2</v>
      </c>
      <c r="Q40" s="46">
        <f t="shared" ref="Q40" si="118">Q20/Q$22*100</f>
        <v>1.551968783256474E-2</v>
      </c>
      <c r="R40" s="46">
        <f t="shared" si="117"/>
        <v>1.2160304536322301E-2</v>
      </c>
      <c r="T40" s="46">
        <f t="shared" ref="T40:X40" si="119">T20/T$22*100</f>
        <v>4.9701789264413515E-2</v>
      </c>
      <c r="U40" s="46">
        <f t="shared" si="119"/>
        <v>5.7537399309551207E-2</v>
      </c>
      <c r="V40" s="46">
        <f t="shared" si="119"/>
        <v>8.6505190311418692E-2</v>
      </c>
      <c r="W40" s="46">
        <f t="shared" ref="W40" si="120">W20/W$22*100</f>
        <v>0</v>
      </c>
      <c r="X40" s="46">
        <f t="shared" si="119"/>
        <v>4.1017227235438887E-2</v>
      </c>
    </row>
    <row r="41" spans="1:25" ht="9.75" customHeight="1" x14ac:dyDescent="0.2">
      <c r="A41" s="44" t="s">
        <v>66</v>
      </c>
      <c r="B41" s="46">
        <f t="shared" si="8"/>
        <v>5.6186088324530845E-3</v>
      </c>
      <c r="C41" s="46">
        <f t="shared" si="8"/>
        <v>2.9333796879753161E-2</v>
      </c>
      <c r="D41" s="46">
        <f t="shared" si="8"/>
        <v>4.1304819239784803E-2</v>
      </c>
      <c r="E41" s="46">
        <f t="shared" ref="E41" si="121">E21/E$22*100</f>
        <v>3.2147924796026961E-2</v>
      </c>
      <c r="F41" s="46">
        <f t="shared" si="8"/>
        <v>2.9078989108596805E-2</v>
      </c>
      <c r="H41" s="46">
        <f t="shared" ref="H41:L41" si="122">H21/H$22*100</f>
        <v>5.549389567147614E-2</v>
      </c>
      <c r="I41" s="46">
        <f t="shared" si="122"/>
        <v>3.5014005602240897E-2</v>
      </c>
      <c r="J41" s="46">
        <f t="shared" si="122"/>
        <v>0.26014568158168577</v>
      </c>
      <c r="K41" s="46">
        <f t="shared" ref="K41" si="123">K21/K$22*100</f>
        <v>0</v>
      </c>
      <c r="L41" s="46">
        <f t="shared" si="122"/>
        <v>9.4102885821831864E-2</v>
      </c>
      <c r="N41" s="46">
        <f t="shared" ref="N41:R41" si="124">N21/N$22*100</f>
        <v>5.1078262113209854E-4</v>
      </c>
      <c r="O41" s="46">
        <f t="shared" si="124"/>
        <v>1.0864369214723393E-3</v>
      </c>
      <c r="P41" s="46">
        <f t="shared" si="124"/>
        <v>1.0326204809946199E-3</v>
      </c>
      <c r="Q41" s="46">
        <f t="shared" ref="Q41" si="125">Q21/Q$22*100</f>
        <v>2.2170982617949627E-3</v>
      </c>
      <c r="R41" s="46">
        <f t="shared" si="124"/>
        <v>5.2870889288357831E-3</v>
      </c>
      <c r="T41" s="46">
        <f t="shared" ref="T41:X41" si="126">T21/T$22*100</f>
        <v>4.9701789264413515E-2</v>
      </c>
      <c r="U41" s="46">
        <f t="shared" si="126"/>
        <v>0</v>
      </c>
      <c r="V41" s="46">
        <f t="shared" si="126"/>
        <v>8.6505190311418692E-2</v>
      </c>
      <c r="W41" s="46">
        <f t="shared" ref="W41" si="127">W21/W$22*100</f>
        <v>0</v>
      </c>
      <c r="X41" s="46">
        <f t="shared" si="126"/>
        <v>0</v>
      </c>
    </row>
    <row r="42" spans="1:25" ht="9.75" customHeight="1" x14ac:dyDescent="0.2">
      <c r="A42" s="67" t="s">
        <v>17</v>
      </c>
      <c r="B42" s="69">
        <f t="shared" si="8"/>
        <v>100</v>
      </c>
      <c r="C42" s="69">
        <f t="shared" si="8"/>
        <v>100</v>
      </c>
      <c r="D42" s="69">
        <f t="shared" si="8"/>
        <v>100</v>
      </c>
      <c r="E42" s="69">
        <f t="shared" ref="E42" si="128">E22/E$22*100</f>
        <v>100</v>
      </c>
      <c r="F42" s="69">
        <f t="shared" si="8"/>
        <v>100</v>
      </c>
      <c r="H42" s="69">
        <f t="shared" ref="H42:L42" si="129">H22/H$22*100</f>
        <v>100</v>
      </c>
      <c r="I42" s="69">
        <f t="shared" si="129"/>
        <v>100</v>
      </c>
      <c r="J42" s="69">
        <f t="shared" si="129"/>
        <v>100</v>
      </c>
      <c r="K42" s="69">
        <f t="shared" ref="K42" si="130">K22/K$22*100</f>
        <v>100</v>
      </c>
      <c r="L42" s="69">
        <f t="shared" si="129"/>
        <v>100</v>
      </c>
      <c r="N42" s="69">
        <f t="shared" ref="N42:R42" si="131">N22/N$22*100</f>
        <v>100</v>
      </c>
      <c r="O42" s="69">
        <f t="shared" si="131"/>
        <v>100</v>
      </c>
      <c r="P42" s="69">
        <f t="shared" si="131"/>
        <v>100</v>
      </c>
      <c r="Q42" s="69">
        <f t="shared" ref="Q42" si="132">Q22/Q$22*100</f>
        <v>100</v>
      </c>
      <c r="R42" s="69">
        <f t="shared" si="131"/>
        <v>100</v>
      </c>
      <c r="T42" s="69">
        <f t="shared" ref="T42:X42" si="133">T22/T$22*100</f>
        <v>100</v>
      </c>
      <c r="U42" s="69">
        <f t="shared" si="133"/>
        <v>100</v>
      </c>
      <c r="V42" s="69">
        <f t="shared" si="133"/>
        <v>100</v>
      </c>
      <c r="W42" s="69">
        <f t="shared" ref="W42" si="134">W22/W$22*100</f>
        <v>100</v>
      </c>
      <c r="X42" s="69">
        <f t="shared" si="133"/>
        <v>100</v>
      </c>
    </row>
    <row r="43" spans="1:25" s="72" customFormat="1" ht="16.5" customHeight="1" x14ac:dyDescent="0.2">
      <c r="A43" s="112" t="s">
        <v>81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35"/>
    </row>
    <row r="44" spans="1:25" ht="9.75" customHeight="1" x14ac:dyDescent="0.2">
      <c r="A44" s="44" t="s">
        <v>72</v>
      </c>
      <c r="B44" s="46">
        <f>(B4+B5+B6+B7+B8)/B$22*100</f>
        <v>19.933291789680148</v>
      </c>
      <c r="C44" s="46">
        <f t="shared" ref="C44:F44" si="135">(C4+C5+C6+C7+C8)/C$22*100</f>
        <v>19.123462691756117</v>
      </c>
      <c r="D44" s="46">
        <f t="shared" si="135"/>
        <v>17.339763116861658</v>
      </c>
      <c r="E44" s="46">
        <f t="shared" ref="E44" si="136">(E4+E5+E6+E7+E8)/E$22*100</f>
        <v>15.952576268180204</v>
      </c>
      <c r="F44" s="46">
        <f t="shared" si="135"/>
        <v>14.643650206196469</v>
      </c>
      <c r="H44" s="46">
        <f>(H4+H5+H6+H7+H8)/H$22*100</f>
        <v>10.960044395116537</v>
      </c>
      <c r="I44" s="46">
        <f t="shared" ref="I44:L44" si="137">(I4+I5+I6+I7+I8)/I$22*100</f>
        <v>12.11484593837535</v>
      </c>
      <c r="J44" s="46">
        <f t="shared" si="137"/>
        <v>1.7689906347554629</v>
      </c>
      <c r="K44" s="46">
        <f t="shared" ref="K44" si="138">(K4+K5+K6+K7+K8)/K$22*100</f>
        <v>8.4897959183673475</v>
      </c>
      <c r="L44" s="46">
        <f t="shared" si="137"/>
        <v>8.3124215809284827</v>
      </c>
      <c r="N44" s="46">
        <f>(N4+N5+N6+N7+N8)/N$22*100</f>
        <v>34.111595787064942</v>
      </c>
      <c r="O44" s="46">
        <f t="shared" ref="O44:R44" si="139">(O4+O5+O6+O7+O8)/O$22*100</f>
        <v>32.476315675111906</v>
      </c>
      <c r="P44" s="46">
        <f t="shared" si="139"/>
        <v>28.758480395700168</v>
      </c>
      <c r="Q44" s="46">
        <f t="shared" ref="Q44" si="140">(Q4+Q5+Q6+Q7+Q8)/Q$22*100</f>
        <v>29.005742284498048</v>
      </c>
      <c r="R44" s="46">
        <f t="shared" si="139"/>
        <v>26.391033097176695</v>
      </c>
      <c r="T44" s="46">
        <f>(T4+T5+T6+T7+T8)/T$22*100</f>
        <v>13.916500994035786</v>
      </c>
      <c r="U44" s="46">
        <f t="shared" ref="U44:X44" si="141">(U4+U5+U6+U7+U8)/U$22*100</f>
        <v>14.384349827387801</v>
      </c>
      <c r="V44" s="46">
        <f t="shared" si="141"/>
        <v>11.505190311418685</v>
      </c>
      <c r="W44" s="46">
        <f t="shared" ref="W44" si="142">(W4+W5+W6+W7+W8)/W$22*100</f>
        <v>14.138678223185266</v>
      </c>
      <c r="X44" s="46">
        <f t="shared" si="141"/>
        <v>16.119770303527481</v>
      </c>
    </row>
    <row r="45" spans="1:25" ht="9.75" customHeight="1" x14ac:dyDescent="0.2">
      <c r="A45" s="44" t="s">
        <v>73</v>
      </c>
      <c r="B45" s="46">
        <f>(B9+B10)/B$22*100</f>
        <v>46.399493303639836</v>
      </c>
      <c r="C45" s="46">
        <f t="shared" ref="C45:F45" si="143">(C9+C10)/C$22*100</f>
        <v>45.758550258571987</v>
      </c>
      <c r="D45" s="46">
        <f t="shared" si="143"/>
        <v>39.065065416507473</v>
      </c>
      <c r="E45" s="46">
        <f t="shared" ref="E45" si="144">(E9+E10)/E$22*100</f>
        <v>48.481841965235901</v>
      </c>
      <c r="F45" s="46">
        <f t="shared" si="143"/>
        <v>46.575552500793066</v>
      </c>
      <c r="H45" s="46">
        <f>(H9+H10)/H$22*100</f>
        <v>25.915649278579355</v>
      </c>
      <c r="I45" s="46">
        <f t="shared" ref="I45:L45" si="145">(I9+I10)/I$22*100</f>
        <v>28.186274509803923</v>
      </c>
      <c r="J45" s="46">
        <f t="shared" si="145"/>
        <v>19.823100936524455</v>
      </c>
      <c r="K45" s="46">
        <f t="shared" ref="K45" si="146">(K9+K10)/K$22*100</f>
        <v>25.387755102040817</v>
      </c>
      <c r="L45" s="46">
        <f t="shared" si="145"/>
        <v>29.077791718946049</v>
      </c>
      <c r="N45" s="46">
        <f>(N9+N10)/N$22*100</f>
        <v>41.205344829347531</v>
      </c>
      <c r="O45" s="46">
        <f t="shared" ref="O45:R45" si="147">(O9+O10)/O$22*100</f>
        <v>41.466037981834774</v>
      </c>
      <c r="P45" s="46">
        <f t="shared" si="147"/>
        <v>37.129934635123554</v>
      </c>
      <c r="Q45" s="46">
        <f t="shared" ref="Q45" si="148">(Q9+Q10)/Q$22*100</f>
        <v>44.416238027669387</v>
      </c>
      <c r="R45" s="46">
        <f t="shared" si="147"/>
        <v>43.869091678122025</v>
      </c>
      <c r="T45" s="46">
        <f>(T9+T10)/T$22*100</f>
        <v>36.033797216699803</v>
      </c>
      <c r="U45" s="46">
        <f t="shared" ref="U45:X45" si="149">(U9+U10)/U$22*100</f>
        <v>37.456846950517836</v>
      </c>
      <c r="V45" s="46">
        <f t="shared" si="149"/>
        <v>34.429065743944633</v>
      </c>
      <c r="W45" s="46">
        <f t="shared" ref="W45" si="150">(W9+W10)/W$22*100</f>
        <v>41.495124593716142</v>
      </c>
      <c r="X45" s="46">
        <f t="shared" si="149"/>
        <v>42.206726825266614</v>
      </c>
    </row>
    <row r="46" spans="1:25" ht="9.75" customHeight="1" x14ac:dyDescent="0.2">
      <c r="A46" s="44" t="s">
        <v>74</v>
      </c>
      <c r="B46" s="46">
        <f>(B11+B12)/B$22*100</f>
        <v>18.313089315449133</v>
      </c>
      <c r="C46" s="46">
        <f t="shared" ref="C46:F46" si="151">(C11+C12)/C$22*100</f>
        <v>18.696492981617489</v>
      </c>
      <c r="D46" s="46">
        <f t="shared" si="151"/>
        <v>19.735442632769178</v>
      </c>
      <c r="E46" s="46">
        <f t="shared" ref="E46" si="152">(E11+E12)/E$22*100</f>
        <v>17.973461333806316</v>
      </c>
      <c r="F46" s="46">
        <f t="shared" si="151"/>
        <v>19.305276514750975</v>
      </c>
      <c r="H46" s="46">
        <f>(H11+H12)/H$22*100</f>
        <v>29.966703662597116</v>
      </c>
      <c r="I46" s="46">
        <f t="shared" ref="I46:L46" si="153">(I11+I12)/I$22*100</f>
        <v>28.186274509803923</v>
      </c>
      <c r="J46" s="46">
        <f t="shared" si="153"/>
        <v>22.788761706555672</v>
      </c>
      <c r="K46" s="46">
        <f t="shared" ref="K46" si="154">(K11+K12)/K$22*100</f>
        <v>26.897959183673471</v>
      </c>
      <c r="L46" s="46">
        <f t="shared" si="153"/>
        <v>26.380175658720201</v>
      </c>
      <c r="N46" s="46">
        <f>(N11+N12)/N$22*100</f>
        <v>15.217235848767482</v>
      </c>
      <c r="O46" s="46">
        <f t="shared" ref="O46:R46" si="155">(O11+O12)/O$22*100</f>
        <v>15.658272130720091</v>
      </c>
      <c r="P46" s="46">
        <f t="shared" si="155"/>
        <v>18.051238628266951</v>
      </c>
      <c r="Q46" s="46">
        <f t="shared" ref="Q46" si="156">(Q11+Q12)/Q$22*100</f>
        <v>14.798022348350479</v>
      </c>
      <c r="R46" s="46">
        <f t="shared" si="155"/>
        <v>16.588241514222268</v>
      </c>
      <c r="T46" s="46">
        <f>(T11+T12)/T$22*100</f>
        <v>29.174950298210732</v>
      </c>
      <c r="U46" s="46">
        <f t="shared" ref="U46:X46" si="157">(U11+U12)/U$22*100</f>
        <v>28.308400460299193</v>
      </c>
      <c r="V46" s="46">
        <f t="shared" si="157"/>
        <v>29.1522491349481</v>
      </c>
      <c r="W46" s="46">
        <f t="shared" ref="W46" si="158">(W11+W12)/W$22*100</f>
        <v>25.02708559046587</v>
      </c>
      <c r="X46" s="46">
        <f t="shared" si="157"/>
        <v>24.159146841673504</v>
      </c>
    </row>
    <row r="47" spans="1:25" ht="9.75" customHeight="1" x14ac:dyDescent="0.2">
      <c r="A47" s="44" t="s">
        <v>75</v>
      </c>
      <c r="B47" s="46">
        <f>(B13+B14)/B$22*100</f>
        <v>9.3228044009030633</v>
      </c>
      <c r="C47" s="46">
        <f t="shared" ref="C47:F47" si="159">(C13+C14)/C$22*100</f>
        <v>9.9115640345921516</v>
      </c>
      <c r="D47" s="46">
        <f t="shared" si="159"/>
        <v>13.231998843465062</v>
      </c>
      <c r="E47" s="46">
        <f t="shared" ref="E47" si="160">(E13+E14)/E$22*100</f>
        <v>10.388213905640297</v>
      </c>
      <c r="F47" s="46">
        <f t="shared" si="159"/>
        <v>11.769059955588453</v>
      </c>
      <c r="H47" s="46">
        <f>(H13+H14)/H$22*100</f>
        <v>20.172031076581575</v>
      </c>
      <c r="I47" s="46">
        <f t="shared" ref="I47:L47" si="161">(I13+I14)/I$22*100</f>
        <v>20.413165266106443</v>
      </c>
      <c r="J47" s="46">
        <f t="shared" si="161"/>
        <v>27.419354838709676</v>
      </c>
      <c r="K47" s="46">
        <f t="shared" ref="K47" si="162">(K13+K14)/K$22*100</f>
        <v>24.122448979591837</v>
      </c>
      <c r="L47" s="46">
        <f t="shared" si="161"/>
        <v>21.392722710163113</v>
      </c>
      <c r="N47" s="46">
        <f>(N13+N14)/N$22*100</f>
        <v>7.1851791314652314</v>
      </c>
      <c r="O47" s="46">
        <f t="shared" ref="O47:R47" si="163">(O13+O14)/O$22*100</f>
        <v>7.8777541175959325</v>
      </c>
      <c r="P47" s="46">
        <f t="shared" si="163"/>
        <v>11.611817308784502</v>
      </c>
      <c r="Q47" s="46">
        <f t="shared" ref="Q47" si="164">(Q13+Q14)/Q$22*100</f>
        <v>8.6538887903511892</v>
      </c>
      <c r="R47" s="46">
        <f t="shared" si="163"/>
        <v>9.6743153219837161</v>
      </c>
      <c r="T47" s="46">
        <f>(T13+T14)/T$22*100</f>
        <v>14.612326043737575</v>
      </c>
      <c r="U47" s="46">
        <f t="shared" ref="U47:X47" si="165">(U13+U14)/U$22*100</f>
        <v>14.096662830840046</v>
      </c>
      <c r="V47" s="46">
        <f t="shared" si="165"/>
        <v>16.176470588235293</v>
      </c>
      <c r="W47" s="46">
        <f t="shared" ref="W47" si="166">(W13+W14)/W$22*100</f>
        <v>12.18851570964247</v>
      </c>
      <c r="X47" s="46">
        <f t="shared" si="165"/>
        <v>11.44380639868745</v>
      </c>
    </row>
    <row r="48" spans="1:25" ht="9.75" customHeight="1" x14ac:dyDescent="0.2">
      <c r="A48" s="44" t="s">
        <v>76</v>
      </c>
      <c r="B48" s="46">
        <f>(B15+B16+B17+B18+B19+B20+B21)/B$22*100</f>
        <v>6.0313211903278203</v>
      </c>
      <c r="C48" s="46">
        <f t="shared" ref="C48:F48" si="167">(C15+C16+C17+C18+C19+C20+C21)/C$22*100</f>
        <v>6.5099300334622576</v>
      </c>
      <c r="D48" s="46">
        <f t="shared" si="167"/>
        <v>10.627729990396629</v>
      </c>
      <c r="E48" s="46">
        <f t="shared" ref="E48" si="168">(E15+E16+E17+E18+E19+E20+E21)/E$22*100</f>
        <v>7.2039065271372831</v>
      </c>
      <c r="F48" s="46">
        <f t="shared" si="167"/>
        <v>7.7064608226710378</v>
      </c>
      <c r="H48" s="46">
        <f>(H15+H16+H17+H18+H19+H20+H21)/H$22*100</f>
        <v>12.985571587125417</v>
      </c>
      <c r="I48" s="46">
        <f t="shared" ref="I48:L48" si="169">(I15+I16+I17+I18+I19+I20+I21)/I$22*100</f>
        <v>11.099439775910364</v>
      </c>
      <c r="J48" s="46">
        <f t="shared" si="169"/>
        <v>28.199791883454733</v>
      </c>
      <c r="K48" s="46">
        <f t="shared" ref="K48" si="170">(K15+K16+K17+K18+K19+K20+K21)/K$22*100</f>
        <v>15.102040816326531</v>
      </c>
      <c r="L48" s="46">
        <f t="shared" si="169"/>
        <v>14.836888331242157</v>
      </c>
      <c r="N48" s="46">
        <f>(N15+N16+N17+N18+N19+N20+N21)/N$22*100</f>
        <v>2.2806444033548203</v>
      </c>
      <c r="O48" s="46">
        <f t="shared" ref="O48:R48" si="171">(O15+O16+O17+O18+O19+O20+O21)/O$22*100</f>
        <v>2.5216200947372998</v>
      </c>
      <c r="P48" s="46">
        <f t="shared" si="171"/>
        <v>4.4485290321248234</v>
      </c>
      <c r="Q48" s="46">
        <f t="shared" ref="Q48" si="172">(Q15+Q16+Q17+Q18+Q19+Q20+Q21)/Q$22*100</f>
        <v>3.1261085491308975</v>
      </c>
      <c r="R48" s="46">
        <f t="shared" si="171"/>
        <v>3.4773183884952945</v>
      </c>
      <c r="T48" s="46">
        <f>(T15+T16+T17+T18+T19+T20+T21)/T$22*100</f>
        <v>6.2624254473161027</v>
      </c>
      <c r="U48" s="46">
        <f t="shared" ref="U48:X48" si="173">(U15+U16+U17+U18+U19+U20+U21)/U$22*100</f>
        <v>5.7537399309551205</v>
      </c>
      <c r="V48" s="46">
        <f t="shared" si="173"/>
        <v>8.7370242214532876</v>
      </c>
      <c r="W48" s="46">
        <f t="shared" ref="W48" si="174">(W15+W16+W17+W18+W19+W20+W21)/W$22*100</f>
        <v>7.150595882990249</v>
      </c>
      <c r="X48" s="46">
        <f t="shared" si="173"/>
        <v>6.0705496308449547</v>
      </c>
    </row>
    <row r="49" spans="1:24" ht="9.75" customHeight="1" x14ac:dyDescent="0.2">
      <c r="A49" s="67" t="s">
        <v>17</v>
      </c>
      <c r="B49" s="69">
        <f>SUM(B44:B48)</f>
        <v>100</v>
      </c>
      <c r="C49" s="69">
        <f t="shared" ref="C49:F49" si="175">SUM(C44:C48)</f>
        <v>99.999999999999986</v>
      </c>
      <c r="D49" s="69">
        <f t="shared" si="175"/>
        <v>100</v>
      </c>
      <c r="E49" s="69">
        <f t="shared" ref="E49" si="176">SUM(E44:E48)</f>
        <v>100</v>
      </c>
      <c r="F49" s="69">
        <f t="shared" si="175"/>
        <v>100</v>
      </c>
      <c r="H49" s="69">
        <f>SUM(H44:H48)</f>
        <v>100</v>
      </c>
      <c r="I49" s="69">
        <f t="shared" ref="I49" si="177">SUM(I44:I48)</f>
        <v>100.00000000000001</v>
      </c>
      <c r="J49" s="69">
        <f t="shared" ref="J49" si="178">SUM(J44:J48)</f>
        <v>100</v>
      </c>
      <c r="K49" s="69">
        <f t="shared" ref="K49:L49" si="179">SUM(K44:K48)</f>
        <v>100</v>
      </c>
      <c r="L49" s="69">
        <f t="shared" si="179"/>
        <v>100</v>
      </c>
      <c r="N49" s="69">
        <f>SUM(N44:N48)</f>
        <v>100</v>
      </c>
      <c r="O49" s="69">
        <f t="shared" ref="O49" si="180">SUM(O44:O48)</f>
        <v>100</v>
      </c>
      <c r="P49" s="69">
        <f t="shared" ref="P49" si="181">SUM(P44:P48)</f>
        <v>100.00000000000001</v>
      </c>
      <c r="Q49" s="69">
        <f t="shared" ref="Q49:R49" si="182">SUM(Q44:Q48)</f>
        <v>100</v>
      </c>
      <c r="R49" s="69">
        <f t="shared" si="182"/>
        <v>99.999999999999986</v>
      </c>
      <c r="T49" s="69">
        <f>SUM(T44:T48)</f>
        <v>100</v>
      </c>
      <c r="U49" s="69">
        <f t="shared" ref="U49" si="183">SUM(U44:U48)</f>
        <v>100</v>
      </c>
      <c r="V49" s="69">
        <f t="shared" ref="V49" si="184">SUM(V44:V48)</f>
        <v>99.999999999999986</v>
      </c>
      <c r="W49" s="69">
        <f t="shared" ref="W49:X49" si="185">SUM(W44:W48)</f>
        <v>100</v>
      </c>
      <c r="X49" s="69">
        <f t="shared" si="185"/>
        <v>100.00000000000001</v>
      </c>
    </row>
    <row r="50" spans="1:24" ht="9.75" customHeight="1" x14ac:dyDescent="0.2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4"/>
      <c r="X50" s="74"/>
    </row>
  </sheetData>
  <mergeCells count="8">
    <mergeCell ref="A23:X23"/>
    <mergeCell ref="A1:A2"/>
    <mergeCell ref="A43:X43"/>
    <mergeCell ref="H1:L1"/>
    <mergeCell ref="A3:X3"/>
    <mergeCell ref="B1:F1"/>
    <mergeCell ref="N1:R1"/>
    <mergeCell ref="T1:X1"/>
  </mergeCells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6"/>
  <sheetViews>
    <sheetView zoomScaleNormal="100" workbookViewId="0"/>
  </sheetViews>
  <sheetFormatPr defaultRowHeight="15" x14ac:dyDescent="0.25"/>
  <cols>
    <col min="1" max="1" width="8" style="88" customWidth="1"/>
    <col min="2" max="5" width="6.140625" style="88" customWidth="1"/>
    <col min="6" max="6" width="11" style="88" customWidth="1"/>
    <col min="7" max="7" width="8.140625" style="88" customWidth="1"/>
    <col min="8" max="12" width="6.140625" style="88" customWidth="1"/>
    <col min="13" max="13" width="10.5703125" style="88" customWidth="1"/>
    <col min="14" max="14" width="8.140625" style="88" customWidth="1"/>
    <col min="15" max="15" width="2.28515625" customWidth="1"/>
  </cols>
  <sheetData>
    <row r="1" spans="1:24" ht="12.75" customHeight="1" x14ac:dyDescent="0.25">
      <c r="P1" s="1" t="s">
        <v>157</v>
      </c>
    </row>
    <row r="2" spans="1:24" ht="78" customHeight="1" x14ac:dyDescent="0.25">
      <c r="B2" s="89" t="s">
        <v>97</v>
      </c>
      <c r="C2" s="89" t="s">
        <v>98</v>
      </c>
      <c r="D2" s="89" t="s">
        <v>99</v>
      </c>
      <c r="E2" s="89" t="s">
        <v>100</v>
      </c>
      <c r="F2" s="89" t="s">
        <v>101</v>
      </c>
      <c r="G2" s="89" t="s">
        <v>102</v>
      </c>
      <c r="H2" s="89"/>
      <c r="I2" s="88" t="s">
        <v>103</v>
      </c>
      <c r="J2" s="89" t="s">
        <v>104</v>
      </c>
      <c r="K2" s="89" t="s">
        <v>105</v>
      </c>
      <c r="L2" s="89" t="s">
        <v>106</v>
      </c>
      <c r="M2" s="89" t="s">
        <v>107</v>
      </c>
      <c r="N2" s="89" t="s">
        <v>108</v>
      </c>
      <c r="O2" s="89"/>
    </row>
    <row r="3" spans="1:24" x14ac:dyDescent="0.25">
      <c r="A3" s="90" t="s">
        <v>109</v>
      </c>
      <c r="B3" s="91">
        <v>88191</v>
      </c>
      <c r="C3" s="91">
        <v>75403</v>
      </c>
      <c r="D3" s="91">
        <f t="shared" ref="D3:D12" si="0">B3-C3</f>
        <v>12788</v>
      </c>
      <c r="E3" s="91">
        <v>75403</v>
      </c>
      <c r="F3" s="91"/>
      <c r="G3" s="91"/>
      <c r="H3" s="90" t="s">
        <v>109</v>
      </c>
      <c r="I3" s="91">
        <v>54160</v>
      </c>
      <c r="J3" s="91">
        <v>39226</v>
      </c>
      <c r="K3" s="91">
        <f>I3-J3</f>
        <v>14934</v>
      </c>
      <c r="L3" s="91">
        <v>39226</v>
      </c>
      <c r="M3" s="91"/>
      <c r="N3" s="91"/>
      <c r="O3" s="8"/>
    </row>
    <row r="4" spans="1:24" x14ac:dyDescent="0.25">
      <c r="A4" s="90" t="s">
        <v>110</v>
      </c>
      <c r="B4" s="91">
        <v>88797</v>
      </c>
      <c r="C4" s="91">
        <v>75256</v>
      </c>
      <c r="D4" s="91">
        <f t="shared" si="0"/>
        <v>13541</v>
      </c>
      <c r="E4" s="91">
        <v>75256</v>
      </c>
      <c r="F4" s="91"/>
      <c r="G4" s="91"/>
      <c r="H4" s="90" t="s">
        <v>110</v>
      </c>
      <c r="I4" s="91">
        <v>53806</v>
      </c>
      <c r="J4" s="91">
        <v>37316</v>
      </c>
      <c r="K4" s="91">
        <f>I4-J4</f>
        <v>16490</v>
      </c>
      <c r="L4" s="91">
        <v>37316</v>
      </c>
      <c r="M4" s="91"/>
      <c r="N4" s="91"/>
      <c r="O4" s="8"/>
    </row>
    <row r="5" spans="1:24" x14ac:dyDescent="0.25">
      <c r="A5" s="90" t="s">
        <v>111</v>
      </c>
      <c r="B5" s="91">
        <v>88288</v>
      </c>
      <c r="C5" s="91">
        <v>75418</v>
      </c>
      <c r="D5" s="91">
        <f t="shared" si="0"/>
        <v>12870</v>
      </c>
      <c r="E5" s="91">
        <v>75418</v>
      </c>
      <c r="F5" s="91"/>
      <c r="G5" s="91"/>
      <c r="H5" s="90" t="s">
        <v>111</v>
      </c>
      <c r="I5" s="91">
        <v>51319</v>
      </c>
      <c r="J5" s="91">
        <v>39740</v>
      </c>
      <c r="K5" s="91">
        <f>I5-J5</f>
        <v>11579</v>
      </c>
      <c r="L5" s="91">
        <v>39740</v>
      </c>
      <c r="M5" s="91"/>
      <c r="N5" s="91"/>
      <c r="O5" s="8"/>
    </row>
    <row r="6" spans="1:24" x14ac:dyDescent="0.25">
      <c r="A6" s="90" t="s">
        <v>112</v>
      </c>
      <c r="B6" s="91">
        <v>88886</v>
      </c>
      <c r="C6" s="91">
        <v>74626</v>
      </c>
      <c r="D6" s="91">
        <f t="shared" si="0"/>
        <v>14260</v>
      </c>
      <c r="E6" s="91">
        <v>74626</v>
      </c>
      <c r="F6" s="91"/>
      <c r="G6" s="91"/>
      <c r="H6" s="90" t="s">
        <v>112</v>
      </c>
      <c r="I6" s="91">
        <v>52943</v>
      </c>
      <c r="J6" s="91">
        <v>40318</v>
      </c>
      <c r="K6" s="91">
        <f>I6-J6</f>
        <v>12625</v>
      </c>
      <c r="L6" s="91">
        <v>40318</v>
      </c>
      <c r="M6" s="91"/>
      <c r="N6" s="91"/>
      <c r="O6" s="8"/>
    </row>
    <row r="7" spans="1:24" x14ac:dyDescent="0.25">
      <c r="A7" s="90" t="s">
        <v>113</v>
      </c>
      <c r="B7" s="91">
        <v>89303</v>
      </c>
      <c r="C7" s="91">
        <v>75185</v>
      </c>
      <c r="D7" s="91">
        <f t="shared" si="0"/>
        <v>14118</v>
      </c>
      <c r="E7" s="91">
        <v>75185</v>
      </c>
      <c r="F7" s="91"/>
      <c r="G7" s="91"/>
      <c r="H7" s="90" t="s">
        <v>113</v>
      </c>
      <c r="I7" s="91">
        <v>52355</v>
      </c>
      <c r="J7" s="91">
        <v>39730</v>
      </c>
      <c r="K7" s="91">
        <f>I7-J7</f>
        <v>12625</v>
      </c>
      <c r="L7" s="91">
        <v>39730</v>
      </c>
      <c r="M7" s="91"/>
      <c r="N7" s="91"/>
      <c r="O7" s="8"/>
    </row>
    <row r="8" spans="1:24" x14ac:dyDescent="0.25">
      <c r="A8" s="90" t="s">
        <v>114</v>
      </c>
      <c r="B8" s="91">
        <v>91706</v>
      </c>
      <c r="C8" s="91">
        <v>75383</v>
      </c>
      <c r="D8" s="91">
        <f t="shared" si="0"/>
        <v>16323</v>
      </c>
      <c r="E8" s="91">
        <v>57715</v>
      </c>
      <c r="F8" s="91">
        <v>5688</v>
      </c>
      <c r="G8" s="91">
        <v>11980</v>
      </c>
      <c r="H8" s="90" t="s">
        <v>114</v>
      </c>
      <c r="I8" s="91">
        <v>82469</v>
      </c>
      <c r="J8" s="91">
        <v>61430</v>
      </c>
      <c r="K8" s="91">
        <v>20019</v>
      </c>
      <c r="L8" s="91">
        <v>35410</v>
      </c>
      <c r="M8" s="91">
        <v>5216</v>
      </c>
      <c r="N8" s="91">
        <v>21824</v>
      </c>
      <c r="O8" s="92"/>
      <c r="Q8" s="93"/>
      <c r="R8" s="8"/>
      <c r="S8" s="8"/>
      <c r="T8" s="8"/>
      <c r="U8" s="94"/>
      <c r="V8" s="8"/>
      <c r="W8" s="8"/>
      <c r="X8" s="8"/>
    </row>
    <row r="9" spans="1:24" x14ac:dyDescent="0.25">
      <c r="A9" s="90" t="s">
        <v>115</v>
      </c>
      <c r="B9" s="91">
        <v>99611</v>
      </c>
      <c r="C9" s="91">
        <v>83226</v>
      </c>
      <c r="D9" s="91">
        <f t="shared" si="0"/>
        <v>16385</v>
      </c>
      <c r="E9" s="91">
        <v>61929</v>
      </c>
      <c r="F9" s="91">
        <v>7305</v>
      </c>
      <c r="G9" s="91">
        <v>13992</v>
      </c>
      <c r="H9" s="90" t="s">
        <v>115</v>
      </c>
      <c r="I9" s="91">
        <v>99071</v>
      </c>
      <c r="J9" s="91">
        <v>77509</v>
      </c>
      <c r="K9" s="91">
        <f>I9-J9</f>
        <v>21562</v>
      </c>
      <c r="L9" s="91">
        <v>42503</v>
      </c>
      <c r="M9" s="91">
        <v>7051</v>
      </c>
      <c r="N9" s="91">
        <v>27955</v>
      </c>
      <c r="O9" s="92"/>
      <c r="Q9" s="93"/>
      <c r="S9" s="88"/>
      <c r="T9" s="88"/>
      <c r="U9" s="88"/>
      <c r="V9" s="88"/>
      <c r="W9" s="88"/>
    </row>
    <row r="10" spans="1:24" x14ac:dyDescent="0.25">
      <c r="A10" s="90" t="s">
        <v>116</v>
      </c>
      <c r="B10" s="91">
        <v>98461</v>
      </c>
      <c r="C10" s="91">
        <f>SUM(E10:G10)</f>
        <v>84152</v>
      </c>
      <c r="D10" s="91">
        <f t="shared" si="0"/>
        <v>14309</v>
      </c>
      <c r="E10" s="91">
        <v>62060</v>
      </c>
      <c r="F10" s="91">
        <v>8280</v>
      </c>
      <c r="G10" s="91">
        <v>13812</v>
      </c>
      <c r="H10" s="90" t="s">
        <v>116</v>
      </c>
      <c r="I10" s="91">
        <v>91629</v>
      </c>
      <c r="J10" s="91">
        <v>67128</v>
      </c>
      <c r="K10" s="91">
        <f>I10-J10</f>
        <v>24501</v>
      </c>
      <c r="L10" s="91">
        <v>37740</v>
      </c>
      <c r="M10" s="91">
        <v>6838</v>
      </c>
      <c r="N10" s="91">
        <v>22550</v>
      </c>
      <c r="O10" s="92"/>
      <c r="Q10" s="93"/>
      <c r="R10" s="91"/>
      <c r="S10" s="8"/>
      <c r="T10" s="8"/>
      <c r="U10" s="94"/>
      <c r="V10" s="8"/>
      <c r="W10" s="8"/>
      <c r="X10" s="8"/>
    </row>
    <row r="11" spans="1:24" x14ac:dyDescent="0.25">
      <c r="A11" s="90" t="s">
        <v>117</v>
      </c>
      <c r="B11" s="91">
        <v>98925</v>
      </c>
      <c r="C11" s="91">
        <v>84511</v>
      </c>
      <c r="D11" s="91">
        <f t="shared" si="0"/>
        <v>14414</v>
      </c>
      <c r="E11" s="91">
        <v>62424</v>
      </c>
      <c r="F11" s="91">
        <v>8222</v>
      </c>
      <c r="G11" s="91">
        <v>13865</v>
      </c>
      <c r="H11" s="90" t="s">
        <v>117</v>
      </c>
      <c r="I11" s="91">
        <v>88458</v>
      </c>
      <c r="J11" s="91">
        <v>62761</v>
      </c>
      <c r="K11" s="91">
        <f>I11-J11</f>
        <v>25697</v>
      </c>
      <c r="L11" s="91">
        <v>36039</v>
      </c>
      <c r="M11" s="91">
        <v>6519</v>
      </c>
      <c r="N11" s="91">
        <v>20203</v>
      </c>
      <c r="O11" s="92"/>
      <c r="Q11" s="93"/>
      <c r="R11" s="91"/>
      <c r="U11" s="94"/>
      <c r="V11" s="8"/>
      <c r="W11" s="8"/>
      <c r="X11" s="8"/>
    </row>
    <row r="12" spans="1:24" x14ac:dyDescent="0.25">
      <c r="A12" s="90" t="s">
        <v>118</v>
      </c>
      <c r="B12" s="91">
        <v>97474</v>
      </c>
      <c r="C12" s="91">
        <v>82893</v>
      </c>
      <c r="D12" s="91">
        <f t="shared" si="0"/>
        <v>14581</v>
      </c>
      <c r="E12" s="91">
        <v>59310</v>
      </c>
      <c r="F12" s="91">
        <v>8890</v>
      </c>
      <c r="G12" s="91">
        <v>14693</v>
      </c>
      <c r="H12" s="90" t="s">
        <v>118</v>
      </c>
      <c r="I12" s="91">
        <v>85349</v>
      </c>
      <c r="J12" s="91">
        <v>59811</v>
      </c>
      <c r="K12" s="91">
        <f>I12-J12</f>
        <v>25538</v>
      </c>
      <c r="L12" s="91">
        <v>32891</v>
      </c>
      <c r="M12" s="91">
        <v>6698</v>
      </c>
      <c r="N12" s="91">
        <v>20222</v>
      </c>
      <c r="O12" s="92"/>
      <c r="Q12" s="93"/>
      <c r="R12" s="91"/>
      <c r="S12" s="8"/>
      <c r="T12" s="8"/>
      <c r="U12" s="94"/>
      <c r="V12" s="8"/>
      <c r="W12" s="8"/>
      <c r="X12" s="8"/>
    </row>
    <row r="13" spans="1:24" x14ac:dyDescent="0.25">
      <c r="A13" s="90" t="s">
        <v>119</v>
      </c>
      <c r="B13" s="91">
        <v>79917</v>
      </c>
      <c r="C13" s="91">
        <v>68199</v>
      </c>
      <c r="D13" s="91">
        <v>11718</v>
      </c>
      <c r="E13" s="91">
        <v>46844</v>
      </c>
      <c r="F13" s="91">
        <v>9178</v>
      </c>
      <c r="G13" s="91">
        <v>12177</v>
      </c>
      <c r="H13" s="90" t="s">
        <v>119</v>
      </c>
      <c r="I13" s="91">
        <v>66662</v>
      </c>
      <c r="J13" s="91">
        <v>47790</v>
      </c>
      <c r="K13" s="91">
        <v>18872</v>
      </c>
      <c r="L13" s="91">
        <v>25982</v>
      </c>
      <c r="M13" s="91">
        <v>6341</v>
      </c>
      <c r="N13" s="91">
        <v>15467</v>
      </c>
      <c r="P13" s="94"/>
      <c r="Q13" s="93"/>
      <c r="R13" s="91"/>
      <c r="S13" s="8"/>
      <c r="T13" s="8"/>
      <c r="U13" s="94"/>
      <c r="V13" s="8"/>
      <c r="W13" s="8"/>
      <c r="X13" s="8"/>
    </row>
    <row r="14" spans="1:24" x14ac:dyDescent="0.25">
      <c r="A14" s="90" t="s">
        <v>120</v>
      </c>
      <c r="B14" s="91">
        <f>SUM(D14:G14)</f>
        <v>97913</v>
      </c>
      <c r="C14" s="91">
        <f>SUM(E14:G14)</f>
        <v>83719</v>
      </c>
      <c r="D14" s="91">
        <v>14194</v>
      </c>
      <c r="E14" s="91">
        <v>60452</v>
      </c>
      <c r="F14" s="91">
        <v>9716</v>
      </c>
      <c r="G14" s="91">
        <v>13551</v>
      </c>
      <c r="H14" s="90" t="s">
        <v>120</v>
      </c>
      <c r="I14" s="91">
        <f>SUM(K14:N14)</f>
        <v>83192</v>
      </c>
      <c r="J14" s="91">
        <f>SUM(L14:N14)</f>
        <v>58957</v>
      </c>
      <c r="K14" s="91">
        <v>24235</v>
      </c>
      <c r="L14" s="91">
        <v>34225</v>
      </c>
      <c r="M14" s="91">
        <v>7263</v>
      </c>
      <c r="N14" s="91">
        <v>17469</v>
      </c>
      <c r="Q14" s="93"/>
      <c r="R14" s="8"/>
      <c r="S14" s="8"/>
      <c r="T14" s="8"/>
      <c r="U14" s="94"/>
      <c r="V14" s="8"/>
      <c r="W14" s="8"/>
      <c r="X14" s="8"/>
    </row>
    <row r="15" spans="1:24" x14ac:dyDescent="0.25">
      <c r="A15" s="90" t="s">
        <v>121</v>
      </c>
      <c r="B15" s="91">
        <f>SUM(D15:G15)</f>
        <v>89907</v>
      </c>
      <c r="C15" s="91">
        <f>SUM(E15:G15)</f>
        <v>74937</v>
      </c>
      <c r="D15" s="91">
        <v>14970</v>
      </c>
      <c r="E15" s="91">
        <v>52669</v>
      </c>
      <c r="F15" s="91">
        <v>8567</v>
      </c>
      <c r="G15" s="91">
        <v>13701</v>
      </c>
      <c r="H15" s="90" t="s">
        <v>121</v>
      </c>
      <c r="I15" s="91">
        <f>SUM(K15:N15)</f>
        <v>82596</v>
      </c>
      <c r="J15" s="91">
        <f>SUM(L15:N15)</f>
        <v>59037</v>
      </c>
      <c r="K15" s="91">
        <v>23559</v>
      </c>
      <c r="L15" s="91">
        <v>35172</v>
      </c>
      <c r="M15" s="91">
        <v>6731</v>
      </c>
      <c r="N15" s="91">
        <v>17134</v>
      </c>
      <c r="Q15" s="93"/>
      <c r="R15" s="94"/>
      <c r="S15" s="94"/>
      <c r="T15" s="94"/>
      <c r="U15" s="94"/>
      <c r="V15" s="94"/>
    </row>
    <row r="16" spans="1:24" ht="9.75" customHeight="1" x14ac:dyDescent="0.25">
      <c r="B16" s="95"/>
      <c r="C16" s="95"/>
      <c r="D16" s="95"/>
      <c r="E16" s="95"/>
      <c r="F16" s="95"/>
      <c r="G16" s="95"/>
      <c r="I16" s="95"/>
      <c r="J16" s="95"/>
      <c r="K16" s="95"/>
      <c r="L16" s="95"/>
      <c r="M16" s="95"/>
      <c r="N16" s="95"/>
      <c r="Q16" s="9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prospetto 1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Iaccarino</dc:creator>
  <cp:lastModifiedBy>Stefania Schipani</cp:lastModifiedBy>
  <dcterms:created xsi:type="dcterms:W3CDTF">2023-01-19T13:42:10Z</dcterms:created>
  <dcterms:modified xsi:type="dcterms:W3CDTF">2023-12-13T15:08:31Z</dcterms:modified>
</cp:coreProperties>
</file>