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perv4balbo\SECIP\6 - CensIP 2020\Tavole 2020 Uscita 2023\Tavole formattate 2020\"/>
    </mc:Choice>
  </mc:AlternateContent>
  <bookViews>
    <workbookView xWindow="-105" yWindow="-105" windowWidth="20730" windowHeight="11760"/>
  </bookViews>
  <sheets>
    <sheet name="Tavola 3.1" sheetId="2" r:id="rId1"/>
    <sheet name="Tavola 3.2" sheetId="26" r:id="rId2"/>
    <sheet name="Tavola 3.3" sheetId="3" r:id="rId3"/>
    <sheet name="Tavola 3.4" sheetId="4" r:id="rId4"/>
    <sheet name="Tavola 3.5" sheetId="27" r:id="rId5"/>
    <sheet name="Tavola 3.6" sheetId="28" r:id="rId6"/>
    <sheet name="Tavola 3.7" sheetId="5" r:id="rId7"/>
    <sheet name="Tavola 3.8" sheetId="6" r:id="rId8"/>
    <sheet name="Tavola 3.9" sheetId="29" r:id="rId9"/>
    <sheet name="Tavola 3.10" sheetId="33" r:id="rId10"/>
    <sheet name="Tavola 3.11" sheetId="7" r:id="rId11"/>
    <sheet name="Tavola 3.12" sheetId="8" r:id="rId12"/>
    <sheet name="Tavola 3.13" sheetId="21" r:id="rId13"/>
    <sheet name="Tavola 3.14" sheetId="10" r:id="rId14"/>
    <sheet name="Tavola 3.15" sheetId="11" r:id="rId15"/>
    <sheet name="Tavola 3.16" sheetId="12" r:id="rId16"/>
    <sheet name="Tavola 3.17" sheetId="22" r:id="rId17"/>
    <sheet name="Tavola 3.18" sheetId="14" r:id="rId18"/>
    <sheet name="Tavola 3.19" sheetId="15" r:id="rId19"/>
    <sheet name="Tavola 3.20" sheetId="16" r:id="rId20"/>
    <sheet name="Tavola 3.21" sheetId="17" r:id="rId21"/>
    <sheet name="Tavola 3.22" sheetId="18" r:id="rId22"/>
    <sheet name="Tavola 3.23" sheetId="19" r:id="rId23"/>
    <sheet name="Tavola 3.24" sheetId="20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0" l="1"/>
  <c r="J8" i="20"/>
  <c r="K8" i="20"/>
  <c r="L8" i="20"/>
  <c r="H8" i="20"/>
  <c r="H31" i="20"/>
  <c r="I31" i="20"/>
  <c r="J31" i="20"/>
  <c r="K31" i="20"/>
  <c r="L31" i="20"/>
  <c r="H30" i="20"/>
  <c r="I30" i="20"/>
  <c r="J30" i="20"/>
  <c r="K30" i="20"/>
  <c r="L30" i="20"/>
  <c r="H29" i="20"/>
  <c r="I29" i="20"/>
  <c r="J29" i="20"/>
  <c r="K29" i="20"/>
  <c r="L29" i="20"/>
  <c r="H28" i="20"/>
  <c r="I28" i="20"/>
  <c r="J28" i="20"/>
  <c r="K28" i="20"/>
  <c r="L28" i="20"/>
  <c r="H27" i="20"/>
  <c r="I27" i="20"/>
  <c r="J27" i="20"/>
  <c r="K27" i="20"/>
  <c r="L27" i="20"/>
  <c r="F31" i="20"/>
  <c r="D31" i="20" s="1"/>
  <c r="F30" i="20"/>
  <c r="D30" i="20" s="1"/>
  <c r="F29" i="20"/>
  <c r="F28" i="20"/>
  <c r="F27" i="20"/>
  <c r="D27" i="20" s="1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8" i="20"/>
  <c r="D29" i="20"/>
  <c r="D4" i="20"/>
  <c r="J6" i="18"/>
  <c r="J8" i="18"/>
  <c r="J9" i="18"/>
  <c r="J14" i="18"/>
  <c r="J24" i="18"/>
  <c r="J25" i="18"/>
  <c r="J33" i="18"/>
  <c r="J5" i="18"/>
  <c r="I6" i="18"/>
  <c r="I7" i="18"/>
  <c r="J7" i="18" s="1"/>
  <c r="I8" i="18"/>
  <c r="I9" i="18"/>
  <c r="I10" i="18"/>
  <c r="J10" i="18" s="1"/>
  <c r="I11" i="18"/>
  <c r="J11" i="18" s="1"/>
  <c r="I12" i="18"/>
  <c r="J12" i="18" s="1"/>
  <c r="I13" i="18"/>
  <c r="J13" i="18" s="1"/>
  <c r="I14" i="18"/>
  <c r="I15" i="18"/>
  <c r="J15" i="18" s="1"/>
  <c r="I16" i="18"/>
  <c r="J16" i="18" s="1"/>
  <c r="I17" i="18"/>
  <c r="J17" i="18" s="1"/>
  <c r="I18" i="18"/>
  <c r="J18" i="18" s="1"/>
  <c r="I19" i="18"/>
  <c r="J19" i="18" s="1"/>
  <c r="I20" i="18"/>
  <c r="J20" i="18" s="1"/>
  <c r="I21" i="18"/>
  <c r="J21" i="18" s="1"/>
  <c r="I22" i="18"/>
  <c r="J22" i="18" s="1"/>
  <c r="I23" i="18"/>
  <c r="J23" i="18" s="1"/>
  <c r="I24" i="18"/>
  <c r="I25" i="18"/>
  <c r="I26" i="18"/>
  <c r="J26" i="18" s="1"/>
  <c r="I29" i="18"/>
  <c r="J29" i="18" s="1"/>
  <c r="I30" i="18"/>
  <c r="J30" i="18" s="1"/>
  <c r="I31" i="18"/>
  <c r="J31" i="18" s="1"/>
  <c r="I32" i="18"/>
  <c r="J32" i="18" s="1"/>
  <c r="I33" i="18"/>
  <c r="I5" i="18"/>
  <c r="G8" i="18"/>
  <c r="G9" i="18"/>
  <c r="G16" i="18"/>
  <c r="G25" i="18"/>
  <c r="G33" i="18"/>
  <c r="G5" i="18"/>
  <c r="E6" i="18"/>
  <c r="G6" i="18" s="1"/>
  <c r="E7" i="18"/>
  <c r="G7" i="18" s="1"/>
  <c r="E8" i="18"/>
  <c r="E9" i="18"/>
  <c r="E10" i="18"/>
  <c r="G10" i="18" s="1"/>
  <c r="E11" i="18"/>
  <c r="G11" i="18" s="1"/>
  <c r="E12" i="18"/>
  <c r="G12" i="18" s="1"/>
  <c r="E13" i="18"/>
  <c r="G13" i="18" s="1"/>
  <c r="E14" i="18"/>
  <c r="G14" i="18" s="1"/>
  <c r="E15" i="18"/>
  <c r="G15" i="18" s="1"/>
  <c r="E16" i="18"/>
  <c r="E17" i="18"/>
  <c r="G17" i="18" s="1"/>
  <c r="E18" i="18"/>
  <c r="G18" i="18" s="1"/>
  <c r="E19" i="18"/>
  <c r="G19" i="18" s="1"/>
  <c r="E20" i="18"/>
  <c r="G20" i="18" s="1"/>
  <c r="E21" i="18"/>
  <c r="G21" i="18" s="1"/>
  <c r="E22" i="18"/>
  <c r="G22" i="18" s="1"/>
  <c r="E23" i="18"/>
  <c r="G23" i="18" s="1"/>
  <c r="E24" i="18"/>
  <c r="G24" i="18" s="1"/>
  <c r="E25" i="18"/>
  <c r="E26" i="18"/>
  <c r="G26" i="18" s="1"/>
  <c r="E29" i="18"/>
  <c r="G29" i="18" s="1"/>
  <c r="E30" i="18"/>
  <c r="G30" i="18" s="1"/>
  <c r="E31" i="18"/>
  <c r="G31" i="18" s="1"/>
  <c r="E32" i="18"/>
  <c r="G32" i="18" s="1"/>
  <c r="E33" i="18"/>
  <c r="E5" i="18"/>
  <c r="D28" i="18"/>
  <c r="I28" i="18" s="1"/>
  <c r="J28" i="18" s="1"/>
  <c r="G7" i="17"/>
  <c r="G14" i="17"/>
  <c r="G15" i="17"/>
  <c r="I6" i="17"/>
  <c r="J6" i="17" s="1"/>
  <c r="I7" i="17"/>
  <c r="J7" i="17" s="1"/>
  <c r="I8" i="17"/>
  <c r="J8" i="17" s="1"/>
  <c r="I9" i="17"/>
  <c r="J9" i="17" s="1"/>
  <c r="I10" i="17"/>
  <c r="J10" i="17" s="1"/>
  <c r="I11" i="17"/>
  <c r="J11" i="17" s="1"/>
  <c r="I12" i="17"/>
  <c r="J12" i="17" s="1"/>
  <c r="I13" i="17"/>
  <c r="J13" i="17" s="1"/>
  <c r="I14" i="17"/>
  <c r="J14" i="17" s="1"/>
  <c r="I15" i="17"/>
  <c r="J15" i="17" s="1"/>
  <c r="I16" i="17"/>
  <c r="J16" i="17" s="1"/>
  <c r="I5" i="17"/>
  <c r="J5" i="17" s="1"/>
  <c r="E6" i="17"/>
  <c r="G6" i="17" s="1"/>
  <c r="E7" i="17"/>
  <c r="E8" i="17"/>
  <c r="G8" i="17" s="1"/>
  <c r="E9" i="17"/>
  <c r="G9" i="17" s="1"/>
  <c r="E10" i="17"/>
  <c r="G10" i="17" s="1"/>
  <c r="E11" i="17"/>
  <c r="G11" i="17" s="1"/>
  <c r="E12" i="17"/>
  <c r="G12" i="17" s="1"/>
  <c r="E13" i="17"/>
  <c r="G13" i="17" s="1"/>
  <c r="E14" i="17"/>
  <c r="E15" i="17"/>
  <c r="E16" i="17"/>
  <c r="G16" i="17" s="1"/>
  <c r="E5" i="17"/>
  <c r="G5" i="17" s="1"/>
  <c r="J7" i="16"/>
  <c r="J8" i="16"/>
  <c r="J22" i="16"/>
  <c r="J24" i="16"/>
  <c r="I6" i="16"/>
  <c r="J6" i="16" s="1"/>
  <c r="I7" i="16"/>
  <c r="I8" i="16"/>
  <c r="I9" i="16"/>
  <c r="J9" i="16" s="1"/>
  <c r="I10" i="16"/>
  <c r="J10" i="16" s="1"/>
  <c r="I11" i="16"/>
  <c r="J11" i="16" s="1"/>
  <c r="I12" i="16"/>
  <c r="J12" i="16" s="1"/>
  <c r="I13" i="16"/>
  <c r="J13" i="16" s="1"/>
  <c r="I14" i="16"/>
  <c r="J14" i="16" s="1"/>
  <c r="I15" i="16"/>
  <c r="J15" i="16" s="1"/>
  <c r="I16" i="16"/>
  <c r="J16" i="16" s="1"/>
  <c r="I17" i="16"/>
  <c r="J17" i="16" s="1"/>
  <c r="I18" i="16"/>
  <c r="J18" i="16" s="1"/>
  <c r="I19" i="16"/>
  <c r="J19" i="16" s="1"/>
  <c r="I20" i="16"/>
  <c r="J20" i="16" s="1"/>
  <c r="I21" i="16"/>
  <c r="J21" i="16" s="1"/>
  <c r="I22" i="16"/>
  <c r="I23" i="16"/>
  <c r="J23" i="16" s="1"/>
  <c r="I24" i="16"/>
  <c r="I25" i="16"/>
  <c r="J25" i="16" s="1"/>
  <c r="I26" i="16"/>
  <c r="J26" i="16" s="1"/>
  <c r="I29" i="16"/>
  <c r="J29" i="16" s="1"/>
  <c r="I33" i="16"/>
  <c r="J33" i="16" s="1"/>
  <c r="I5" i="16"/>
  <c r="J5" i="16" s="1"/>
  <c r="E6" i="16"/>
  <c r="G6" i="16" s="1"/>
  <c r="E7" i="16"/>
  <c r="G7" i="16" s="1"/>
  <c r="E8" i="16"/>
  <c r="G8" i="16" s="1"/>
  <c r="E9" i="16"/>
  <c r="G9" i="16" s="1"/>
  <c r="E10" i="16"/>
  <c r="G10" i="16" s="1"/>
  <c r="E11" i="16"/>
  <c r="G11" i="16" s="1"/>
  <c r="E12" i="16"/>
  <c r="G12" i="16" s="1"/>
  <c r="E13" i="16"/>
  <c r="G13" i="16" s="1"/>
  <c r="E14" i="16"/>
  <c r="G14" i="16" s="1"/>
  <c r="E15" i="16"/>
  <c r="G15" i="16" s="1"/>
  <c r="E16" i="16"/>
  <c r="G16" i="16" s="1"/>
  <c r="E17" i="16"/>
  <c r="G17" i="16" s="1"/>
  <c r="E18" i="16"/>
  <c r="G18" i="16" s="1"/>
  <c r="E19" i="16"/>
  <c r="G19" i="16" s="1"/>
  <c r="E20" i="16"/>
  <c r="G20" i="16" s="1"/>
  <c r="E21" i="16"/>
  <c r="G21" i="16" s="1"/>
  <c r="E22" i="16"/>
  <c r="G22" i="16" s="1"/>
  <c r="E23" i="16"/>
  <c r="G23" i="16" s="1"/>
  <c r="E24" i="16"/>
  <c r="G24" i="16" s="1"/>
  <c r="E25" i="16"/>
  <c r="G25" i="16" s="1"/>
  <c r="E26" i="16"/>
  <c r="G26" i="16" s="1"/>
  <c r="E33" i="16"/>
  <c r="G33" i="16" s="1"/>
  <c r="E5" i="16"/>
  <c r="G5" i="16" s="1"/>
  <c r="D32" i="16"/>
  <c r="I32" i="16" s="1"/>
  <c r="J32" i="16" s="1"/>
  <c r="D31" i="16"/>
  <c r="I31" i="16" s="1"/>
  <c r="J31" i="16" s="1"/>
  <c r="D30" i="16"/>
  <c r="I30" i="16" s="1"/>
  <c r="J30" i="16" s="1"/>
  <c r="D29" i="16"/>
  <c r="E29" i="16" s="1"/>
  <c r="G29" i="16" s="1"/>
  <c r="D28" i="16"/>
  <c r="E28" i="16" s="1"/>
  <c r="G28" i="16" s="1"/>
  <c r="I28" i="16" l="1"/>
  <c r="J28" i="16" s="1"/>
  <c r="E28" i="18"/>
  <c r="G28" i="18" s="1"/>
  <c r="E32" i="16"/>
  <c r="G32" i="16" s="1"/>
  <c r="E31" i="16"/>
  <c r="G31" i="16" s="1"/>
  <c r="E30" i="16"/>
  <c r="G30" i="16" s="1"/>
  <c r="F32" i="20"/>
  <c r="D32" i="20" s="1"/>
  <c r="J32" i="20"/>
  <c r="L32" i="20"/>
  <c r="K32" i="20"/>
  <c r="I32" i="20"/>
  <c r="H32" i="20"/>
  <c r="E33" i="14" l="1"/>
  <c r="G33" i="14" s="1"/>
  <c r="E6" i="14"/>
  <c r="G6" i="14" s="1"/>
  <c r="E7" i="14"/>
  <c r="G7" i="14" s="1"/>
  <c r="E8" i="14"/>
  <c r="G8" i="14" s="1"/>
  <c r="E9" i="14"/>
  <c r="G9" i="14" s="1"/>
  <c r="E10" i="14"/>
  <c r="G10" i="14" s="1"/>
  <c r="E11" i="14"/>
  <c r="G11" i="14" s="1"/>
  <c r="E12" i="14"/>
  <c r="G12" i="14" s="1"/>
  <c r="E13" i="14"/>
  <c r="G13" i="14" s="1"/>
  <c r="E14" i="14"/>
  <c r="G14" i="14" s="1"/>
  <c r="E15" i="14"/>
  <c r="G15" i="14" s="1"/>
  <c r="E16" i="14"/>
  <c r="G16" i="14" s="1"/>
  <c r="E17" i="14"/>
  <c r="G17" i="14" s="1"/>
  <c r="E18" i="14"/>
  <c r="G18" i="14" s="1"/>
  <c r="E19" i="14"/>
  <c r="G19" i="14" s="1"/>
  <c r="E20" i="14"/>
  <c r="G20" i="14" s="1"/>
  <c r="E21" i="14"/>
  <c r="G21" i="14" s="1"/>
  <c r="E22" i="14"/>
  <c r="G22" i="14" s="1"/>
  <c r="E23" i="14"/>
  <c r="G23" i="14" s="1"/>
  <c r="E24" i="14"/>
  <c r="G24" i="14" s="1"/>
  <c r="E25" i="14"/>
  <c r="G25" i="14" s="1"/>
  <c r="E26" i="14"/>
  <c r="G26" i="14" s="1"/>
  <c r="E28" i="14"/>
  <c r="G28" i="14" s="1"/>
  <c r="E29" i="14"/>
  <c r="G29" i="14" s="1"/>
  <c r="E30" i="14"/>
  <c r="G30" i="14" s="1"/>
  <c r="E31" i="14"/>
  <c r="G31" i="14" s="1"/>
  <c r="E32" i="14"/>
  <c r="G32" i="14" s="1"/>
  <c r="E5" i="14"/>
  <c r="G5" i="14" s="1"/>
  <c r="I6" i="14"/>
  <c r="J6" i="14" s="1"/>
  <c r="I7" i="14"/>
  <c r="J7" i="14" s="1"/>
  <c r="I8" i="14"/>
  <c r="J8" i="14" s="1"/>
  <c r="I9" i="14"/>
  <c r="J9" i="14" s="1"/>
  <c r="I10" i="14"/>
  <c r="J10" i="14" s="1"/>
  <c r="I11" i="14"/>
  <c r="J11" i="14" s="1"/>
  <c r="I12" i="14"/>
  <c r="J12" i="14" s="1"/>
  <c r="I13" i="14"/>
  <c r="J13" i="14" s="1"/>
  <c r="I14" i="14"/>
  <c r="J14" i="14" s="1"/>
  <c r="I15" i="14"/>
  <c r="J15" i="14" s="1"/>
  <c r="I16" i="14"/>
  <c r="J16" i="14" s="1"/>
  <c r="I17" i="14"/>
  <c r="J17" i="14" s="1"/>
  <c r="I18" i="14"/>
  <c r="J18" i="14" s="1"/>
  <c r="I19" i="14"/>
  <c r="J19" i="14" s="1"/>
  <c r="I20" i="14"/>
  <c r="J20" i="14" s="1"/>
  <c r="I21" i="14"/>
  <c r="J21" i="14" s="1"/>
  <c r="I22" i="14"/>
  <c r="J22" i="14" s="1"/>
  <c r="I23" i="14"/>
  <c r="J23" i="14" s="1"/>
  <c r="I24" i="14"/>
  <c r="J24" i="14" s="1"/>
  <c r="I25" i="14"/>
  <c r="J25" i="14" s="1"/>
  <c r="I26" i="14"/>
  <c r="J26" i="14" s="1"/>
  <c r="I28" i="14"/>
  <c r="J28" i="14" s="1"/>
  <c r="I29" i="14"/>
  <c r="J29" i="14" s="1"/>
  <c r="I30" i="14"/>
  <c r="J30" i="14" s="1"/>
  <c r="I31" i="14"/>
  <c r="J31" i="14" s="1"/>
  <c r="I32" i="14"/>
  <c r="J32" i="14" s="1"/>
  <c r="I33" i="14"/>
  <c r="J33" i="14" s="1"/>
  <c r="I5" i="14"/>
  <c r="J5" i="14" s="1"/>
  <c r="I6" i="22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5" i="22"/>
  <c r="J5" i="22" s="1"/>
  <c r="G6" i="22"/>
  <c r="G12" i="22"/>
  <c r="E6" i="22"/>
  <c r="E7" i="22"/>
  <c r="G7" i="22" s="1"/>
  <c r="E8" i="22"/>
  <c r="G8" i="22" s="1"/>
  <c r="E9" i="22"/>
  <c r="G9" i="22" s="1"/>
  <c r="E10" i="22"/>
  <c r="G10" i="22" s="1"/>
  <c r="E11" i="22"/>
  <c r="G11" i="22" s="1"/>
  <c r="E12" i="22"/>
  <c r="E13" i="22"/>
  <c r="G13" i="22" s="1"/>
  <c r="E14" i="22"/>
  <c r="G14" i="22" s="1"/>
  <c r="E15" i="22"/>
  <c r="G15" i="22" s="1"/>
  <c r="E16" i="22"/>
  <c r="G16" i="22" s="1"/>
  <c r="E5" i="22"/>
  <c r="G5" i="22" s="1"/>
  <c r="I31" i="12" l="1"/>
  <c r="I30" i="12"/>
  <c r="I29" i="12"/>
  <c r="I28" i="12"/>
  <c r="I27" i="12"/>
  <c r="I32" i="12" s="1"/>
  <c r="H31" i="12"/>
  <c r="H32" i="12" s="1"/>
  <c r="H30" i="12"/>
  <c r="H29" i="12"/>
  <c r="H28" i="12"/>
  <c r="H27" i="12"/>
  <c r="D31" i="12"/>
  <c r="D30" i="12"/>
  <c r="D29" i="12"/>
  <c r="D32" i="12" s="1"/>
  <c r="D28" i="12"/>
  <c r="D27" i="12"/>
  <c r="F31" i="12"/>
  <c r="F30" i="12"/>
  <c r="F29" i="12"/>
  <c r="F28" i="12"/>
  <c r="F27" i="12"/>
  <c r="F32" i="12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8" i="10"/>
  <c r="E29" i="10"/>
  <c r="E30" i="10"/>
  <c r="E31" i="10"/>
  <c r="E32" i="10"/>
  <c r="E33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8" i="10"/>
  <c r="H29" i="10"/>
  <c r="H30" i="10"/>
  <c r="H31" i="10"/>
  <c r="H32" i="10"/>
  <c r="H33" i="10"/>
  <c r="H5" i="10"/>
  <c r="E5" i="10"/>
  <c r="E6" i="21"/>
  <c r="E7" i="21"/>
  <c r="E8" i="21"/>
  <c r="E9" i="21"/>
  <c r="E10" i="21"/>
  <c r="E11" i="21"/>
  <c r="E12" i="21"/>
  <c r="E13" i="21"/>
  <c r="E14" i="21"/>
  <c r="E15" i="21"/>
  <c r="E16" i="21"/>
  <c r="E5" i="21"/>
  <c r="G6" i="21"/>
  <c r="H6" i="21" s="1"/>
  <c r="G7" i="21"/>
  <c r="H7" i="21" s="1"/>
  <c r="G8" i="21"/>
  <c r="H8" i="21" s="1"/>
  <c r="G9" i="21"/>
  <c r="H9" i="21" s="1"/>
  <c r="G10" i="21"/>
  <c r="H10" i="21" s="1"/>
  <c r="G11" i="21"/>
  <c r="H11" i="21" s="1"/>
  <c r="G12" i="21"/>
  <c r="H12" i="21" s="1"/>
  <c r="G13" i="21"/>
  <c r="H13" i="21" s="1"/>
  <c r="G14" i="21"/>
  <c r="H14" i="21" s="1"/>
  <c r="G15" i="21"/>
  <c r="H15" i="21" s="1"/>
  <c r="G16" i="21"/>
  <c r="H16" i="21" s="1"/>
  <c r="G5" i="21"/>
  <c r="H5" i="21" s="1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5" i="8"/>
  <c r="I32" i="8"/>
  <c r="J32" i="8" s="1"/>
  <c r="I31" i="8"/>
  <c r="J31" i="8" s="1"/>
  <c r="I30" i="8"/>
  <c r="J30" i="8" s="1"/>
  <c r="I29" i="8"/>
  <c r="J29" i="8" s="1"/>
  <c r="I28" i="8"/>
  <c r="E6" i="8"/>
  <c r="G6" i="8" s="1"/>
  <c r="E7" i="8"/>
  <c r="G7" i="8" s="1"/>
  <c r="E8" i="8"/>
  <c r="G8" i="8" s="1"/>
  <c r="E9" i="8"/>
  <c r="G9" i="8" s="1"/>
  <c r="E10" i="8"/>
  <c r="G10" i="8" s="1"/>
  <c r="E11" i="8"/>
  <c r="G11" i="8" s="1"/>
  <c r="E12" i="8"/>
  <c r="G12" i="8" s="1"/>
  <c r="E13" i="8"/>
  <c r="G13" i="8" s="1"/>
  <c r="E14" i="8"/>
  <c r="G14" i="8" s="1"/>
  <c r="E15" i="8"/>
  <c r="G15" i="8" s="1"/>
  <c r="E16" i="8"/>
  <c r="G16" i="8" s="1"/>
  <c r="E17" i="8"/>
  <c r="G17" i="8" s="1"/>
  <c r="E18" i="8"/>
  <c r="G18" i="8" s="1"/>
  <c r="E19" i="8"/>
  <c r="G19" i="8" s="1"/>
  <c r="E20" i="8"/>
  <c r="G20" i="8" s="1"/>
  <c r="E21" i="8"/>
  <c r="G21" i="8" s="1"/>
  <c r="E22" i="8"/>
  <c r="G22" i="8" s="1"/>
  <c r="E23" i="8"/>
  <c r="G23" i="8" s="1"/>
  <c r="E24" i="8"/>
  <c r="G24" i="8" s="1"/>
  <c r="E25" i="8"/>
  <c r="G25" i="8" s="1"/>
  <c r="E26" i="8"/>
  <c r="G26" i="8" s="1"/>
  <c r="E5" i="8"/>
  <c r="G5" i="8" s="1"/>
  <c r="D32" i="8"/>
  <c r="E32" i="8" s="1"/>
  <c r="G32" i="8" s="1"/>
  <c r="D31" i="8"/>
  <c r="E31" i="8" s="1"/>
  <c r="G31" i="8" s="1"/>
  <c r="D30" i="8"/>
  <c r="E30" i="8" s="1"/>
  <c r="G30" i="8" s="1"/>
  <c r="D29" i="8"/>
  <c r="E29" i="8" s="1"/>
  <c r="G29" i="8" s="1"/>
  <c r="D28" i="8"/>
  <c r="E28" i="8" s="1"/>
  <c r="G28" i="8" s="1"/>
  <c r="J6" i="7"/>
  <c r="J7" i="7"/>
  <c r="J8" i="7"/>
  <c r="J9" i="7"/>
  <c r="J10" i="7"/>
  <c r="J11" i="7"/>
  <c r="J12" i="7"/>
  <c r="J13" i="7"/>
  <c r="J14" i="7"/>
  <c r="J15" i="7"/>
  <c r="J16" i="7"/>
  <c r="J5" i="7"/>
  <c r="E6" i="7"/>
  <c r="G6" i="7" s="1"/>
  <c r="E7" i="7"/>
  <c r="G7" i="7" s="1"/>
  <c r="E8" i="7"/>
  <c r="G8" i="7" s="1"/>
  <c r="E9" i="7"/>
  <c r="G9" i="7" s="1"/>
  <c r="E10" i="7"/>
  <c r="G10" i="7" s="1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5" i="7"/>
  <c r="G5" i="7" s="1"/>
  <c r="I33" i="8" l="1"/>
  <c r="J33" i="8" s="1"/>
  <c r="D33" i="8"/>
  <c r="E33" i="8" s="1"/>
  <c r="G33" i="8" s="1"/>
  <c r="J28" i="8"/>
  <c r="F8" i="6"/>
  <c r="G8" i="6"/>
  <c r="H8" i="6"/>
  <c r="I8" i="6"/>
  <c r="J8" i="6"/>
  <c r="K8" i="6"/>
  <c r="L8" i="6"/>
  <c r="M8" i="6"/>
  <c r="E8" i="6"/>
  <c r="F31" i="6"/>
  <c r="G31" i="6"/>
  <c r="H31" i="6"/>
  <c r="I31" i="6"/>
  <c r="J31" i="6"/>
  <c r="K31" i="6"/>
  <c r="L31" i="6"/>
  <c r="M31" i="6"/>
  <c r="F30" i="6"/>
  <c r="G30" i="6"/>
  <c r="H30" i="6"/>
  <c r="I30" i="6"/>
  <c r="J30" i="6"/>
  <c r="K30" i="6"/>
  <c r="L30" i="6"/>
  <c r="M30" i="6"/>
  <c r="F29" i="6"/>
  <c r="G29" i="6"/>
  <c r="H29" i="6"/>
  <c r="I29" i="6"/>
  <c r="J29" i="6"/>
  <c r="K29" i="6"/>
  <c r="L29" i="6"/>
  <c r="M29" i="6"/>
  <c r="F28" i="6"/>
  <c r="G28" i="6"/>
  <c r="H28" i="6"/>
  <c r="I28" i="6"/>
  <c r="J28" i="6"/>
  <c r="K28" i="6"/>
  <c r="L28" i="6"/>
  <c r="M28" i="6"/>
  <c r="F27" i="6"/>
  <c r="G27" i="6"/>
  <c r="H27" i="6"/>
  <c r="I27" i="6"/>
  <c r="J27" i="6"/>
  <c r="K27" i="6"/>
  <c r="L27" i="6"/>
  <c r="M27" i="6"/>
  <c r="M32" i="6" s="1"/>
  <c r="E31" i="6"/>
  <c r="E30" i="6"/>
  <c r="E29" i="6"/>
  <c r="E28" i="6"/>
  <c r="E27" i="6"/>
  <c r="K32" i="6" l="1"/>
  <c r="E32" i="6"/>
  <c r="I32" i="6"/>
  <c r="L32" i="6"/>
  <c r="J32" i="6"/>
  <c r="H32" i="6"/>
  <c r="G32" i="6"/>
  <c r="F32" i="6"/>
</calcChain>
</file>

<file path=xl/sharedStrings.xml><?xml version="1.0" encoding="utf-8"?>
<sst xmlns="http://schemas.openxmlformats.org/spreadsheetml/2006/main" count="962" uniqueCount="151">
  <si>
    <t>Comune</t>
  </si>
  <si>
    <t>Comunità montane e unione dei comuni</t>
  </si>
  <si>
    <t>Azienda o ente del servizio sanitario nazionale</t>
  </si>
  <si>
    <t>Ente pubblico non economico</t>
  </si>
  <si>
    <t>Altro ente pubblico non economico</t>
  </si>
  <si>
    <t>Altra forma giuridica</t>
  </si>
  <si>
    <t>Totale</t>
  </si>
  <si>
    <t>Maschi</t>
  </si>
  <si>
    <t>Femmine</t>
  </si>
  <si>
    <t>Amministrazione dello stato  e organo costituzionale o a rilevanza costituzionale</t>
  </si>
  <si>
    <t xml:space="preserve">Totale </t>
  </si>
  <si>
    <t xml:space="preserve">Nomina </t>
  </si>
  <si>
    <t xml:space="preserve">Solo Responsabile della prevenzione della corruzione </t>
  </si>
  <si>
    <t>Solo Responsabile della trasparenza</t>
  </si>
  <si>
    <t xml:space="preserve">Nessun responsabile </t>
  </si>
  <si>
    <t xml:space="preserve">Piemonte               </t>
  </si>
  <si>
    <t xml:space="preserve">Valle d'Aosta - Vallée d'Aoste         </t>
  </si>
  <si>
    <t xml:space="preserve">Liguria                </t>
  </si>
  <si>
    <t xml:space="preserve">Lombardia              </t>
  </si>
  <si>
    <t xml:space="preserve">Trentino-Alto Adige    </t>
  </si>
  <si>
    <t>Bolzano-Bozen</t>
  </si>
  <si>
    <t>Trento</t>
  </si>
  <si>
    <t xml:space="preserve">Veneto                 </t>
  </si>
  <si>
    <t xml:space="preserve">Friuli-Venezia Giulia  </t>
  </si>
  <si>
    <t xml:space="preserve">Emilia-Romagna         </t>
  </si>
  <si>
    <t xml:space="preserve">Toscana                </t>
  </si>
  <si>
    <t xml:space="preserve">Umbria                 </t>
  </si>
  <si>
    <t xml:space="preserve">Marche                 </t>
  </si>
  <si>
    <t xml:space="preserve">Lazio                  </t>
  </si>
  <si>
    <t xml:space="preserve">Abruzzo                </t>
  </si>
  <si>
    <t xml:space="preserve">Molise                 </t>
  </si>
  <si>
    <t xml:space="preserve">Campania               </t>
  </si>
  <si>
    <t xml:space="preserve">Puglia                 </t>
  </si>
  <si>
    <t xml:space="preserve">Basilicata             </t>
  </si>
  <si>
    <t xml:space="preserve">Calabria               </t>
  </si>
  <si>
    <t xml:space="preserve">Sicilia                </t>
  </si>
  <si>
    <t xml:space="preserve">Sardegna               </t>
  </si>
  <si>
    <t>Nord-ovest</t>
  </si>
  <si>
    <t>Nord-est</t>
  </si>
  <si>
    <t>Centro</t>
  </si>
  <si>
    <t>Sud</t>
  </si>
  <si>
    <t>Isole</t>
  </si>
  <si>
    <t xml:space="preserve">Italia                                </t>
  </si>
  <si>
    <t>Regione (Giunta e consiglio regionale) (a)</t>
  </si>
  <si>
    <t>Provincia (a)</t>
  </si>
  <si>
    <t xml:space="preserve">Numero istituzioni </t>
  </si>
  <si>
    <t>Entrambi= Responsabile della Prevenzione della corruzione e della trasparenza</t>
  </si>
  <si>
    <t>Numero istituzioni  che hanno adottato misure</t>
  </si>
  <si>
    <t>Numero istituzioni  che NON hanno adottato misure</t>
  </si>
  <si>
    <t>Attivazione sistemi di tutela</t>
  </si>
  <si>
    <t>Rotazione del personale</t>
  </si>
  <si>
    <t>Adozione di protocolli di legalità negli affidamenti</t>
  </si>
  <si>
    <t>Controlli sulla composizione delle commissioni di gara o di concorso</t>
  </si>
  <si>
    <t>Formazione specifica in materia di prevenzione della corruzione</t>
  </si>
  <si>
    <t>Adozione di specifiche tipologie di controllo sugli atti e sull’attività svolta</t>
  </si>
  <si>
    <t>Previsione di specifici obblighi di comportamento dei soggetti coinvolti nella gestione dei servizi</t>
  </si>
  <si>
    <t>Specificazione degli obblighi di astensione in caso di conflitti di interesse</t>
  </si>
  <si>
    <t>Altro</t>
  </si>
  <si>
    <t>Misure adottate</t>
  </si>
  <si>
    <t xml:space="preserve">REGIONI E
RIPARTIZIONI GEOGRAFICHE
</t>
  </si>
  <si>
    <t>Valle d'Aosta - Vallée d'Aoste</t>
  </si>
  <si>
    <t>REGIONI E RIPARTIZIONI GEOGRAFICHE</t>
  </si>
  <si>
    <t>Tipologia di controllo</t>
  </si>
  <si>
    <t>A campione</t>
  </si>
  <si>
    <t>Su tutte le nomine</t>
  </si>
  <si>
    <t>Tipologia di controlli</t>
  </si>
  <si>
    <t>Ispettivi</t>
  </si>
  <si>
    <t>Informativi tramite report periodici</t>
  </si>
  <si>
    <t>Tramite sistemi di rilevazione della soddisfazione degli utenti finali</t>
  </si>
  <si>
    <t xml:space="preserve">Su segnalazione </t>
  </si>
  <si>
    <t xml:space="preserve">Altro </t>
  </si>
  <si>
    <t>Valori assoluti</t>
  </si>
  <si>
    <t>%</t>
  </si>
  <si>
    <t>Istituzioni pubbliche che hanno rispettato gli obblighi di pubblicazione</t>
  </si>
  <si>
    <t>Istituzioni pubbliche che NON hanno rispettato gli obblighi di pubblicazione</t>
  </si>
  <si>
    <t>Numero istituzioni</t>
  </si>
  <si>
    <t>Istituzioni pubbliche che NON hanno effettuato controlli</t>
  </si>
  <si>
    <t>Istituzioni pubbliche che hanno effettuato controlli</t>
  </si>
  <si>
    <t>Istituzioni pubbliche che hanno fatto ricorso a centrali di committenza</t>
  </si>
  <si>
    <t>Istituzioni pubbliche che NON hanno fatto ricorso a centrali di committenza</t>
  </si>
  <si>
    <t>Istituzioni pubbliche che hanno adottato un proprio codice di comportamento</t>
  </si>
  <si>
    <t>Istituzioni pubbliche che NON hanno adottato un proprio codice di comportamento</t>
  </si>
  <si>
    <t>Numero istituzioni  che NON hanno adottato sistemi di controllo</t>
  </si>
  <si>
    <t>Numero istituzioni  che hanno adottato sistemi di controllo</t>
  </si>
  <si>
    <t>Istituzioni pubbliche che hanno pubblicato dati ulteriori</t>
  </si>
  <si>
    <t>Istituzioni pubbliche che NON hanno pubblicato dati ulteriori</t>
  </si>
  <si>
    <t>Istituzioni pubbliche che hanno  stabilito di pubblicare dati ulteriori</t>
  </si>
  <si>
    <t>Istituzioni pubbliche che NON hanno  stabilito di pubblicare dati ulteriori</t>
  </si>
  <si>
    <t>Istituzioni pubbliche che hanno adottato atti di programmazione</t>
  </si>
  <si>
    <t>Istituzioni pubbliche che NON hanno  hanno adottato atti di programmazione</t>
  </si>
  <si>
    <t>Istituzioni pubbliche che NON hanno adottato atti di programmazione</t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</si>
  <si>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>: Istat, Censimento permanente istituzioni pubbliche</t>
    </r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</si>
  <si>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Censimento permanente istituzioni pubbliche</t>
    </r>
  </si>
  <si>
    <r>
      <rPr>
        <i/>
        <sz val="7"/>
        <color theme="1"/>
        <rFont val="Arial"/>
        <family val="2"/>
      </rPr>
      <t xml:space="preserve">Fonte: </t>
    </r>
    <r>
      <rPr>
        <sz val="7"/>
        <color theme="1"/>
        <rFont val="Arial"/>
        <family val="2"/>
      </rPr>
      <t>Istat, Censimento permanente istituzioni pubbliche</t>
    </r>
  </si>
  <si>
    <r>
      <rPr>
        <i/>
        <sz val="7"/>
        <color theme="1"/>
        <rFont val="Arial"/>
        <family val="2"/>
      </rPr>
      <t>Fonte:</t>
    </r>
    <r>
      <rPr>
        <sz val="7"/>
        <color theme="1"/>
        <rFont val="Arial"/>
        <family val="2"/>
      </rPr>
      <t xml:space="preserve"> Istat, Censimento permanente istituzioni pubbliche</t>
    </r>
  </si>
  <si>
    <t xml:space="preserve"> FORMA GIURIDICA</t>
  </si>
  <si>
    <t>FORMA GIURIDICA</t>
  </si>
  <si>
    <t>Città metropolitana</t>
  </si>
  <si>
    <t>Università pubblica</t>
  </si>
  <si>
    <t>Formazione in materia di anticcorruzione</t>
  </si>
  <si>
    <t>Attivazione sistemi di tutela del dipendente che segnala illeciti</t>
  </si>
  <si>
    <t>Istituzioni che hanno entrambi i responsabili</t>
  </si>
  <si>
    <t>Figura Unica</t>
  </si>
  <si>
    <t>Fiugura Distinta</t>
  </si>
  <si>
    <t>Soro responsabile della  prevenzione</t>
  </si>
  <si>
    <t>RPCT  come Figura unica o come Figura distinta per sesso</t>
  </si>
  <si>
    <t>-</t>
  </si>
  <si>
    <t>Nomina</t>
  </si>
  <si>
    <t>Entrambi = Responsabile della Prevenzione della corruzione e della trasparenza</t>
  </si>
  <si>
    <t>% femmine sul totale</t>
  </si>
  <si>
    <t>(a) Per le regioni e le province autonome di Trento e Bolzano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Consiglio.Questo consente di arricchire il patrimonio informativo diffuso e meglio descrivere la complessità di queste importanti unità.</t>
  </si>
  <si>
    <t>2020-2017</t>
  </si>
  <si>
    <t>'Formazione in materia di anticcorruzione</t>
  </si>
  <si>
    <r>
      <t>Tavola 3.1 - Istituzioni pubbliche che hanno nominato il Responsabile della prevenzione della corruzione e/o il Responsabile della trasparenza per forma giuridica - Anno 2020</t>
    </r>
    <r>
      <rPr>
        <i/>
        <sz val="9"/>
        <rFont val="Arial"/>
        <family val="2"/>
      </rPr>
      <t xml:space="preserve"> (valori assoluti e percentuali)</t>
    </r>
  </si>
  <si>
    <t>Unica</t>
  </si>
  <si>
    <t>Distinta</t>
  </si>
  <si>
    <t>Solo responsabile della trasparenza</t>
  </si>
  <si>
    <t>Responsabile della prevenzione della corruzione e della trasparenza
(RPCT)</t>
  </si>
  <si>
    <t xml:space="preserve">Istituzioni che hanno o il Responsabile della prevenzione della corruzione o il Responsabile della trasparenza </t>
  </si>
  <si>
    <t xml:space="preserve">Responsabile della prevenzione della corruzione </t>
  </si>
  <si>
    <t xml:space="preserve">Responsabile della trasparenza </t>
  </si>
  <si>
    <t>(a) Per le regioni e le province autonome di Trento e Bolzano sono inserite come unità di analisi la Giunta e il Consiglio. In fase progettuale,   in accordo con il Centro interregionale per i sistemi informatici, geografici e statistici (Cisis), è stato infatti deciso di somministrare per ogni  regione e per le province autonome di Trento e Bolzano due questionari distinti a Giunta e Consiglio regionale, in considerazione della   autonomia amministrativa, organizzativa e contabile. Di conseguenza i dati  pubblicati sono relativi ai due questionari di Giunta e Consiglio. Questo consente di arricchire il patrimonio informativo diffuso e meglio descrivere la complessità di queste importanti unità.</t>
  </si>
  <si>
    <r>
      <t xml:space="preserve">Tavola 3.3 -  Istituzioni pubbliche che hanno nominato il Responsabile della prevenzione della corruzione e/o il Responsabile della trasparenza per regione e ripartizione geografica - Anno 2020 </t>
    </r>
    <r>
      <rPr>
        <i/>
        <sz val="9"/>
        <rFont val="Arial"/>
        <family val="2"/>
      </rPr>
      <t>(valori assoluti e percentuali)</t>
    </r>
  </si>
  <si>
    <r>
      <t>Tavola 3.4 - Responsabile della prevenzione della corruzione e Responsabile della trasparenza per tipo di figura, genere e per regione e ripartizione geografica - Anno 2020</t>
    </r>
    <r>
      <rPr>
        <i/>
        <sz val="9"/>
        <rFont val="Arial"/>
        <family val="2"/>
      </rPr>
      <t xml:space="preserve"> (valori assoluti e percentuali)</t>
    </r>
  </si>
  <si>
    <r>
      <t xml:space="preserve">Tavola 3.2 - Responsabile della prevenzione della corruzione e Responsabile della trasparenza per tipo di figura, genere e forma giuridica - Anno 2020 </t>
    </r>
    <r>
      <rPr>
        <i/>
        <sz val="9"/>
        <rFont val="Arial"/>
        <family val="2"/>
      </rPr>
      <t>(valori assoluti e percentuali)</t>
    </r>
  </si>
  <si>
    <r>
      <t xml:space="preserve">Tavola 3.5 - Istituzioni pubbliche che hanno nominato il Responsabile della prevenzione della corruzione e/o il Responsabile della trasparenza per forma giuridica - Anni 2020 e 2017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valori percentuali e relative differenze)</t>
    </r>
  </si>
  <si>
    <r>
      <t xml:space="preserve">Tavola  3.6 - Istituzioni pubbliche che hanno nominato il Responsabile della prevenzione della corruzione e/o il Responsabile della trasparenza per regione e ripartizione geografica - Anni 2020 e 2017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valori percentuali e relative differenze</t>
    </r>
    <r>
      <rPr>
        <sz val="9"/>
        <rFont val="Arial"/>
        <family val="2"/>
      </rPr>
      <t>)</t>
    </r>
  </si>
  <si>
    <r>
      <t xml:space="preserve">Tavola 3.7 - Istituzioni pubbliche che hanno adottato misure di prevenzione della corruzione e tipo di misure adottate per forma giuridica - Anno 2020 </t>
    </r>
    <r>
      <rPr>
        <i/>
        <sz val="9"/>
        <rFont val="Arial"/>
        <family val="2"/>
      </rPr>
      <t>(valori assoluti)</t>
    </r>
  </si>
  <si>
    <t>(a) Per le regioni e le province autonome di Trento e Bolzano sono inserite come unità di analisi la Giunta e il Consiglio. In fase progettuale, in accordo con il Centro interregionale per i sistemi informatici, 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Consiglio.Questo consente di arricchire il patrimonio informativo diffuso  e meglio descrivere la complessità di queste importanti unità.</t>
  </si>
  <si>
    <r>
      <t xml:space="preserve">Tavola 3.8 - Istituzioni pubbliche che hanno adottato misure di prevenzione della corruzione e tipo di misure adottate per regione e ripartizione geografica - Anno 2020 </t>
    </r>
    <r>
      <rPr>
        <i/>
        <sz val="9"/>
        <rFont val="Arial"/>
        <family val="2"/>
      </rPr>
      <t xml:space="preserve">(valori assoluti) </t>
    </r>
  </si>
  <si>
    <r>
      <t>Tavola 3.9 - Istituzioni pubbliche che hanno adottato misure di prevenzione della corruzione e tipo di misure adottate per forma giuridica - Anni 2020 e 2017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 e relative differenze)</t>
    </r>
  </si>
  <si>
    <r>
      <t>Tavola 3.10 - Istituzioni pubbliche che hanno adottato misure di prevenzione della corruzione e tipo di misure adottate per regione e ripartizione geografica - Anni 2020 e 2017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valori percentuali e relative differenze)</t>
    </r>
  </si>
  <si>
    <r>
      <t xml:space="preserve">Tavola 3.11 - Istituzioni pubbliche che hanno rispettato gli obblighi di pubblicazione concernenti i servizi erogati, di cui all’art. 32 del d.lgs. n. 33 del 14 marzo 2013, per forma giuridica - Anni 2020 e 2017 </t>
    </r>
    <r>
      <rPr>
        <i/>
        <sz val="9"/>
        <rFont val="Arial"/>
        <family val="2"/>
      </rPr>
      <t>(valori assoluti, valori percentuali e relative differenze)</t>
    </r>
  </si>
  <si>
    <t>(a) Per le regioni e le province autonome di Trento e Bolzano sono inserite come unità di analisi la Giunta e il Consiglio. In fase progettuale,  in accordo con il Centro interregionale per i sistemi informatici, geografici e statistici (Cisis), è stato infatti deciso di somministrare per  ogni regione e per le province autonome di Trento e Bolzano due questionari distinti a Giunta e Consiglio regionale, in considerazione 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</si>
  <si>
    <r>
      <t>Tavola 3.12 - Istituzioni pubbliche che hanno rispettato gli obblighi di pubblicazione concernenti i servizi erogati, di cui all’art. 32 del d.lgs. n. 33 del 14  marzo 2013, per regione e ripartizione geografica - Anni 2017</t>
    </r>
    <r>
      <rPr>
        <b/>
        <i/>
        <sz val="9"/>
        <rFont val="Arial"/>
        <family val="2"/>
      </rPr>
      <t xml:space="preserve"> e 2015</t>
    </r>
    <r>
      <rPr>
        <i/>
        <sz val="9"/>
        <rFont val="Arial"/>
        <family val="2"/>
      </rPr>
      <t xml:space="preserve"> (valori assoluti, valori percentuali e relative differenze )</t>
    </r>
  </si>
  <si>
    <t>(a) Per le regioni e le province autonome di Trento e Bolzano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 regionale, in considerazione della autonomia amministrativa, organizzativa e contabile. Di conseguenza i dati pubblicati sono relativi ai due questionari di Giunta e Consiglio.Questo consente di arricchire il patrimonio informativo diffuso e meglio  descrivere la complessità di queste importanti unità.</t>
  </si>
  <si>
    <r>
      <t xml:space="preserve">Tavola 3.13 - Istituzioni pubbliche che, nell’ambito dell’attività di gestione dei servizi, hanno stabilito di pubblicare dati ulteriori rispetto a quelli previsti dal d.lgs. n. 33 del 14 marzo 2013 per forma giuridica - Anno 2020  </t>
    </r>
    <r>
      <rPr>
        <i/>
        <sz val="9"/>
        <rFont val="Arial"/>
        <family val="2"/>
      </rPr>
      <t>(valori assoluti e percentuali)</t>
    </r>
  </si>
  <si>
    <r>
      <t>Tavola 3.14 - Istituzioni pubbliche che, nell’ambito dell’attività di gestione dei servizi, hanno stabilito di pubblicare dati ulteriori rispetto a quelli previsti dal d.lgs. n. 33 del 14 marzo 2013 per  regione e ripartizione geografica - Anno 2020</t>
    </r>
    <r>
      <rPr>
        <i/>
        <sz val="9"/>
        <rFont val="Arial"/>
        <family val="2"/>
      </rPr>
      <t xml:space="preserve"> (valori assoluti e percentuali)</t>
    </r>
  </si>
  <si>
    <r>
      <t xml:space="preserve">Tavola 3.15 - Istituzioni pubbliche che hanno effettuato controlli sulla sussistenza di cause di inconferibilità e incompatibilità per gli incarichi previsti dal d.lgs. n. 39 del 8 aprile 2013  e tipo di controllo effettuato  per forma giuridica - Anno 2020 </t>
    </r>
    <r>
      <rPr>
        <i/>
        <sz val="9"/>
        <rFont val="Arial"/>
        <family val="2"/>
      </rPr>
      <t>(valori assoluti)</t>
    </r>
  </si>
  <si>
    <r>
      <t xml:space="preserve">Tavola 3.16 -  Istituzioni pubbliche che hanno effettuato controlli sulla sussistenza di cause di inconferibilità e incompatibilità per gli incarichi previsti dal d.lgs. n. 39 del 8 aprile 2013  e tipo di controllo effettuato per regione e ripartizione geografica - Anno 2020 </t>
    </r>
    <r>
      <rPr>
        <i/>
        <sz val="9"/>
        <rFont val="Arial"/>
        <family val="2"/>
      </rPr>
      <t>(valori assoluti)</t>
    </r>
  </si>
  <si>
    <t xml:space="preserve"> (a) Per le regioni e le province autonome di Trento e Bolzano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Consiglio.Questo consente di arricchire il patrimonio informativo diffuso e meglio descrivere la complessità di queste importanti unità.</t>
  </si>
  <si>
    <r>
      <t>Tavola 3.17 - Istituzioni pubbliche che hanno adottato, nel corso dell’esercizio 2020, atti di programmazione almeno annuale degli acquisti di servizi e forniture per forma giuridica - Anni 2020 e 2017</t>
    </r>
    <r>
      <rPr>
        <b/>
        <i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(valori assoluti, valori percentuali e relative differenze)</t>
    </r>
  </si>
  <si>
    <r>
      <t xml:space="preserve">Tavola 3.18 - Istituzioni pubbliche che hanno adottato, nel corso dell’esercizio 2020, atti di programmazione almeno annuale degli acquisti di servizi e forniture per regione e ripartizione geografica - Anni 2020 e 2017 </t>
    </r>
    <r>
      <rPr>
        <i/>
        <sz val="9"/>
        <rFont val="Arial"/>
        <family val="2"/>
      </rPr>
      <t>(valori assoluti, valori percentuali e relative differenze)</t>
    </r>
  </si>
  <si>
    <r>
      <t>Tavola 3.19 - Istituzioni pubbliche che nel corso dell’esercizio 2020 hanno fatto ricorso a centrali di committenza per l'acquisto di beni e servizi per forma giuridica - Anni 2020 e 2017</t>
    </r>
    <r>
      <rPr>
        <sz val="9"/>
        <color theme="1"/>
        <rFont val="Arial"/>
        <family val="2"/>
      </rPr>
      <t xml:space="preserve"> (valori assoluti, valori percentuali e relative differenze)</t>
    </r>
  </si>
  <si>
    <t>(a) Per le regioni e le province autonome di Trento e Bolzano sono inserite come unità di analisi la Giunta e il Consiglio. In fase progettuale, in accordo con il Centro interregionale per i sistemi informatici, geografici e statistici (Cisis), è stato infatti deciso disomministrare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Consiglio.Questo consente di arricchire il patrimonio informativo diffuso e megliodescrivere la complessità di queste importanti unità.</t>
  </si>
  <si>
    <r>
      <t>Tavola 3.20 - Istituzioni pubbliche che nel corso dell’esercizio 2020 hanno fatto ricorso a centrali di committenza per l'acquisto di beni e servizi per regione e ripartizione geografica - Anni 2020 e 2017</t>
    </r>
    <r>
      <rPr>
        <i/>
        <sz val="9"/>
        <rFont val="Arial"/>
        <family val="2"/>
      </rPr>
      <t xml:space="preserve"> (valori assoluti, valori percentuali e relative differenze)</t>
    </r>
  </si>
  <si>
    <r>
      <t>Tavola 3.21 - Istituzioni pubbliche che hanno adottato un proprio codice di comportamento per forma giuridica - Anni 2020 e 2017</t>
    </r>
    <r>
      <rPr>
        <i/>
        <sz val="9"/>
        <color theme="1"/>
        <rFont val="Arial"/>
        <family val="2"/>
      </rPr>
      <t xml:space="preserve"> (valori assoluti, valori percentuali e relative differenze)</t>
    </r>
  </si>
  <si>
    <t>(a) Per le regioni e le province autonome di Trento e Bolzano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Consiglio.Questo consente di arricchire il patrimonio informativo diffuso e meglio descrivere la  complessità di queste importanti unità.</t>
  </si>
  <si>
    <r>
      <t xml:space="preserve">Tavola 3.22 - Istituzioni pubbliche che hanno adottato un proprio codice di comportamento per regione e ripartizione geografica - Anni 2020 e 2017 </t>
    </r>
    <r>
      <rPr>
        <i/>
        <sz val="9"/>
        <rFont val="Arial"/>
        <family val="2"/>
      </rPr>
      <t>(valori assoluti, valori percentuali e relative differenze)</t>
    </r>
  </si>
  <si>
    <r>
      <t xml:space="preserve">Tavola 3.23 - Istituzioni pubbliche che hanno adottato sistemi di controllo sulla corretta gestione dei servizi finali e di funzionamento per forma giuridica - Anno 2020 </t>
    </r>
    <r>
      <rPr>
        <i/>
        <sz val="9"/>
        <rFont val="Arial"/>
        <family val="2"/>
      </rPr>
      <t>(valori assoluti)</t>
    </r>
  </si>
  <si>
    <r>
      <t xml:space="preserve">Tavola 3.24 - Istituzioni pubbliche che hanno adottato sistemi di controllo sulla corretta gestione dei servizi finali e di funzionamento per regione e ripartizione geografica - Anno 2020 </t>
    </r>
    <r>
      <rPr>
        <i/>
        <sz val="9"/>
        <rFont val="Arial"/>
        <family val="2"/>
      </rPr>
      <t>(valori assoluti)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</si>
</sst>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7"/>
      <color theme="1"/>
      <name val="Calibri"/>
      <family val="2"/>
      <scheme val="minor"/>
    </font>
    <font>
      <i/>
      <sz val="7"/>
      <name val="Arial"/>
      <family val="2"/>
    </font>
    <font>
      <sz val="7"/>
      <color theme="1"/>
      <name val="Arial"/>
      <family val="2"/>
    </font>
    <font>
      <i/>
      <sz val="9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Alignment="1">
      <alignment vertical="center"/>
    </xf>
    <xf numFmtId="3" fontId="0" fillId="0" borderId="0" xfId="0" applyNumberFormat="1"/>
    <xf numFmtId="0" fontId="8" fillId="0" borderId="0" xfId="0" applyFont="1"/>
    <xf numFmtId="165" fontId="8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quotePrefix="1" applyFont="1" applyFill="1" applyBorder="1" applyAlignment="1">
      <alignment horizontal="right" vertical="center" wrapText="1"/>
    </xf>
    <xf numFmtId="3" fontId="2" fillId="0" borderId="5" xfId="0" quotePrefix="1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left" vertical="center"/>
    </xf>
    <xf numFmtId="0" fontId="2" fillId="0" borderId="0" xfId="0" applyFont="1" applyAlignment="1"/>
    <xf numFmtId="1" fontId="2" fillId="0" borderId="5" xfId="0" applyNumberFormat="1" applyFont="1" applyBorder="1" applyAlignment="1">
      <alignment horizontal="right" vertical="center"/>
    </xf>
    <xf numFmtId="3" fontId="2" fillId="0" borderId="4" xfId="0" quotePrefix="1" applyNumberFormat="1" applyFont="1" applyBorder="1" applyAlignment="1">
      <alignment horizontal="right" vertical="center"/>
    </xf>
    <xf numFmtId="164" fontId="2" fillId="0" borderId="5" xfId="0" quotePrefix="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" fontId="2" fillId="0" borderId="4" xfId="0" quotePrefix="1" applyNumberFormat="1" applyFont="1" applyFill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0" fontId="2" fillId="0" borderId="4" xfId="0" quotePrefix="1" applyFont="1" applyFill="1" applyBorder="1" applyAlignment="1">
      <alignment horizontal="right" vertical="center"/>
    </xf>
    <xf numFmtId="3" fontId="2" fillId="0" borderId="5" xfId="0" quotePrefix="1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5" xfId="0" quotePrefix="1" applyNumberFormat="1" applyFont="1" applyBorder="1" applyAlignment="1">
      <alignment horizontal="right" vertical="center"/>
    </xf>
    <xf numFmtId="3" fontId="9" fillId="0" borderId="5" xfId="0" quotePrefix="1" applyNumberFormat="1" applyFont="1" applyFill="1" applyBorder="1" applyAlignment="1">
      <alignment horizontal="right" vertical="center"/>
    </xf>
    <xf numFmtId="1" fontId="9" fillId="0" borderId="5" xfId="0" applyNumberFormat="1" applyFont="1" applyBorder="1" applyAlignment="1">
      <alignment horizontal="right" vertical="center"/>
    </xf>
    <xf numFmtId="0" fontId="9" fillId="0" borderId="5" xfId="0" quotePrefix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vertical="center"/>
    </xf>
    <xf numFmtId="0" fontId="0" fillId="0" borderId="0" xfId="0" applyFill="1"/>
    <xf numFmtId="165" fontId="9" fillId="0" borderId="5" xfId="0" applyNumberFormat="1" applyFont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2" fillId="0" borderId="5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0" fontId="0" fillId="0" borderId="0" xfId="0" applyFill="1" applyBorder="1"/>
    <xf numFmtId="0" fontId="2" fillId="0" borderId="3" xfId="0" quotePrefix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quotePrefix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164" fontId="2" fillId="0" borderId="0" xfId="0" quotePrefix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3" fontId="2" fillId="0" borderId="3" xfId="0" quotePrefix="1" applyNumberFormat="1" applyFont="1" applyBorder="1" applyAlignment="1">
      <alignment horizontal="right" vertical="center"/>
    </xf>
    <xf numFmtId="164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quotePrefix="1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6" xfId="0" quotePrefix="1" applyNumberFormat="1" applyFont="1" applyBorder="1" applyAlignment="1">
      <alignment horizontal="right" vertical="center"/>
    </xf>
    <xf numFmtId="0" fontId="2" fillId="0" borderId="2" xfId="0" quotePrefix="1" applyFont="1" applyFill="1" applyBorder="1" applyAlignment="1">
      <alignment horizontal="right" vertical="center" wrapText="1"/>
    </xf>
    <xf numFmtId="0" fontId="2" fillId="0" borderId="2" xfId="0" quotePrefix="1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2" fillId="0" borderId="0" xfId="0" quotePrefix="1" applyNumberFormat="1" applyFont="1" applyFill="1" applyBorder="1" applyAlignment="1">
      <alignment horizontal="right" vertical="center"/>
    </xf>
    <xf numFmtId="165" fontId="2" fillId="0" borderId="3" xfId="0" quotePrefix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3" fillId="0" borderId="0" xfId="0" applyFont="1" applyBorder="1"/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20" fillId="0" borderId="0" xfId="0" applyFont="1"/>
    <xf numFmtId="0" fontId="0" fillId="0" borderId="0" xfId="0" applyFont="1"/>
    <xf numFmtId="164" fontId="9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164" fontId="3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vertical="center"/>
    </xf>
    <xf numFmtId="164" fontId="9" fillId="0" borderId="5" xfId="0" applyNumberFormat="1" applyFont="1" applyFill="1" applyBorder="1" applyAlignment="1">
      <alignment horizontal="right" vertical="center"/>
    </xf>
    <xf numFmtId="164" fontId="9" fillId="0" borderId="5" xfId="0" quotePrefix="1" applyNumberFormat="1" applyFont="1" applyFill="1" applyBorder="1" applyAlignment="1">
      <alignment horizontal="right" vertical="center"/>
    </xf>
    <xf numFmtId="164" fontId="2" fillId="0" borderId="5" xfId="0" quotePrefix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9" fontId="2" fillId="0" borderId="3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3" fontId="2" fillId="0" borderId="7" xfId="0" quotePrefix="1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0" fillId="0" borderId="0" xfId="0" applyFont="1" applyBorder="1"/>
    <xf numFmtId="3" fontId="2" fillId="0" borderId="7" xfId="0" applyNumberFormat="1" applyFont="1" applyFill="1" applyBorder="1" applyAlignment="1">
      <alignment vertical="center"/>
    </xf>
    <xf numFmtId="165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0" xfId="0" quotePrefix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right" vertical="center" wrapText="1"/>
    </xf>
    <xf numFmtId="0" fontId="2" fillId="0" borderId="0" xfId="0" quotePrefix="1" applyFont="1" applyFill="1" applyBorder="1" applyAlignment="1">
      <alignment horizontal="right" vertical="center" wrapText="1"/>
    </xf>
    <xf numFmtId="0" fontId="2" fillId="0" borderId="1" xfId="0" quotePrefix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/>
    <xf numFmtId="0" fontId="2" fillId="0" borderId="3" xfId="0" quotePrefix="1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/>
    <xf numFmtId="0" fontId="2" fillId="0" borderId="3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/>
    <xf numFmtId="0" fontId="10" fillId="0" borderId="0" xfId="0" applyFont="1" applyFill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/>
    <xf numFmtId="0" fontId="2" fillId="0" borderId="3" xfId="0" quotePrefix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3" xfId="0" quotePrefix="1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sqref="A1:N1"/>
    </sheetView>
  </sheetViews>
  <sheetFormatPr defaultRowHeight="12" customHeight="1" x14ac:dyDescent="0.25"/>
  <cols>
    <col min="1" max="1" width="31.85546875" customWidth="1"/>
    <col min="2" max="2" width="9.7109375" customWidth="1"/>
    <col min="3" max="3" width="1" customWidth="1"/>
    <col min="4" max="4" width="11.42578125" customWidth="1"/>
    <col min="5" max="5" width="6.5703125" customWidth="1"/>
    <col min="6" max="6" width="1.140625" customWidth="1"/>
    <col min="7" max="7" width="11.42578125" customWidth="1"/>
    <col min="8" max="8" width="6.5703125" customWidth="1"/>
    <col min="9" max="9" width="0.5703125" customWidth="1"/>
    <col min="10" max="10" width="11.42578125" customWidth="1"/>
    <col min="11" max="11" width="6.5703125" customWidth="1"/>
    <col min="12" max="12" width="1" customWidth="1"/>
    <col min="13" max="13" width="11.42578125" customWidth="1"/>
    <col min="14" max="14" width="6.5703125" customWidth="1"/>
  </cols>
  <sheetData>
    <row r="1" spans="1:14" ht="30" customHeight="1" x14ac:dyDescent="0.25">
      <c r="A1" s="189" t="s">
        <v>113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2" customHeight="1" x14ac:dyDescent="0.25">
      <c r="A2" s="191" t="s">
        <v>95</v>
      </c>
      <c r="B2" s="194" t="s">
        <v>45</v>
      </c>
      <c r="C2" s="168"/>
      <c r="D2" s="197" t="s">
        <v>11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8.75" customHeight="1" x14ac:dyDescent="0.25">
      <c r="A3" s="192"/>
      <c r="B3" s="195"/>
      <c r="C3" s="169"/>
      <c r="D3" s="198" t="s">
        <v>108</v>
      </c>
      <c r="E3" s="198"/>
      <c r="F3" s="171"/>
      <c r="G3" s="198" t="s">
        <v>12</v>
      </c>
      <c r="H3" s="198"/>
      <c r="I3" s="171"/>
      <c r="J3" s="198" t="s">
        <v>13</v>
      </c>
      <c r="K3" s="198"/>
      <c r="L3" s="171"/>
      <c r="M3" s="198" t="s">
        <v>14</v>
      </c>
      <c r="N3" s="198"/>
    </row>
    <row r="4" spans="1:14" ht="12" customHeight="1" x14ac:dyDescent="0.25">
      <c r="A4" s="193"/>
      <c r="B4" s="196"/>
      <c r="C4" s="169"/>
      <c r="D4" s="71" t="s">
        <v>71</v>
      </c>
      <c r="E4" s="71" t="s">
        <v>72</v>
      </c>
      <c r="F4" s="173"/>
      <c r="G4" s="71" t="s">
        <v>71</v>
      </c>
      <c r="H4" s="71" t="s">
        <v>72</v>
      </c>
      <c r="I4" s="173"/>
      <c r="J4" s="71" t="s">
        <v>71</v>
      </c>
      <c r="K4" s="71" t="s">
        <v>72</v>
      </c>
      <c r="L4" s="173"/>
      <c r="M4" s="71" t="s">
        <v>71</v>
      </c>
      <c r="N4" s="71" t="s">
        <v>72</v>
      </c>
    </row>
    <row r="5" spans="1:14" ht="12" customHeight="1" x14ac:dyDescent="0.25">
      <c r="A5" s="18" t="s">
        <v>9</v>
      </c>
      <c r="B5" s="10">
        <v>34</v>
      </c>
      <c r="C5" s="176"/>
      <c r="D5" s="10">
        <v>28</v>
      </c>
      <c r="E5" s="85">
        <v>82.35294117647058</v>
      </c>
      <c r="F5" s="79"/>
      <c r="G5" s="86" t="s">
        <v>106</v>
      </c>
      <c r="H5" s="86" t="s">
        <v>106</v>
      </c>
      <c r="I5" s="80"/>
      <c r="J5" s="86" t="s">
        <v>106</v>
      </c>
      <c r="K5" s="86" t="s">
        <v>106</v>
      </c>
      <c r="L5" s="80"/>
      <c r="M5" s="88">
        <v>6</v>
      </c>
      <c r="N5" s="89">
        <v>17.647058823529413</v>
      </c>
    </row>
    <row r="6" spans="1:14" ht="12" customHeight="1" x14ac:dyDescent="0.25">
      <c r="A6" s="19" t="s">
        <v>43</v>
      </c>
      <c r="B6" s="14">
        <v>40</v>
      </c>
      <c r="C6" s="14"/>
      <c r="D6" s="14">
        <v>39</v>
      </c>
      <c r="E6" s="79">
        <v>97.5</v>
      </c>
      <c r="F6" s="79"/>
      <c r="G6" s="80" t="s">
        <v>106</v>
      </c>
      <c r="H6" s="80" t="s">
        <v>106</v>
      </c>
      <c r="I6" s="80"/>
      <c r="J6" s="80" t="s">
        <v>106</v>
      </c>
      <c r="K6" s="80" t="s">
        <v>106</v>
      </c>
      <c r="L6" s="80"/>
      <c r="M6" s="82">
        <v>1</v>
      </c>
      <c r="N6" s="83">
        <v>2.5</v>
      </c>
    </row>
    <row r="7" spans="1:14" ht="12" customHeight="1" x14ac:dyDescent="0.25">
      <c r="A7" s="19" t="s">
        <v>44</v>
      </c>
      <c r="B7" s="14">
        <v>90</v>
      </c>
      <c r="C7" s="14"/>
      <c r="D7" s="14">
        <v>89</v>
      </c>
      <c r="E7" s="79">
        <v>98.888888888888886</v>
      </c>
      <c r="F7" s="79"/>
      <c r="G7" s="80">
        <v>1</v>
      </c>
      <c r="H7" s="81">
        <v>1.1111111111111112</v>
      </c>
      <c r="I7" s="81"/>
      <c r="J7" s="80" t="s">
        <v>106</v>
      </c>
      <c r="K7" s="80" t="s">
        <v>106</v>
      </c>
      <c r="L7" s="80"/>
      <c r="M7" s="80" t="s">
        <v>106</v>
      </c>
      <c r="N7" s="80" t="s">
        <v>106</v>
      </c>
    </row>
    <row r="8" spans="1:14" ht="12" customHeight="1" x14ac:dyDescent="0.25">
      <c r="A8" s="19" t="s">
        <v>0</v>
      </c>
      <c r="B8" s="14">
        <v>7903</v>
      </c>
      <c r="C8" s="14"/>
      <c r="D8" s="14">
        <v>7503</v>
      </c>
      <c r="E8" s="79">
        <v>94.938630899658364</v>
      </c>
      <c r="F8" s="79"/>
      <c r="G8" s="82">
        <v>118</v>
      </c>
      <c r="H8" s="81">
        <v>1.4931038846007845</v>
      </c>
      <c r="I8" s="81"/>
      <c r="J8" s="82">
        <v>53</v>
      </c>
      <c r="K8" s="83">
        <v>0.67063140579526759</v>
      </c>
      <c r="L8" s="83"/>
      <c r="M8" s="82">
        <v>229</v>
      </c>
      <c r="N8" s="83">
        <v>2.8976338099455901</v>
      </c>
    </row>
    <row r="9" spans="1:14" ht="12" customHeight="1" x14ac:dyDescent="0.25">
      <c r="A9" s="19" t="s">
        <v>1</v>
      </c>
      <c r="B9" s="14">
        <v>594</v>
      </c>
      <c r="C9" s="14"/>
      <c r="D9" s="14">
        <v>469</v>
      </c>
      <c r="E9" s="79">
        <v>78.956228956228955</v>
      </c>
      <c r="F9" s="79"/>
      <c r="G9" s="82">
        <v>10</v>
      </c>
      <c r="H9" s="81">
        <v>1.6835016835016834</v>
      </c>
      <c r="I9" s="81"/>
      <c r="J9" s="82">
        <v>10</v>
      </c>
      <c r="K9" s="83">
        <v>1.6835016835016834</v>
      </c>
      <c r="L9" s="83"/>
      <c r="M9" s="82">
        <v>105</v>
      </c>
      <c r="N9" s="83">
        <v>17.676767676767678</v>
      </c>
    </row>
    <row r="10" spans="1:14" ht="12" customHeight="1" x14ac:dyDescent="0.25">
      <c r="A10" s="19" t="s">
        <v>97</v>
      </c>
      <c r="B10" s="14">
        <v>14</v>
      </c>
      <c r="C10" s="14"/>
      <c r="D10" s="14">
        <v>14</v>
      </c>
      <c r="E10" s="79">
        <v>100</v>
      </c>
      <c r="F10" s="79"/>
      <c r="G10" s="80" t="s">
        <v>106</v>
      </c>
      <c r="H10" s="80" t="s">
        <v>106</v>
      </c>
      <c r="I10" s="80"/>
      <c r="J10" s="80" t="s">
        <v>106</v>
      </c>
      <c r="K10" s="80" t="s">
        <v>106</v>
      </c>
      <c r="L10" s="80"/>
      <c r="M10" s="80" t="s">
        <v>106</v>
      </c>
      <c r="N10" s="80" t="s">
        <v>106</v>
      </c>
    </row>
    <row r="11" spans="1:14" ht="12" customHeight="1" x14ac:dyDescent="0.25">
      <c r="A11" s="19" t="s">
        <v>2</v>
      </c>
      <c r="B11" s="14">
        <v>191</v>
      </c>
      <c r="C11" s="14"/>
      <c r="D11" s="14">
        <v>187</v>
      </c>
      <c r="E11" s="79">
        <v>97.905759162303667</v>
      </c>
      <c r="F11" s="79"/>
      <c r="G11" s="82">
        <v>2</v>
      </c>
      <c r="H11" s="81">
        <v>1.0471204188481675</v>
      </c>
      <c r="I11" s="81"/>
      <c r="J11" s="80">
        <v>1</v>
      </c>
      <c r="K11" s="83">
        <v>0.52356020942408377</v>
      </c>
      <c r="L11" s="83"/>
      <c r="M11" s="80">
        <v>1</v>
      </c>
      <c r="N11" s="83">
        <v>0.52356020942408377</v>
      </c>
    </row>
    <row r="12" spans="1:14" ht="12" customHeight="1" x14ac:dyDescent="0.25">
      <c r="A12" s="19" t="s">
        <v>98</v>
      </c>
      <c r="B12" s="14">
        <v>70</v>
      </c>
      <c r="C12" s="14"/>
      <c r="D12" s="14">
        <v>70</v>
      </c>
      <c r="E12" s="79">
        <v>100</v>
      </c>
      <c r="F12" s="79"/>
      <c r="G12" s="80" t="s">
        <v>106</v>
      </c>
      <c r="H12" s="80" t="s">
        <v>106</v>
      </c>
      <c r="I12" s="80"/>
      <c r="J12" s="80" t="s">
        <v>106</v>
      </c>
      <c r="K12" s="80" t="s">
        <v>106</v>
      </c>
      <c r="L12" s="80"/>
      <c r="M12" s="80" t="s">
        <v>106</v>
      </c>
      <c r="N12" s="80" t="s">
        <v>106</v>
      </c>
    </row>
    <row r="13" spans="1:14" ht="12" customHeight="1" x14ac:dyDescent="0.25">
      <c r="A13" s="19" t="s">
        <v>3</v>
      </c>
      <c r="B13" s="14">
        <v>2377</v>
      </c>
      <c r="C13" s="14"/>
      <c r="D13" s="14">
        <v>2078</v>
      </c>
      <c r="E13" s="79">
        <v>87.421119057635678</v>
      </c>
      <c r="F13" s="79"/>
      <c r="G13" s="82">
        <v>72</v>
      </c>
      <c r="H13" s="81">
        <v>3.0290281867900717</v>
      </c>
      <c r="I13" s="81"/>
      <c r="J13" s="82">
        <v>40</v>
      </c>
      <c r="K13" s="83">
        <v>1.6827934371055953</v>
      </c>
      <c r="L13" s="83"/>
      <c r="M13" s="82">
        <v>187</v>
      </c>
      <c r="N13" s="83">
        <v>7.8670593184686579</v>
      </c>
    </row>
    <row r="14" spans="1:14" ht="12" customHeight="1" x14ac:dyDescent="0.25">
      <c r="A14" s="19" t="s">
        <v>4</v>
      </c>
      <c r="B14" s="14">
        <v>596</v>
      </c>
      <c r="C14" s="14"/>
      <c r="D14" s="14">
        <v>514</v>
      </c>
      <c r="E14" s="79">
        <v>86.241610738255034</v>
      </c>
      <c r="F14" s="79"/>
      <c r="G14" s="82">
        <v>12</v>
      </c>
      <c r="H14" s="81">
        <v>2.0134228187919461</v>
      </c>
      <c r="I14" s="81"/>
      <c r="J14" s="82">
        <v>5</v>
      </c>
      <c r="K14" s="83">
        <v>0.83892617449664431</v>
      </c>
      <c r="L14" s="83"/>
      <c r="M14" s="82">
        <v>65</v>
      </c>
      <c r="N14" s="83">
        <v>10.906040268456376</v>
      </c>
    </row>
    <row r="15" spans="1:14" ht="12" customHeight="1" x14ac:dyDescent="0.25">
      <c r="A15" s="19" t="s">
        <v>5</v>
      </c>
      <c r="B15" s="14">
        <v>871</v>
      </c>
      <c r="C15" s="14"/>
      <c r="D15" s="14">
        <v>717</v>
      </c>
      <c r="E15" s="79">
        <v>82.319173363949488</v>
      </c>
      <c r="F15" s="79"/>
      <c r="G15" s="82">
        <v>16</v>
      </c>
      <c r="H15" s="81">
        <v>1.8369690011481057</v>
      </c>
      <c r="I15" s="81"/>
      <c r="J15" s="82">
        <v>29</v>
      </c>
      <c r="K15" s="83">
        <v>3.3295063145809412</v>
      </c>
      <c r="L15" s="83"/>
      <c r="M15" s="82">
        <v>109</v>
      </c>
      <c r="N15" s="83">
        <v>12.51435132032147</v>
      </c>
    </row>
    <row r="16" spans="1:14" ht="12" customHeight="1" x14ac:dyDescent="0.25">
      <c r="A16" s="22" t="s">
        <v>6</v>
      </c>
      <c r="B16" s="21">
        <v>12780</v>
      </c>
      <c r="C16" s="21"/>
      <c r="D16" s="21">
        <v>11708</v>
      </c>
      <c r="E16" s="90">
        <v>91.611893583724566</v>
      </c>
      <c r="F16" s="90"/>
      <c r="G16" s="84">
        <v>231</v>
      </c>
      <c r="H16" s="91">
        <v>1.807511737089202</v>
      </c>
      <c r="I16" s="91"/>
      <c r="J16" s="84">
        <v>138</v>
      </c>
      <c r="K16" s="92">
        <v>1.07981220657277</v>
      </c>
      <c r="L16" s="92"/>
      <c r="M16" s="84">
        <v>703</v>
      </c>
      <c r="N16" s="92">
        <v>5.5007824726134587</v>
      </c>
    </row>
    <row r="17" spans="1:14" ht="12" customHeight="1" x14ac:dyDescent="0.25">
      <c r="A17" s="32" t="s">
        <v>92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4" ht="40.5" customHeight="1" x14ac:dyDescent="0.25">
      <c r="A18" s="187" t="s">
        <v>110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</row>
  </sheetData>
  <mergeCells count="9">
    <mergeCell ref="A18:N18"/>
    <mergeCell ref="A1:N1"/>
    <mergeCell ref="A2:A4"/>
    <mergeCell ref="B2:B4"/>
    <mergeCell ref="D2:N2"/>
    <mergeCell ref="D3:E3"/>
    <mergeCell ref="G3:H3"/>
    <mergeCell ref="J3:K3"/>
    <mergeCell ref="M3:N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Normal="100" workbookViewId="0">
      <selection sqref="A1:AL1"/>
    </sheetView>
  </sheetViews>
  <sheetFormatPr defaultRowHeight="15" x14ac:dyDescent="0.25"/>
  <cols>
    <col min="1" max="1" width="20.140625" customWidth="1"/>
    <col min="5" max="5" width="0.85546875" customWidth="1"/>
    <col min="9" max="9" width="0.85546875" customWidth="1"/>
    <col min="13" max="13" width="0.85546875" customWidth="1"/>
    <col min="17" max="17" width="0.85546875" customWidth="1"/>
    <col min="21" max="21" width="0.85546875" customWidth="1"/>
    <col min="25" max="25" width="0.85546875" customWidth="1"/>
    <col min="29" max="29" width="0.85546875" customWidth="1"/>
    <col min="33" max="33" width="0.85546875" customWidth="1"/>
    <col min="37" max="37" width="0.85546875" customWidth="1"/>
    <col min="41" max="41" width="1.28515625" customWidth="1"/>
  </cols>
  <sheetData>
    <row r="1" spans="1:42" x14ac:dyDescent="0.25">
      <c r="A1" s="238" t="s">
        <v>131</v>
      </c>
      <c r="B1" s="238"/>
      <c r="C1" s="238"/>
      <c r="D1" s="238"/>
      <c r="E1" s="238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1:42" x14ac:dyDescent="0.25">
      <c r="A2" s="217" t="s">
        <v>59</v>
      </c>
      <c r="B2" s="204" t="s">
        <v>47</v>
      </c>
      <c r="C2" s="214"/>
      <c r="D2" s="214"/>
      <c r="E2" s="74"/>
      <c r="F2" s="235" t="s">
        <v>58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 t="s">
        <v>6</v>
      </c>
    </row>
    <row r="3" spans="1:42" ht="36" customHeight="1" x14ac:dyDescent="0.25">
      <c r="A3" s="193"/>
      <c r="B3" s="215"/>
      <c r="C3" s="215"/>
      <c r="D3" s="215"/>
      <c r="E3" s="170"/>
      <c r="F3" s="233" t="s">
        <v>100</v>
      </c>
      <c r="G3" s="208"/>
      <c r="H3" s="208"/>
      <c r="I3" s="73"/>
      <c r="J3" s="233" t="s">
        <v>50</v>
      </c>
      <c r="K3" s="208"/>
      <c r="L3" s="208"/>
      <c r="M3" s="73"/>
      <c r="N3" s="233" t="s">
        <v>51</v>
      </c>
      <c r="O3" s="208"/>
      <c r="P3" s="208"/>
      <c r="Q3" s="73"/>
      <c r="R3" s="233" t="s">
        <v>52</v>
      </c>
      <c r="S3" s="208"/>
      <c r="T3" s="208"/>
      <c r="U3" s="122"/>
      <c r="V3" s="208" t="s">
        <v>112</v>
      </c>
      <c r="W3" s="208"/>
      <c r="X3" s="208"/>
      <c r="Y3" s="73"/>
      <c r="Z3" s="233" t="s">
        <v>54</v>
      </c>
      <c r="AA3" s="208"/>
      <c r="AB3" s="208"/>
      <c r="AC3" s="73"/>
      <c r="AD3" s="233" t="s">
        <v>55</v>
      </c>
      <c r="AE3" s="208"/>
      <c r="AF3" s="208"/>
      <c r="AG3" s="73"/>
      <c r="AH3" s="233" t="s">
        <v>56</v>
      </c>
      <c r="AI3" s="208"/>
      <c r="AJ3" s="208"/>
      <c r="AK3" s="73"/>
      <c r="AL3" s="233" t="s">
        <v>57</v>
      </c>
      <c r="AM3" s="208"/>
      <c r="AN3" s="208"/>
      <c r="AO3" s="170"/>
      <c r="AP3" s="236"/>
    </row>
    <row r="4" spans="1:42" x14ac:dyDescent="0.25">
      <c r="A4" s="240"/>
      <c r="B4" s="77">
        <v>2020</v>
      </c>
      <c r="C4" s="77">
        <v>2017</v>
      </c>
      <c r="D4" s="77" t="s">
        <v>111</v>
      </c>
      <c r="E4" s="173"/>
      <c r="F4" s="77">
        <v>2020</v>
      </c>
      <c r="G4" s="77">
        <v>2017</v>
      </c>
      <c r="H4" s="77" t="s">
        <v>111</v>
      </c>
      <c r="I4" s="173"/>
      <c r="J4" s="77">
        <v>2020</v>
      </c>
      <c r="K4" s="77">
        <v>2017</v>
      </c>
      <c r="L4" s="77" t="s">
        <v>111</v>
      </c>
      <c r="M4" s="173"/>
      <c r="N4" s="77">
        <v>2020</v>
      </c>
      <c r="O4" s="77">
        <v>2017</v>
      </c>
      <c r="P4" s="77" t="s">
        <v>111</v>
      </c>
      <c r="Q4" s="173"/>
      <c r="R4" s="77">
        <v>2020</v>
      </c>
      <c r="S4" s="77">
        <v>2017</v>
      </c>
      <c r="T4" s="77" t="s">
        <v>111</v>
      </c>
      <c r="U4" s="173"/>
      <c r="V4" s="123">
        <v>2020</v>
      </c>
      <c r="W4" s="123">
        <v>2017</v>
      </c>
      <c r="X4" s="123" t="s">
        <v>111</v>
      </c>
      <c r="Y4" s="173"/>
      <c r="Z4" s="77">
        <v>2020</v>
      </c>
      <c r="AA4" s="77">
        <v>2017</v>
      </c>
      <c r="AB4" s="77" t="s">
        <v>111</v>
      </c>
      <c r="AC4" s="173"/>
      <c r="AD4" s="77">
        <v>2020</v>
      </c>
      <c r="AE4" s="77">
        <v>2017</v>
      </c>
      <c r="AF4" s="77" t="s">
        <v>111</v>
      </c>
      <c r="AG4" s="173"/>
      <c r="AH4" s="77">
        <v>2020</v>
      </c>
      <c r="AI4" s="77">
        <v>2017</v>
      </c>
      <c r="AJ4" s="77" t="s">
        <v>111</v>
      </c>
      <c r="AK4" s="173"/>
      <c r="AL4" s="77">
        <v>2020</v>
      </c>
      <c r="AM4" s="77">
        <v>2017</v>
      </c>
      <c r="AN4" s="77" t="s">
        <v>111</v>
      </c>
      <c r="AO4" s="173"/>
      <c r="AP4" s="237"/>
    </row>
    <row r="5" spans="1:42" s="2" customFormat="1" ht="12.75" customHeight="1" x14ac:dyDescent="0.25">
      <c r="A5" s="105" t="s">
        <v>15</v>
      </c>
      <c r="B5" s="89">
        <v>86.930091185410333</v>
      </c>
      <c r="C5" s="89">
        <v>84.7585805700989</v>
      </c>
      <c r="D5" s="89">
        <v>2.1715106153114334</v>
      </c>
      <c r="E5" s="104"/>
      <c r="F5" s="89">
        <v>46.930091185410333</v>
      </c>
      <c r="G5" s="89">
        <v>42.873763816172193</v>
      </c>
      <c r="H5" s="89">
        <v>4.0563273692381401</v>
      </c>
      <c r="I5" s="104"/>
      <c r="J5" s="89">
        <v>7.4772036474164141</v>
      </c>
      <c r="K5" s="89">
        <v>7.3880162885398493</v>
      </c>
      <c r="L5" s="89">
        <v>8.9187358876564815E-2</v>
      </c>
      <c r="M5" s="104"/>
      <c r="N5" s="89">
        <v>31.428571428571427</v>
      </c>
      <c r="O5" s="89">
        <v>28.039557882489817</v>
      </c>
      <c r="P5" s="89">
        <v>3.3890135460816104</v>
      </c>
      <c r="Q5" s="104"/>
      <c r="R5" s="89">
        <v>40.668693009118542</v>
      </c>
      <c r="S5" s="89">
        <v>39.441535776614309</v>
      </c>
      <c r="T5" s="89">
        <v>1.2271572325042328</v>
      </c>
      <c r="U5" s="83"/>
      <c r="V5" s="89">
        <v>57.38601823708207</v>
      </c>
      <c r="W5" s="89">
        <v>58.987783595113441</v>
      </c>
      <c r="X5" s="89">
        <v>-1.601765358031372</v>
      </c>
      <c r="Y5" s="104"/>
      <c r="Z5" s="89">
        <v>45.896656534954403</v>
      </c>
      <c r="AA5" s="89">
        <v>46.42233856893543</v>
      </c>
      <c r="AB5" s="89">
        <v>-0.52568203398102753</v>
      </c>
      <c r="AC5" s="104"/>
      <c r="AD5" s="89">
        <v>41.398176291793312</v>
      </c>
      <c r="AE5" s="89">
        <v>40.605002908667828</v>
      </c>
      <c r="AF5" s="89">
        <v>0.79317338312548458</v>
      </c>
      <c r="AG5" s="104"/>
      <c r="AH5" s="89">
        <v>44.984802431610944</v>
      </c>
      <c r="AI5" s="89">
        <v>42.757417102966841</v>
      </c>
      <c r="AJ5" s="89">
        <v>2.2273853286441039</v>
      </c>
      <c r="AK5" s="104"/>
      <c r="AL5" s="89">
        <v>10.820668693009118</v>
      </c>
      <c r="AM5" s="89">
        <v>11.69284467713787</v>
      </c>
      <c r="AN5" s="89">
        <v>-0.87217598412875219</v>
      </c>
      <c r="AO5" s="83"/>
      <c r="AP5" s="89">
        <v>100</v>
      </c>
    </row>
    <row r="6" spans="1:42" s="2" customFormat="1" ht="12" customHeight="1" x14ac:dyDescent="0.25">
      <c r="A6" s="103" t="s">
        <v>60</v>
      </c>
      <c r="B6" s="83">
        <v>92.741935483870961</v>
      </c>
      <c r="C6" s="83">
        <v>93.220338983050837</v>
      </c>
      <c r="D6" s="83">
        <v>-0.47840349917987623</v>
      </c>
      <c r="E6" s="104"/>
      <c r="F6" s="83">
        <v>64.516129032258064</v>
      </c>
      <c r="G6" s="83">
        <v>61.864406779661017</v>
      </c>
      <c r="H6" s="83">
        <v>2.6517222525970467</v>
      </c>
      <c r="I6" s="104"/>
      <c r="J6" s="83">
        <v>9.67741935483871</v>
      </c>
      <c r="K6" s="83">
        <v>10.16949152542373</v>
      </c>
      <c r="L6" s="83">
        <v>-0.49207217058502017</v>
      </c>
      <c r="M6" s="104"/>
      <c r="N6" s="83">
        <v>33.87096774193548</v>
      </c>
      <c r="O6" s="83">
        <v>36.440677966101696</v>
      </c>
      <c r="P6" s="83">
        <v>-2.5697102241662151</v>
      </c>
      <c r="Q6" s="104"/>
      <c r="R6" s="83">
        <v>54.032258064516128</v>
      </c>
      <c r="S6" s="83">
        <v>61.016949152542374</v>
      </c>
      <c r="T6" s="83">
        <v>-6.9846910880262456</v>
      </c>
      <c r="U6" s="83"/>
      <c r="V6" s="83">
        <v>75.806451612903231</v>
      </c>
      <c r="W6" s="83">
        <v>77.966101694915253</v>
      </c>
      <c r="X6" s="83">
        <v>-2.1596500820120212</v>
      </c>
      <c r="Y6" s="104"/>
      <c r="Z6" s="83">
        <v>52.419354838709673</v>
      </c>
      <c r="AA6" s="83">
        <v>50.847457627118644</v>
      </c>
      <c r="AB6" s="83">
        <v>1.571897211591029</v>
      </c>
      <c r="AC6" s="104"/>
      <c r="AD6" s="83">
        <v>47.580645161290327</v>
      </c>
      <c r="AE6" s="83">
        <v>47.457627118644069</v>
      </c>
      <c r="AF6" s="83">
        <v>0.12301804264625815</v>
      </c>
      <c r="AG6" s="104"/>
      <c r="AH6" s="83">
        <v>49.193548387096776</v>
      </c>
      <c r="AI6" s="83">
        <v>55.932203389830505</v>
      </c>
      <c r="AJ6" s="83">
        <v>-6.7386550027337293</v>
      </c>
      <c r="AK6" s="104"/>
      <c r="AL6" s="83">
        <v>13.709677419354838</v>
      </c>
      <c r="AM6" s="83">
        <v>17.796610169491526</v>
      </c>
      <c r="AN6" s="83">
        <v>-4.0869327501366879</v>
      </c>
      <c r="AO6" s="83"/>
      <c r="AP6" s="83">
        <v>100</v>
      </c>
    </row>
    <row r="7" spans="1:42" s="2" customFormat="1" ht="12.75" customHeight="1" x14ac:dyDescent="0.25">
      <c r="A7" s="103" t="s">
        <v>17</v>
      </c>
      <c r="B7" s="83">
        <v>85.602094240837701</v>
      </c>
      <c r="C7" s="83">
        <v>85.078534031413611</v>
      </c>
      <c r="D7" s="83">
        <v>0.52356020942409032</v>
      </c>
      <c r="E7" s="104"/>
      <c r="F7" s="83">
        <v>46.596858638743456</v>
      </c>
      <c r="G7" s="83">
        <v>42.146596858638738</v>
      </c>
      <c r="H7" s="83">
        <v>4.450261780104718</v>
      </c>
      <c r="I7" s="104"/>
      <c r="J7" s="83">
        <v>11.2565445026178</v>
      </c>
      <c r="K7" s="83">
        <v>10.99476439790576</v>
      </c>
      <c r="L7" s="83">
        <v>0.26178010471203983</v>
      </c>
      <c r="M7" s="104"/>
      <c r="N7" s="83">
        <v>33.769633507853399</v>
      </c>
      <c r="O7" s="83">
        <v>31.151832460732987</v>
      </c>
      <c r="P7" s="83">
        <v>2.6178010471204125</v>
      </c>
      <c r="Q7" s="104"/>
      <c r="R7" s="83">
        <v>39.005235602094238</v>
      </c>
      <c r="S7" s="83">
        <v>38.7434554973822</v>
      </c>
      <c r="T7" s="83">
        <v>0.26178010471203805</v>
      </c>
      <c r="U7" s="83"/>
      <c r="V7" s="83">
        <v>61.256544502617807</v>
      </c>
      <c r="W7" s="83">
        <v>61.256544502617807</v>
      </c>
      <c r="X7" s="83">
        <v>0</v>
      </c>
      <c r="Y7" s="104"/>
      <c r="Z7" s="83">
        <v>46.858638743455501</v>
      </c>
      <c r="AA7" s="83">
        <v>45.811518324607334</v>
      </c>
      <c r="AB7" s="83">
        <v>1.0471204188481664</v>
      </c>
      <c r="AC7" s="104"/>
      <c r="AD7" s="83">
        <v>43.455497382198956</v>
      </c>
      <c r="AE7" s="83">
        <v>42.931937172774873</v>
      </c>
      <c r="AF7" s="83">
        <v>0.52356020942408321</v>
      </c>
      <c r="AG7" s="104"/>
      <c r="AH7" s="83">
        <v>48.691099476439788</v>
      </c>
      <c r="AI7" s="83">
        <v>45.287958115183244</v>
      </c>
      <c r="AJ7" s="83">
        <v>3.4031413612565444</v>
      </c>
      <c r="AK7" s="104"/>
      <c r="AL7" s="83">
        <v>12.56544502617801</v>
      </c>
      <c r="AM7" s="83">
        <v>11.518324607329843</v>
      </c>
      <c r="AN7" s="83">
        <v>1.0471204188481664</v>
      </c>
      <c r="AO7" s="83"/>
      <c r="AP7" s="83">
        <v>100</v>
      </c>
    </row>
    <row r="8" spans="1:42" s="2" customFormat="1" ht="12" customHeight="1" x14ac:dyDescent="0.25">
      <c r="A8" s="103" t="s">
        <v>18</v>
      </c>
      <c r="B8" s="83">
        <v>90.953545232273839</v>
      </c>
      <c r="C8" s="83">
        <v>90.661478599221795</v>
      </c>
      <c r="D8" s="83">
        <v>0.29206663305204472</v>
      </c>
      <c r="E8" s="104"/>
      <c r="F8" s="83">
        <v>51.735941320293399</v>
      </c>
      <c r="G8" s="83">
        <v>47.178988326848248</v>
      </c>
      <c r="H8" s="83">
        <v>4.5569529934451509</v>
      </c>
      <c r="I8" s="104"/>
      <c r="J8" s="83">
        <v>10.562347188264058</v>
      </c>
      <c r="K8" s="83">
        <v>11.040856031128405</v>
      </c>
      <c r="L8" s="83">
        <v>-0.47850884286434692</v>
      </c>
      <c r="M8" s="104"/>
      <c r="N8" s="83">
        <v>38.581907090464547</v>
      </c>
      <c r="O8" s="83">
        <v>29.523346303501945</v>
      </c>
      <c r="P8" s="83">
        <v>9.0585607869626017</v>
      </c>
      <c r="Q8" s="104"/>
      <c r="R8" s="83">
        <v>48.215158924205383</v>
      </c>
      <c r="S8" s="83">
        <v>45.719844357976655</v>
      </c>
      <c r="T8" s="83">
        <v>2.4953145662287284</v>
      </c>
      <c r="U8" s="83"/>
      <c r="V8" s="83">
        <v>67.8239608801956</v>
      </c>
      <c r="W8" s="83">
        <v>72.227626459143963</v>
      </c>
      <c r="X8" s="83">
        <v>-4.4036655789483632</v>
      </c>
      <c r="Y8" s="104"/>
      <c r="Z8" s="83">
        <v>53.985330073349637</v>
      </c>
      <c r="AA8" s="83">
        <v>54.474708171206224</v>
      </c>
      <c r="AB8" s="83">
        <v>-0.48937809785658715</v>
      </c>
      <c r="AC8" s="104"/>
      <c r="AD8" s="83">
        <v>45.819070904645478</v>
      </c>
      <c r="AE8" s="83">
        <v>46.254863813229576</v>
      </c>
      <c r="AF8" s="83">
        <v>-0.43579290858409792</v>
      </c>
      <c r="AG8" s="104"/>
      <c r="AH8" s="83">
        <v>53.740831295843513</v>
      </c>
      <c r="AI8" s="83">
        <v>50.2431906614786</v>
      </c>
      <c r="AJ8" s="83">
        <v>3.4976406343649131</v>
      </c>
      <c r="AK8" s="104"/>
      <c r="AL8" s="83">
        <v>11.833740831295843</v>
      </c>
      <c r="AM8" s="83">
        <v>11.867704280155641</v>
      </c>
      <c r="AN8" s="83">
        <v>-3.3963448859797296E-2</v>
      </c>
      <c r="AO8" s="83"/>
      <c r="AP8" s="83">
        <v>100</v>
      </c>
    </row>
    <row r="9" spans="1:42" s="2" customFormat="1" ht="12" customHeight="1" x14ac:dyDescent="0.25">
      <c r="A9" s="103" t="s">
        <v>19</v>
      </c>
      <c r="B9" s="83">
        <v>97.80439121756487</v>
      </c>
      <c r="C9" s="83">
        <v>96.055226824457591</v>
      </c>
      <c r="D9" s="83">
        <v>1.7491643931072787</v>
      </c>
      <c r="E9" s="104"/>
      <c r="F9" s="83">
        <v>75.249500998003995</v>
      </c>
      <c r="G9" s="83">
        <v>69.42800788954635</v>
      </c>
      <c r="H9" s="83">
        <v>5.8214931084576449</v>
      </c>
      <c r="I9" s="104"/>
      <c r="J9" s="83">
        <v>11.776447105788424</v>
      </c>
      <c r="K9" s="83">
        <v>11.439842209072978</v>
      </c>
      <c r="L9" s="83">
        <v>0.33660489671544624</v>
      </c>
      <c r="M9" s="104"/>
      <c r="N9" s="83">
        <v>39.72055888223553</v>
      </c>
      <c r="O9" s="83">
        <v>33.727810650887577</v>
      </c>
      <c r="P9" s="83">
        <v>5.992748231347953</v>
      </c>
      <c r="Q9" s="104"/>
      <c r="R9" s="83">
        <v>64.670658682634723</v>
      </c>
      <c r="S9" s="83">
        <v>64.299802761341212</v>
      </c>
      <c r="T9" s="83">
        <v>0.37085592129351141</v>
      </c>
      <c r="U9" s="83"/>
      <c r="V9" s="83">
        <v>81.237524950099811</v>
      </c>
      <c r="W9" s="83">
        <v>85.207100591715985</v>
      </c>
      <c r="X9" s="83">
        <v>-3.9695756416161743</v>
      </c>
      <c r="Y9" s="104"/>
      <c r="Z9" s="83">
        <v>50.099800399201598</v>
      </c>
      <c r="AA9" s="83">
        <v>46.548323471400394</v>
      </c>
      <c r="AB9" s="83">
        <v>3.5514769278012039</v>
      </c>
      <c r="AC9" s="104"/>
      <c r="AD9" s="83">
        <v>58.083832335329348</v>
      </c>
      <c r="AE9" s="83">
        <v>54.635108481262328</v>
      </c>
      <c r="AF9" s="83">
        <v>3.4487238540670191</v>
      </c>
      <c r="AG9" s="104"/>
      <c r="AH9" s="83">
        <v>71.057884231536931</v>
      </c>
      <c r="AI9" s="83">
        <v>71.400394477317548</v>
      </c>
      <c r="AJ9" s="83">
        <v>-0.34251024578061617</v>
      </c>
      <c r="AK9" s="104"/>
      <c r="AL9" s="83">
        <v>14.37125748502994</v>
      </c>
      <c r="AM9" s="83">
        <v>15.187376725838265</v>
      </c>
      <c r="AN9" s="83">
        <v>-0.81611924080832488</v>
      </c>
      <c r="AO9" s="83"/>
      <c r="AP9" s="83">
        <v>100</v>
      </c>
    </row>
    <row r="10" spans="1:42" s="183" customFormat="1" ht="12" customHeight="1" x14ac:dyDescent="0.25">
      <c r="A10" s="181" t="s">
        <v>20</v>
      </c>
      <c r="B10" s="132">
        <v>97.196261682242991</v>
      </c>
      <c r="C10" s="132">
        <v>95.238095238095227</v>
      </c>
      <c r="D10" s="132">
        <v>1.9581664441477642</v>
      </c>
      <c r="E10" s="182"/>
      <c r="F10" s="132">
        <v>79.43925233644859</v>
      </c>
      <c r="G10" s="132">
        <v>78.095238095238102</v>
      </c>
      <c r="H10" s="132">
        <v>1.3440142412104876</v>
      </c>
      <c r="I10" s="182"/>
      <c r="J10" s="132">
        <v>14.485981308411214</v>
      </c>
      <c r="K10" s="132">
        <v>10.952380952380953</v>
      </c>
      <c r="L10" s="132">
        <v>3.5336003560302611</v>
      </c>
      <c r="M10" s="182"/>
      <c r="N10" s="132">
        <v>44.392523364485982</v>
      </c>
      <c r="O10" s="132">
        <v>33.80952380952381</v>
      </c>
      <c r="P10" s="132">
        <v>10.582999554962171</v>
      </c>
      <c r="Q10" s="182"/>
      <c r="R10" s="132">
        <v>59.813084112149525</v>
      </c>
      <c r="S10" s="132">
        <v>65.238095238095241</v>
      </c>
      <c r="T10" s="132">
        <v>-5.4250111259457157</v>
      </c>
      <c r="U10" s="132"/>
      <c r="V10" s="132">
        <v>80.373831775700936</v>
      </c>
      <c r="W10" s="132">
        <v>84.285714285714292</v>
      </c>
      <c r="X10" s="132">
        <v>-3.9118825100133563</v>
      </c>
      <c r="Y10" s="182"/>
      <c r="Z10" s="132">
        <v>50.467289719626166</v>
      </c>
      <c r="AA10" s="132">
        <v>44.285714285714285</v>
      </c>
      <c r="AB10" s="132">
        <v>6.1815754339118811</v>
      </c>
      <c r="AC10" s="182"/>
      <c r="AD10" s="132">
        <v>46.728971962616825</v>
      </c>
      <c r="AE10" s="132">
        <v>44.761904761904766</v>
      </c>
      <c r="AF10" s="132">
        <v>1.9670672007120586</v>
      </c>
      <c r="AG10" s="182"/>
      <c r="AH10" s="132">
        <v>64.018691588785046</v>
      </c>
      <c r="AI10" s="132">
        <v>71.904761904761898</v>
      </c>
      <c r="AJ10" s="132">
        <v>-7.8860703159768519</v>
      </c>
      <c r="AK10" s="182"/>
      <c r="AL10" s="132">
        <v>18.22429906542056</v>
      </c>
      <c r="AM10" s="132">
        <v>16.19047619047619</v>
      </c>
      <c r="AN10" s="132">
        <v>2.0338228749443701</v>
      </c>
      <c r="AO10" s="132"/>
      <c r="AP10" s="132">
        <v>100</v>
      </c>
    </row>
    <row r="11" spans="1:42" s="183" customFormat="1" ht="12" customHeight="1" x14ac:dyDescent="0.25">
      <c r="A11" s="181" t="s">
        <v>21</v>
      </c>
      <c r="B11" s="132">
        <v>98.257839721254356</v>
      </c>
      <c r="C11" s="132">
        <v>96.632996632996637</v>
      </c>
      <c r="D11" s="132">
        <v>1.6248430882577196</v>
      </c>
      <c r="E11" s="182"/>
      <c r="F11" s="132">
        <v>72.125435540069688</v>
      </c>
      <c r="G11" s="132">
        <v>63.299663299663301</v>
      </c>
      <c r="H11" s="132">
        <v>8.825772240406387</v>
      </c>
      <c r="I11" s="182"/>
      <c r="J11" s="132">
        <v>9.7560975609756095</v>
      </c>
      <c r="K11" s="132">
        <v>11.784511784511785</v>
      </c>
      <c r="L11" s="132">
        <v>-2.028414223536176</v>
      </c>
      <c r="M11" s="182"/>
      <c r="N11" s="132">
        <v>36.236933797909408</v>
      </c>
      <c r="O11" s="132">
        <v>33.670033670033675</v>
      </c>
      <c r="P11" s="132">
        <v>2.5669001278757335</v>
      </c>
      <c r="Q11" s="182"/>
      <c r="R11" s="132">
        <v>68.292682926829272</v>
      </c>
      <c r="S11" s="132">
        <v>63.636363636363633</v>
      </c>
      <c r="T11" s="132">
        <v>4.656319290465639</v>
      </c>
      <c r="U11" s="132"/>
      <c r="V11" s="132">
        <v>81.881533101045306</v>
      </c>
      <c r="W11" s="132">
        <v>85.858585858585855</v>
      </c>
      <c r="X11" s="132">
        <v>-3.9770527575405481</v>
      </c>
      <c r="Y11" s="182"/>
      <c r="Z11" s="132">
        <v>49.825783972125436</v>
      </c>
      <c r="AA11" s="132">
        <v>48.148148148148145</v>
      </c>
      <c r="AB11" s="132">
        <v>1.6776358239772904</v>
      </c>
      <c r="AC11" s="182"/>
      <c r="AD11" s="132">
        <v>66.550522648083614</v>
      </c>
      <c r="AE11" s="132">
        <v>61.616161616161612</v>
      </c>
      <c r="AF11" s="132">
        <v>4.9343610319220019</v>
      </c>
      <c r="AG11" s="182"/>
      <c r="AH11" s="132">
        <v>76.306620209059233</v>
      </c>
      <c r="AI11" s="132">
        <v>71.043771043771045</v>
      </c>
      <c r="AJ11" s="132">
        <v>5.2628491652881877</v>
      </c>
      <c r="AK11" s="182"/>
      <c r="AL11" s="132">
        <v>11.498257839721255</v>
      </c>
      <c r="AM11" s="132">
        <v>14.478114478114479</v>
      </c>
      <c r="AN11" s="132">
        <v>-2.9798566383932243</v>
      </c>
      <c r="AO11" s="132"/>
      <c r="AP11" s="132">
        <v>100</v>
      </c>
    </row>
    <row r="12" spans="1:42" s="2" customFormat="1" ht="12.75" customHeight="1" x14ac:dyDescent="0.25">
      <c r="A12" s="103" t="s">
        <v>22</v>
      </c>
      <c r="B12" s="83">
        <v>94.588969823100939</v>
      </c>
      <c r="C12" s="83">
        <v>92.481977342945427</v>
      </c>
      <c r="D12" s="83">
        <v>2.1069924801555118</v>
      </c>
      <c r="E12" s="104"/>
      <c r="F12" s="83">
        <v>58.064516129032263</v>
      </c>
      <c r="G12" s="83">
        <v>50.257466529351177</v>
      </c>
      <c r="H12" s="83">
        <v>7.8070495996810862</v>
      </c>
      <c r="I12" s="104"/>
      <c r="J12" s="83">
        <v>13.527575442247658</v>
      </c>
      <c r="K12" s="83">
        <v>14.727085478887744</v>
      </c>
      <c r="L12" s="83">
        <v>-1.1995100366400866</v>
      </c>
      <c r="M12" s="104"/>
      <c r="N12" s="83">
        <v>45.473465140478666</v>
      </c>
      <c r="O12" s="83">
        <v>36.354273944387231</v>
      </c>
      <c r="P12" s="83">
        <v>9.1191911960914354</v>
      </c>
      <c r="Q12" s="104"/>
      <c r="R12" s="83">
        <v>57.023933402705516</v>
      </c>
      <c r="S12" s="83">
        <v>49.536560247167863</v>
      </c>
      <c r="T12" s="83">
        <v>7.4873731555376537</v>
      </c>
      <c r="U12" s="83"/>
      <c r="V12" s="83">
        <v>75.962539021852237</v>
      </c>
      <c r="W12" s="83">
        <v>74.768280123583935</v>
      </c>
      <c r="X12" s="83">
        <v>1.194258898268302</v>
      </c>
      <c r="Y12" s="104"/>
      <c r="Z12" s="83">
        <v>56.815816857440169</v>
      </c>
      <c r="AA12" s="83">
        <v>56.951596292481973</v>
      </c>
      <c r="AB12" s="83">
        <v>-0.13577943504180467</v>
      </c>
      <c r="AC12" s="104"/>
      <c r="AD12" s="83">
        <v>56.711758584807491</v>
      </c>
      <c r="AE12" s="83">
        <v>51.081359423274975</v>
      </c>
      <c r="AF12" s="83">
        <v>5.630399161532516</v>
      </c>
      <c r="AG12" s="104"/>
      <c r="AH12" s="83">
        <v>64.93236212278876</v>
      </c>
      <c r="AI12" s="83">
        <v>58.496395468589078</v>
      </c>
      <c r="AJ12" s="83">
        <v>6.4359666541996816</v>
      </c>
      <c r="AK12" s="104"/>
      <c r="AL12" s="83">
        <v>10.718002081165452</v>
      </c>
      <c r="AM12" s="83">
        <v>12.358393408856848</v>
      </c>
      <c r="AN12" s="83">
        <v>-1.6403913276913968</v>
      </c>
      <c r="AO12" s="83"/>
      <c r="AP12" s="83">
        <v>100</v>
      </c>
    </row>
    <row r="13" spans="1:42" s="2" customFormat="1" ht="12" customHeight="1" x14ac:dyDescent="0.25">
      <c r="A13" s="103" t="s">
        <v>23</v>
      </c>
      <c r="B13" s="83">
        <v>93.103448275862064</v>
      </c>
      <c r="C13" s="83">
        <v>89.487179487179489</v>
      </c>
      <c r="D13" s="83">
        <v>3.6162687886825751</v>
      </c>
      <c r="E13" s="104"/>
      <c r="F13" s="83">
        <v>48.806366047745357</v>
      </c>
      <c r="G13" s="83">
        <v>46.153846153846153</v>
      </c>
      <c r="H13" s="83">
        <v>2.6525198938992034</v>
      </c>
      <c r="I13" s="104"/>
      <c r="J13" s="83">
        <v>10.079575596816976</v>
      </c>
      <c r="K13" s="83">
        <v>13.846153846153847</v>
      </c>
      <c r="L13" s="83">
        <v>-3.7665782493368702</v>
      </c>
      <c r="M13" s="104"/>
      <c r="N13" s="83">
        <v>27.851458885941643</v>
      </c>
      <c r="O13" s="83">
        <v>22.30769230769231</v>
      </c>
      <c r="P13" s="83">
        <v>5.5437665782493326</v>
      </c>
      <c r="Q13" s="104"/>
      <c r="R13" s="83">
        <v>54.111405835543771</v>
      </c>
      <c r="S13" s="83">
        <v>48.46153846153846</v>
      </c>
      <c r="T13" s="83">
        <v>5.6498673740053107</v>
      </c>
      <c r="U13" s="83"/>
      <c r="V13" s="83">
        <v>71.352785145888603</v>
      </c>
      <c r="W13" s="83">
        <v>71.538461538461533</v>
      </c>
      <c r="X13" s="83">
        <v>-0.18567639257292967</v>
      </c>
      <c r="Y13" s="104"/>
      <c r="Z13" s="83">
        <v>53.050397877984089</v>
      </c>
      <c r="AA13" s="83">
        <v>54.615384615384613</v>
      </c>
      <c r="AB13" s="83">
        <v>-1.564986737400524</v>
      </c>
      <c r="AC13" s="104"/>
      <c r="AD13" s="83">
        <v>51.193633952254643</v>
      </c>
      <c r="AE13" s="83">
        <v>51.794871794871803</v>
      </c>
      <c r="AF13" s="83">
        <v>-0.6012378426171594</v>
      </c>
      <c r="AG13" s="104"/>
      <c r="AH13" s="83">
        <v>61.007957559681699</v>
      </c>
      <c r="AI13" s="83">
        <v>59.743589743589745</v>
      </c>
      <c r="AJ13" s="83">
        <v>1.2643678160919549</v>
      </c>
      <c r="AK13" s="104"/>
      <c r="AL13" s="83">
        <v>12.46684350132626</v>
      </c>
      <c r="AM13" s="83">
        <v>13.076923076923078</v>
      </c>
      <c r="AN13" s="83">
        <v>-0.61007957559681891</v>
      </c>
      <c r="AO13" s="83"/>
      <c r="AP13" s="83">
        <v>100</v>
      </c>
    </row>
    <row r="14" spans="1:42" s="2" customFormat="1" ht="12" customHeight="1" x14ac:dyDescent="0.25">
      <c r="A14" s="103" t="s">
        <v>24</v>
      </c>
      <c r="B14" s="83">
        <v>92.87833827893175</v>
      </c>
      <c r="C14" s="83">
        <v>91.097922848664695</v>
      </c>
      <c r="D14" s="83">
        <v>1.7804154302670554</v>
      </c>
      <c r="E14" s="104"/>
      <c r="F14" s="83">
        <v>62.166172106824924</v>
      </c>
      <c r="G14" s="83">
        <v>52.670623145400597</v>
      </c>
      <c r="H14" s="83">
        <v>9.4955489614243263</v>
      </c>
      <c r="I14" s="104"/>
      <c r="J14" s="83">
        <v>19.584569732937684</v>
      </c>
      <c r="K14" s="83">
        <v>17.507418397626111</v>
      </c>
      <c r="L14" s="83">
        <v>2.0771513353115729</v>
      </c>
      <c r="M14" s="104"/>
      <c r="N14" s="83">
        <v>43.620178041543028</v>
      </c>
      <c r="O14" s="83">
        <v>38.724035608308604</v>
      </c>
      <c r="P14" s="83">
        <v>4.8961424332344237</v>
      </c>
      <c r="Q14" s="104"/>
      <c r="R14" s="83">
        <v>53.857566765578632</v>
      </c>
      <c r="S14" s="83">
        <v>50.296735905044507</v>
      </c>
      <c r="T14" s="83">
        <v>3.560830860534125</v>
      </c>
      <c r="U14" s="83"/>
      <c r="V14" s="83">
        <v>73.29376854599407</v>
      </c>
      <c r="W14" s="83">
        <v>74.480712166172097</v>
      </c>
      <c r="X14" s="83">
        <v>-1.1869436201780275</v>
      </c>
      <c r="Y14" s="104"/>
      <c r="Z14" s="83">
        <v>61.127596439169139</v>
      </c>
      <c r="AA14" s="83">
        <v>63.353115727002965</v>
      </c>
      <c r="AB14" s="83">
        <v>-2.2255192878338264</v>
      </c>
      <c r="AC14" s="104"/>
      <c r="AD14" s="83">
        <v>60.979228486646889</v>
      </c>
      <c r="AE14" s="83">
        <v>55.192878338278931</v>
      </c>
      <c r="AF14" s="83">
        <v>5.7863501483679585</v>
      </c>
      <c r="AG14" s="104"/>
      <c r="AH14" s="83">
        <v>67.655786350148375</v>
      </c>
      <c r="AI14" s="83">
        <v>61.424332344213653</v>
      </c>
      <c r="AJ14" s="83">
        <v>6.2314540059347223</v>
      </c>
      <c r="AK14" s="104"/>
      <c r="AL14" s="83">
        <v>13.204747774480714</v>
      </c>
      <c r="AM14" s="83">
        <v>13.649851632047477</v>
      </c>
      <c r="AN14" s="83">
        <v>-0.44510385756676385</v>
      </c>
      <c r="AO14" s="83"/>
      <c r="AP14" s="83">
        <v>100</v>
      </c>
    </row>
    <row r="15" spans="1:42" s="2" customFormat="1" ht="12" customHeight="1" x14ac:dyDescent="0.25">
      <c r="A15" s="103" t="s">
        <v>25</v>
      </c>
      <c r="B15" s="83">
        <v>92.307692307692307</v>
      </c>
      <c r="C15" s="83">
        <v>90.753424657534239</v>
      </c>
      <c r="D15" s="83">
        <v>1.5542676501580672</v>
      </c>
      <c r="E15" s="104"/>
      <c r="F15" s="83">
        <v>55.384615384615387</v>
      </c>
      <c r="G15" s="83">
        <v>49.828767123287669</v>
      </c>
      <c r="H15" s="83">
        <v>5.5558482613277178</v>
      </c>
      <c r="I15" s="104"/>
      <c r="J15" s="83">
        <v>16.068376068376068</v>
      </c>
      <c r="K15" s="83">
        <v>15.41095890410959</v>
      </c>
      <c r="L15" s="83">
        <v>0.65741716426647834</v>
      </c>
      <c r="M15" s="104"/>
      <c r="N15" s="83">
        <v>39.145299145299148</v>
      </c>
      <c r="O15" s="83">
        <v>31.506849315068493</v>
      </c>
      <c r="P15" s="83">
        <v>7.6384498302306554</v>
      </c>
      <c r="Q15" s="104"/>
      <c r="R15" s="83">
        <v>52.136752136752143</v>
      </c>
      <c r="S15" s="83">
        <v>49.657534246575338</v>
      </c>
      <c r="T15" s="83">
        <v>2.4792178901768054</v>
      </c>
      <c r="U15" s="83"/>
      <c r="V15" s="83">
        <v>68.547008547008545</v>
      </c>
      <c r="W15" s="83">
        <v>67.465753424657535</v>
      </c>
      <c r="X15" s="83">
        <v>1.0812551223510098</v>
      </c>
      <c r="Y15" s="104"/>
      <c r="Z15" s="83">
        <v>53.846153846153847</v>
      </c>
      <c r="AA15" s="83">
        <v>56.849315068493155</v>
      </c>
      <c r="AB15" s="83">
        <v>-3.0031612223393083</v>
      </c>
      <c r="AC15" s="104"/>
      <c r="AD15" s="83">
        <v>51.452991452991448</v>
      </c>
      <c r="AE15" s="83">
        <v>50.342465753424662</v>
      </c>
      <c r="AF15" s="83">
        <v>1.1105256995667858</v>
      </c>
      <c r="AG15" s="104"/>
      <c r="AH15" s="83">
        <v>59.145299145299148</v>
      </c>
      <c r="AI15" s="83">
        <v>56.335616438356162</v>
      </c>
      <c r="AJ15" s="83">
        <v>2.8096827069429864</v>
      </c>
      <c r="AK15" s="104"/>
      <c r="AL15" s="83">
        <v>11.965811965811966</v>
      </c>
      <c r="AM15" s="83">
        <v>17.636986301369863</v>
      </c>
      <c r="AN15" s="83">
        <v>-5.6711743355578967</v>
      </c>
      <c r="AO15" s="83"/>
      <c r="AP15" s="83">
        <v>100</v>
      </c>
    </row>
    <row r="16" spans="1:42" s="2" customFormat="1" ht="12" customHeight="1" x14ac:dyDescent="0.25">
      <c r="A16" s="103" t="s">
        <v>26</v>
      </c>
      <c r="B16" s="83">
        <v>90.804597701149419</v>
      </c>
      <c r="C16" s="83">
        <v>86.36363636363636</v>
      </c>
      <c r="D16" s="83">
        <v>4.440961337513059</v>
      </c>
      <c r="E16" s="104"/>
      <c r="F16" s="83">
        <v>55.172413793103445</v>
      </c>
      <c r="G16" s="83">
        <v>52.840909090909093</v>
      </c>
      <c r="H16" s="83">
        <v>2.3315047021943514</v>
      </c>
      <c r="I16" s="104"/>
      <c r="J16" s="83">
        <v>14.367816091954023</v>
      </c>
      <c r="K16" s="83">
        <v>14.772727272727273</v>
      </c>
      <c r="L16" s="83">
        <v>-0.40491118077325083</v>
      </c>
      <c r="M16" s="104"/>
      <c r="N16" s="83">
        <v>45.977011494252871</v>
      </c>
      <c r="O16" s="83">
        <v>47.727272727272727</v>
      </c>
      <c r="P16" s="83">
        <v>-1.7502612330198559</v>
      </c>
      <c r="Q16" s="104"/>
      <c r="R16" s="83">
        <v>54.022988505747129</v>
      </c>
      <c r="S16" s="83">
        <v>54.54545454545454</v>
      </c>
      <c r="T16" s="83">
        <v>-0.52246603970741035</v>
      </c>
      <c r="U16" s="83"/>
      <c r="V16" s="83">
        <v>66.091954022988503</v>
      </c>
      <c r="W16" s="83">
        <v>65.340909090909093</v>
      </c>
      <c r="X16" s="83">
        <v>0.75104493207940948</v>
      </c>
      <c r="Y16" s="104"/>
      <c r="Z16" s="83">
        <v>56.896551724137936</v>
      </c>
      <c r="AA16" s="83">
        <v>58.522727272727273</v>
      </c>
      <c r="AB16" s="83">
        <v>-1.6261755485893374</v>
      </c>
      <c r="AC16" s="104"/>
      <c r="AD16" s="83">
        <v>51.724137931034484</v>
      </c>
      <c r="AE16" s="83">
        <v>52.272727272727273</v>
      </c>
      <c r="AF16" s="83">
        <v>-0.54858934169278939</v>
      </c>
      <c r="AG16" s="104"/>
      <c r="AH16" s="83">
        <v>58.620689655172406</v>
      </c>
      <c r="AI16" s="83">
        <v>57.95454545454546</v>
      </c>
      <c r="AJ16" s="83">
        <v>0.66614420062694535</v>
      </c>
      <c r="AK16" s="104"/>
      <c r="AL16" s="83">
        <v>13.218390804597702</v>
      </c>
      <c r="AM16" s="83">
        <v>13.068181818181818</v>
      </c>
      <c r="AN16" s="83">
        <v>0.15020898641588332</v>
      </c>
      <c r="AO16" s="83"/>
      <c r="AP16" s="83">
        <v>100</v>
      </c>
    </row>
    <row r="17" spans="1:42" s="2" customFormat="1" ht="12" customHeight="1" x14ac:dyDescent="0.25">
      <c r="A17" s="103" t="s">
        <v>27</v>
      </c>
      <c r="B17" s="83">
        <v>91.878172588832484</v>
      </c>
      <c r="C17" s="83">
        <v>89.800995024875618</v>
      </c>
      <c r="D17" s="83">
        <v>2.0771775639568659</v>
      </c>
      <c r="E17" s="104"/>
      <c r="F17" s="83">
        <v>54.060913705583758</v>
      </c>
      <c r="G17" s="83">
        <v>49.253731343283583</v>
      </c>
      <c r="H17" s="83">
        <v>4.8071823623001748</v>
      </c>
      <c r="I17" s="104"/>
      <c r="J17" s="83">
        <v>7.8680203045685282</v>
      </c>
      <c r="K17" s="83">
        <v>10.696517412935323</v>
      </c>
      <c r="L17" s="83">
        <v>-2.8284971083667951</v>
      </c>
      <c r="M17" s="104"/>
      <c r="N17" s="83">
        <v>39.593908629441628</v>
      </c>
      <c r="O17" s="83">
        <v>38.805970149253731</v>
      </c>
      <c r="P17" s="83">
        <v>0.78793848018789703</v>
      </c>
      <c r="Q17" s="104"/>
      <c r="R17" s="83">
        <v>48.477157360406089</v>
      </c>
      <c r="S17" s="83">
        <v>48.507462686567166</v>
      </c>
      <c r="T17" s="83">
        <v>-3.0305326161077062E-2</v>
      </c>
      <c r="U17" s="83"/>
      <c r="V17" s="83">
        <v>60.152284263959388</v>
      </c>
      <c r="W17" s="83">
        <v>59.701492537313428</v>
      </c>
      <c r="X17" s="83">
        <v>0.45079172664596001</v>
      </c>
      <c r="Y17" s="104"/>
      <c r="Z17" s="83">
        <v>53.045685279187815</v>
      </c>
      <c r="AA17" s="83">
        <v>55.223880597014926</v>
      </c>
      <c r="AB17" s="83">
        <v>-2.178195317827111</v>
      </c>
      <c r="AC17" s="104"/>
      <c r="AD17" s="83">
        <v>48.223350253807105</v>
      </c>
      <c r="AE17" s="83">
        <v>51.492537313432841</v>
      </c>
      <c r="AF17" s="83">
        <v>-3.269187059625736</v>
      </c>
      <c r="AG17" s="104"/>
      <c r="AH17" s="83">
        <v>59.390862944162436</v>
      </c>
      <c r="AI17" s="83">
        <v>56.71641791044776</v>
      </c>
      <c r="AJ17" s="83">
        <v>2.6744450337146759</v>
      </c>
      <c r="AK17" s="104"/>
      <c r="AL17" s="83">
        <v>12.436548223350254</v>
      </c>
      <c r="AM17" s="83">
        <v>15.422885572139302</v>
      </c>
      <c r="AN17" s="83">
        <v>-2.9863373487890481</v>
      </c>
      <c r="AO17" s="83"/>
      <c r="AP17" s="83">
        <v>100</v>
      </c>
    </row>
    <row r="18" spans="1:42" s="2" customFormat="1" ht="12.75" customHeight="1" x14ac:dyDescent="0.25">
      <c r="A18" s="103" t="s">
        <v>28</v>
      </c>
      <c r="B18" s="83">
        <v>86.633663366336634</v>
      </c>
      <c r="C18" s="83">
        <v>83.680981595092035</v>
      </c>
      <c r="D18" s="83">
        <v>2.952681771244599</v>
      </c>
      <c r="E18" s="104"/>
      <c r="F18" s="83">
        <v>49.75247524752475</v>
      </c>
      <c r="G18" s="83">
        <v>45.153374233128837</v>
      </c>
      <c r="H18" s="83">
        <v>4.599101014395913</v>
      </c>
      <c r="I18" s="104"/>
      <c r="J18" s="83">
        <v>20.668316831683168</v>
      </c>
      <c r="K18" s="83">
        <v>19.018404907975462</v>
      </c>
      <c r="L18" s="83">
        <v>1.6499119237077053</v>
      </c>
      <c r="M18" s="104"/>
      <c r="N18" s="83">
        <v>38.613861386138616</v>
      </c>
      <c r="O18" s="83">
        <v>28.588957055214724</v>
      </c>
      <c r="P18" s="83">
        <v>10.024904330923892</v>
      </c>
      <c r="Q18" s="104"/>
      <c r="R18" s="83">
        <v>45.544554455445549</v>
      </c>
      <c r="S18" s="83">
        <v>40.245398773006137</v>
      </c>
      <c r="T18" s="83">
        <v>5.2991556824394124</v>
      </c>
      <c r="U18" s="83"/>
      <c r="V18" s="83">
        <v>57.054455445544548</v>
      </c>
      <c r="W18" s="83">
        <v>59.018404907975466</v>
      </c>
      <c r="X18" s="83">
        <v>-1.9639494624309179</v>
      </c>
      <c r="Y18" s="104"/>
      <c r="Z18" s="83">
        <v>46.410891089108915</v>
      </c>
      <c r="AA18" s="83">
        <v>46.993865030674847</v>
      </c>
      <c r="AB18" s="83">
        <v>-0.58297394156593185</v>
      </c>
      <c r="AC18" s="104"/>
      <c r="AD18" s="83">
        <v>43.069306930693067</v>
      </c>
      <c r="AE18" s="83">
        <v>43.680981595092021</v>
      </c>
      <c r="AF18" s="83">
        <v>-0.61167466439895435</v>
      </c>
      <c r="AG18" s="104"/>
      <c r="AH18" s="83">
        <v>49.876237623762378</v>
      </c>
      <c r="AI18" s="83">
        <v>46.993865030674847</v>
      </c>
      <c r="AJ18" s="83">
        <v>2.8823725930875312</v>
      </c>
      <c r="AK18" s="104"/>
      <c r="AL18" s="83">
        <v>15.346534653465346</v>
      </c>
      <c r="AM18" s="83">
        <v>16.19631901840491</v>
      </c>
      <c r="AN18" s="83">
        <v>-0.84978436493956444</v>
      </c>
      <c r="AO18" s="83"/>
      <c r="AP18" s="83">
        <v>100</v>
      </c>
    </row>
    <row r="19" spans="1:42" s="2" customFormat="1" ht="12" customHeight="1" x14ac:dyDescent="0.25">
      <c r="A19" s="103" t="s">
        <v>29</v>
      </c>
      <c r="B19" s="83">
        <v>79.347826086956516</v>
      </c>
      <c r="C19" s="83">
        <v>76.263736263736263</v>
      </c>
      <c r="D19" s="83">
        <v>3.0840898232202534</v>
      </c>
      <c r="E19" s="104"/>
      <c r="F19" s="83">
        <v>41.086956521739133</v>
      </c>
      <c r="G19" s="83">
        <v>36.483516483516482</v>
      </c>
      <c r="H19" s="83">
        <v>4.6034400382226508</v>
      </c>
      <c r="I19" s="104"/>
      <c r="J19" s="83">
        <v>11.304347826086957</v>
      </c>
      <c r="K19" s="83">
        <v>8.3516483516483504</v>
      </c>
      <c r="L19" s="83">
        <v>2.9526994744386066</v>
      </c>
      <c r="M19" s="104"/>
      <c r="N19" s="83">
        <v>33.043478260869563</v>
      </c>
      <c r="O19" s="83">
        <v>21.318681318681318</v>
      </c>
      <c r="P19" s="83">
        <v>11.724796942188245</v>
      </c>
      <c r="Q19" s="104"/>
      <c r="R19" s="83">
        <v>37.173913043478265</v>
      </c>
      <c r="S19" s="83">
        <v>32.747252747252745</v>
      </c>
      <c r="T19" s="83">
        <v>4.4266602962255206</v>
      </c>
      <c r="U19" s="83"/>
      <c r="V19" s="83">
        <v>49.130434782608695</v>
      </c>
      <c r="W19" s="83">
        <v>52.087912087912095</v>
      </c>
      <c r="X19" s="83">
        <v>-2.9574773053033994</v>
      </c>
      <c r="Y19" s="104"/>
      <c r="Z19" s="83">
        <v>35.434782608695656</v>
      </c>
      <c r="AA19" s="83">
        <v>39.120879120879124</v>
      </c>
      <c r="AB19" s="83">
        <v>-3.6860965121834681</v>
      </c>
      <c r="AC19" s="104"/>
      <c r="AD19" s="83">
        <v>35.869565217391305</v>
      </c>
      <c r="AE19" s="83">
        <v>30.549450549450551</v>
      </c>
      <c r="AF19" s="83">
        <v>5.3201146679407536</v>
      </c>
      <c r="AG19" s="104"/>
      <c r="AH19" s="83">
        <v>40.869565217391305</v>
      </c>
      <c r="AI19" s="83">
        <v>38.021978021978022</v>
      </c>
      <c r="AJ19" s="83">
        <v>2.8475871954132828</v>
      </c>
      <c r="AK19" s="104"/>
      <c r="AL19" s="83">
        <v>11.739130434782609</v>
      </c>
      <c r="AM19" s="83">
        <v>13.626373626373626</v>
      </c>
      <c r="AN19" s="83">
        <v>-1.8872431915910166</v>
      </c>
      <c r="AO19" s="83"/>
      <c r="AP19" s="83">
        <v>100</v>
      </c>
    </row>
    <row r="20" spans="1:42" s="2" customFormat="1" ht="12.75" customHeight="1" x14ac:dyDescent="0.25">
      <c r="A20" s="103" t="s">
        <v>30</v>
      </c>
      <c r="B20" s="83">
        <v>77.880184331797224</v>
      </c>
      <c r="C20" s="83">
        <v>76.168224299065429</v>
      </c>
      <c r="D20" s="83">
        <v>1.7119600327317954</v>
      </c>
      <c r="E20" s="104"/>
      <c r="F20" s="83">
        <v>34.562211981566819</v>
      </c>
      <c r="G20" s="83">
        <v>36.44859813084112</v>
      </c>
      <c r="H20" s="83">
        <v>-1.8863861492743013</v>
      </c>
      <c r="I20" s="104"/>
      <c r="J20" s="83">
        <v>9.67741935483871</v>
      </c>
      <c r="K20" s="83">
        <v>4.6728971962616823</v>
      </c>
      <c r="L20" s="83">
        <v>5.0045221585770276</v>
      </c>
      <c r="M20" s="104"/>
      <c r="N20" s="83">
        <v>26.267281105990779</v>
      </c>
      <c r="O20" s="83">
        <v>22.429906542056074</v>
      </c>
      <c r="P20" s="83">
        <v>3.8373745639347057</v>
      </c>
      <c r="Q20" s="104"/>
      <c r="R20" s="83">
        <v>29.032258064516132</v>
      </c>
      <c r="S20" s="83">
        <v>27.102803738317753</v>
      </c>
      <c r="T20" s="83">
        <v>1.9294543261983783</v>
      </c>
      <c r="U20" s="83"/>
      <c r="V20" s="83">
        <v>46.082949308755758</v>
      </c>
      <c r="W20" s="83">
        <v>51.401869158878498</v>
      </c>
      <c r="X20" s="83">
        <v>-5.3189198501227395</v>
      </c>
      <c r="Y20" s="104"/>
      <c r="Z20" s="83">
        <v>31.336405529953915</v>
      </c>
      <c r="AA20" s="83">
        <v>38.785046728971963</v>
      </c>
      <c r="AB20" s="83">
        <v>-7.4486411990180486</v>
      </c>
      <c r="AC20" s="104"/>
      <c r="AD20" s="83">
        <v>34.101382488479267</v>
      </c>
      <c r="AE20" s="83">
        <v>34.579439252336449</v>
      </c>
      <c r="AF20" s="83">
        <v>-0.47805676385718243</v>
      </c>
      <c r="AG20" s="104"/>
      <c r="AH20" s="83">
        <v>38.248847926267281</v>
      </c>
      <c r="AI20" s="83">
        <v>35.981308411214954</v>
      </c>
      <c r="AJ20" s="83">
        <v>2.2675395150523272</v>
      </c>
      <c r="AK20" s="104"/>
      <c r="AL20" s="83">
        <v>13.364055299539171</v>
      </c>
      <c r="AM20" s="83">
        <v>11.214953271028037</v>
      </c>
      <c r="AN20" s="83">
        <v>2.149102028511134</v>
      </c>
      <c r="AO20" s="83"/>
      <c r="AP20" s="83">
        <v>100</v>
      </c>
    </row>
    <row r="21" spans="1:42" s="2" customFormat="1" ht="12" customHeight="1" x14ac:dyDescent="0.25">
      <c r="A21" s="103" t="s">
        <v>31</v>
      </c>
      <c r="B21" s="83">
        <v>88.148148148148152</v>
      </c>
      <c r="C21" s="83">
        <v>88.286066584463626</v>
      </c>
      <c r="D21" s="83">
        <v>-0.13791843631547351</v>
      </c>
      <c r="E21" s="104"/>
      <c r="F21" s="83">
        <v>53.20987654320988</v>
      </c>
      <c r="G21" s="83">
        <v>51.294697903822438</v>
      </c>
      <c r="H21" s="83">
        <v>1.9151786393874417</v>
      </c>
      <c r="I21" s="104"/>
      <c r="J21" s="83">
        <v>20.37037037037037</v>
      </c>
      <c r="K21" s="83">
        <v>19.852034525277436</v>
      </c>
      <c r="L21" s="83">
        <v>0.51833584509293473</v>
      </c>
      <c r="M21" s="104"/>
      <c r="N21" s="83">
        <v>43.827160493827158</v>
      </c>
      <c r="O21" s="83">
        <v>36.004932182490748</v>
      </c>
      <c r="P21" s="83">
        <v>7.8222283113364099</v>
      </c>
      <c r="Q21" s="104"/>
      <c r="R21" s="83">
        <v>43.333333333333336</v>
      </c>
      <c r="S21" s="83">
        <v>39.950678175092477</v>
      </c>
      <c r="T21" s="83">
        <v>3.3826551582408584</v>
      </c>
      <c r="U21" s="83"/>
      <c r="V21" s="83">
        <v>59.382716049382708</v>
      </c>
      <c r="W21" s="83">
        <v>62.885326757090013</v>
      </c>
      <c r="X21" s="83">
        <v>-3.502610707707305</v>
      </c>
      <c r="Y21" s="104"/>
      <c r="Z21" s="83">
        <v>46.172839506172842</v>
      </c>
      <c r="AA21" s="83">
        <v>50.308261405672006</v>
      </c>
      <c r="AB21" s="83">
        <v>-4.1354218994991641</v>
      </c>
      <c r="AC21" s="104"/>
      <c r="AD21" s="83">
        <v>40.617283950617285</v>
      </c>
      <c r="AE21" s="83">
        <v>45.129469790382245</v>
      </c>
      <c r="AF21" s="83">
        <v>-4.5121858397649603</v>
      </c>
      <c r="AG21" s="104"/>
      <c r="AH21" s="83">
        <v>50.370370370370367</v>
      </c>
      <c r="AI21" s="83">
        <v>49.691738594327987</v>
      </c>
      <c r="AJ21" s="83">
        <v>0.6786317760423799</v>
      </c>
      <c r="AK21" s="104"/>
      <c r="AL21" s="83">
        <v>14.691358024691359</v>
      </c>
      <c r="AM21" s="83">
        <v>12.577065351418002</v>
      </c>
      <c r="AN21" s="83">
        <v>2.1142926732733578</v>
      </c>
      <c r="AO21" s="83"/>
      <c r="AP21" s="83">
        <v>100</v>
      </c>
    </row>
    <row r="22" spans="1:42" s="2" customFormat="1" ht="12" customHeight="1" x14ac:dyDescent="0.25">
      <c r="A22" s="103" t="s">
        <v>32</v>
      </c>
      <c r="B22" s="83">
        <v>89.570552147239269</v>
      </c>
      <c r="C22" s="83">
        <v>86.099585062240664</v>
      </c>
      <c r="D22" s="83">
        <v>3.4709670849986054</v>
      </c>
      <c r="E22" s="104"/>
      <c r="F22" s="83">
        <v>50.102249488752562</v>
      </c>
      <c r="G22" s="83">
        <v>45.850622406639005</v>
      </c>
      <c r="H22" s="83">
        <v>4.2516270821135578</v>
      </c>
      <c r="I22" s="104"/>
      <c r="J22" s="83">
        <v>23.108384458077712</v>
      </c>
      <c r="K22" s="83">
        <v>18.672199170124482</v>
      </c>
      <c r="L22" s="83">
        <v>4.4361852879532293</v>
      </c>
      <c r="M22" s="104"/>
      <c r="N22" s="83">
        <v>42.126789366053167</v>
      </c>
      <c r="O22" s="83">
        <v>39.626556016597512</v>
      </c>
      <c r="P22" s="83">
        <v>2.5002333494556552</v>
      </c>
      <c r="Q22" s="104"/>
      <c r="R22" s="83">
        <v>47.443762781186095</v>
      </c>
      <c r="S22" s="83">
        <v>44.190871369294605</v>
      </c>
      <c r="T22" s="83">
        <v>3.2528914118914898</v>
      </c>
      <c r="U22" s="83"/>
      <c r="V22" s="83">
        <v>65.848670756646214</v>
      </c>
      <c r="W22" s="83">
        <v>63.070539419087133</v>
      </c>
      <c r="X22" s="83">
        <v>2.7781313375590813</v>
      </c>
      <c r="Y22" s="104"/>
      <c r="Z22" s="83">
        <v>52.556237218813905</v>
      </c>
      <c r="AA22" s="83">
        <v>51.452282157676343</v>
      </c>
      <c r="AB22" s="83">
        <v>1.1039550611375617</v>
      </c>
      <c r="AC22" s="104"/>
      <c r="AD22" s="83">
        <v>49.284253578732105</v>
      </c>
      <c r="AE22" s="83">
        <v>46.88796680497925</v>
      </c>
      <c r="AF22" s="83">
        <v>2.3962867737528555</v>
      </c>
      <c r="AG22" s="104"/>
      <c r="AH22" s="83">
        <v>60.122699386503065</v>
      </c>
      <c r="AI22" s="83">
        <v>52.489626556016603</v>
      </c>
      <c r="AJ22" s="83">
        <v>7.6330728304864621</v>
      </c>
      <c r="AK22" s="104"/>
      <c r="AL22" s="83">
        <v>12.269938650306749</v>
      </c>
      <c r="AM22" s="83">
        <v>10.580912863070539</v>
      </c>
      <c r="AN22" s="83">
        <v>1.6890257872362096</v>
      </c>
      <c r="AO22" s="83"/>
      <c r="AP22" s="83">
        <v>100</v>
      </c>
    </row>
    <row r="23" spans="1:42" s="2" customFormat="1" ht="12.75" customHeight="1" x14ac:dyDescent="0.25">
      <c r="A23" s="103" t="s">
        <v>33</v>
      </c>
      <c r="B23" s="83">
        <v>82.38095238095238</v>
      </c>
      <c r="C23" s="83">
        <v>79.146919431279613</v>
      </c>
      <c r="D23" s="83">
        <v>3.2340329496727662</v>
      </c>
      <c r="E23" s="104"/>
      <c r="F23" s="83">
        <v>45.714285714285715</v>
      </c>
      <c r="G23" s="83">
        <v>39.33649289099526</v>
      </c>
      <c r="H23" s="83">
        <v>6.3777928232904557</v>
      </c>
      <c r="I23" s="104"/>
      <c r="J23" s="83">
        <v>15.714285714285714</v>
      </c>
      <c r="K23" s="83">
        <v>17.061611374407583</v>
      </c>
      <c r="L23" s="83">
        <v>-1.3473256601218697</v>
      </c>
      <c r="M23" s="104"/>
      <c r="N23" s="83">
        <v>36.19047619047619</v>
      </c>
      <c r="O23" s="83">
        <v>27.962085308056871</v>
      </c>
      <c r="P23" s="83">
        <v>8.228390882419319</v>
      </c>
      <c r="Q23" s="104"/>
      <c r="R23" s="83">
        <v>35.238095238095241</v>
      </c>
      <c r="S23" s="83">
        <v>34.597156398104268</v>
      </c>
      <c r="T23" s="83">
        <v>0.64093883999097301</v>
      </c>
      <c r="U23" s="83"/>
      <c r="V23" s="83">
        <v>46.666666666666664</v>
      </c>
      <c r="W23" s="83">
        <v>47.867298578199055</v>
      </c>
      <c r="X23" s="83">
        <v>-1.2006319115323905</v>
      </c>
      <c r="Y23" s="104"/>
      <c r="Z23" s="83">
        <v>42.38095238095238</v>
      </c>
      <c r="AA23" s="83">
        <v>45.497630331753555</v>
      </c>
      <c r="AB23" s="83">
        <v>-3.1166779508011757</v>
      </c>
      <c r="AC23" s="104"/>
      <c r="AD23" s="83">
        <v>34.285714285714285</v>
      </c>
      <c r="AE23" s="83">
        <v>37.440758293838861</v>
      </c>
      <c r="AF23" s="83">
        <v>-3.1550440081245767</v>
      </c>
      <c r="AG23" s="104"/>
      <c r="AH23" s="83">
        <v>48.571428571428569</v>
      </c>
      <c r="AI23" s="83">
        <v>45.023696682464454</v>
      </c>
      <c r="AJ23" s="83">
        <v>3.5477318889641154</v>
      </c>
      <c r="AK23" s="104"/>
      <c r="AL23" s="83">
        <v>14.761904761904763</v>
      </c>
      <c r="AM23" s="83">
        <v>17.535545023696685</v>
      </c>
      <c r="AN23" s="83">
        <v>-2.7736402617919218</v>
      </c>
      <c r="AO23" s="83"/>
      <c r="AP23" s="83">
        <v>100</v>
      </c>
    </row>
    <row r="24" spans="1:42" s="2" customFormat="1" ht="12" customHeight="1" x14ac:dyDescent="0.25">
      <c r="A24" s="103" t="s">
        <v>34</v>
      </c>
      <c r="B24" s="83">
        <v>81.785714285714278</v>
      </c>
      <c r="C24" s="83">
        <v>80.36363636363636</v>
      </c>
      <c r="D24" s="83">
        <v>1.4220779220779178</v>
      </c>
      <c r="E24" s="104"/>
      <c r="F24" s="83">
        <v>44.464285714285708</v>
      </c>
      <c r="G24" s="83">
        <v>40.727272727272727</v>
      </c>
      <c r="H24" s="83">
        <v>3.7370129870129816</v>
      </c>
      <c r="I24" s="104"/>
      <c r="J24" s="83">
        <v>14.464285714285715</v>
      </c>
      <c r="K24" s="83">
        <v>15.636363636363637</v>
      </c>
      <c r="L24" s="83">
        <v>-1.1720779220779214</v>
      </c>
      <c r="M24" s="104"/>
      <c r="N24" s="83">
        <v>34.642857142857139</v>
      </c>
      <c r="O24" s="83">
        <v>33.81818181818182</v>
      </c>
      <c r="P24" s="83">
        <v>0.82467532467531868</v>
      </c>
      <c r="Q24" s="104"/>
      <c r="R24" s="83">
        <v>41.071428571428569</v>
      </c>
      <c r="S24" s="83">
        <v>33.454545454545453</v>
      </c>
      <c r="T24" s="83">
        <v>7.6168831168831161</v>
      </c>
      <c r="U24" s="83"/>
      <c r="V24" s="83">
        <v>43.214285714285715</v>
      </c>
      <c r="W24" s="83">
        <v>45.090909090909093</v>
      </c>
      <c r="X24" s="83">
        <v>-1.8766233766233782</v>
      </c>
      <c r="Y24" s="104"/>
      <c r="Z24" s="83">
        <v>44.285714285714285</v>
      </c>
      <c r="AA24" s="83">
        <v>42.909090909090907</v>
      </c>
      <c r="AB24" s="83">
        <v>1.3766233766233782</v>
      </c>
      <c r="AC24" s="104"/>
      <c r="AD24" s="83">
        <v>38.928571428571431</v>
      </c>
      <c r="AE24" s="83">
        <v>35.272727272727273</v>
      </c>
      <c r="AF24" s="83">
        <v>3.6558441558441572</v>
      </c>
      <c r="AG24" s="104"/>
      <c r="AH24" s="83">
        <v>44.642857142857146</v>
      </c>
      <c r="AI24" s="83">
        <v>39.454545454545453</v>
      </c>
      <c r="AJ24" s="83">
        <v>5.1883116883116926</v>
      </c>
      <c r="AK24" s="104"/>
      <c r="AL24" s="83">
        <v>12.678571428571427</v>
      </c>
      <c r="AM24" s="83">
        <v>12.909090909090908</v>
      </c>
      <c r="AN24" s="83">
        <v>-0.23051948051948123</v>
      </c>
      <c r="AO24" s="83"/>
      <c r="AP24" s="83">
        <v>100</v>
      </c>
    </row>
    <row r="25" spans="1:42" s="2" customFormat="1" ht="12" customHeight="1" x14ac:dyDescent="0.25">
      <c r="A25" s="103" t="s">
        <v>35</v>
      </c>
      <c r="B25" s="83">
        <v>82.886334610472545</v>
      </c>
      <c r="C25" s="83">
        <v>80.70866141732283</v>
      </c>
      <c r="D25" s="83">
        <v>2.1776731931497153</v>
      </c>
      <c r="E25" s="104"/>
      <c r="F25" s="83">
        <v>48.148148148148145</v>
      </c>
      <c r="G25" s="83">
        <v>45.538057742782151</v>
      </c>
      <c r="H25" s="83">
        <v>2.6100904053659946</v>
      </c>
      <c r="I25" s="104"/>
      <c r="J25" s="83">
        <v>25.542784163473819</v>
      </c>
      <c r="K25" s="83">
        <v>26.771653543307089</v>
      </c>
      <c r="L25" s="83">
        <v>-1.2288693798332702</v>
      </c>
      <c r="M25" s="104"/>
      <c r="N25" s="83">
        <v>45.338441890166024</v>
      </c>
      <c r="O25" s="83">
        <v>40.419947506561684</v>
      </c>
      <c r="P25" s="83">
        <v>4.9184943836043402</v>
      </c>
      <c r="Q25" s="104"/>
      <c r="R25" s="83">
        <v>38.314176245210732</v>
      </c>
      <c r="S25" s="83">
        <v>33.595800524934383</v>
      </c>
      <c r="T25" s="83">
        <v>4.7183757202763488</v>
      </c>
      <c r="U25" s="83"/>
      <c r="V25" s="83">
        <v>47.126436781609193</v>
      </c>
      <c r="W25" s="83">
        <v>46.981627296587924</v>
      </c>
      <c r="X25" s="83">
        <v>0.14480948502126978</v>
      </c>
      <c r="Y25" s="104"/>
      <c r="Z25" s="83">
        <v>44.189016602809708</v>
      </c>
      <c r="AA25" s="83">
        <v>45.669291338582681</v>
      </c>
      <c r="AB25" s="83">
        <v>-1.4802747357729729</v>
      </c>
      <c r="AC25" s="104"/>
      <c r="AD25" s="83">
        <v>39.846743295019152</v>
      </c>
      <c r="AE25" s="83">
        <v>42.913385826771652</v>
      </c>
      <c r="AF25" s="83">
        <v>-3.0666425317524997</v>
      </c>
      <c r="AG25" s="104"/>
      <c r="AH25" s="83">
        <v>49.425287356321839</v>
      </c>
      <c r="AI25" s="83">
        <v>47.244094488188978</v>
      </c>
      <c r="AJ25" s="83">
        <v>2.181192868132861</v>
      </c>
      <c r="AK25" s="104"/>
      <c r="AL25" s="83">
        <v>12.771392081736909</v>
      </c>
      <c r="AM25" s="83">
        <v>12.335958005249344</v>
      </c>
      <c r="AN25" s="83">
        <v>0.43543407648756549</v>
      </c>
      <c r="AO25" s="83"/>
      <c r="AP25" s="83">
        <v>100</v>
      </c>
    </row>
    <row r="26" spans="1:42" s="2" customFormat="1" ht="12" customHeight="1" x14ac:dyDescent="0.25">
      <c r="A26" s="103" t="s">
        <v>36</v>
      </c>
      <c r="B26" s="83">
        <v>92.771084337349393</v>
      </c>
      <c r="C26" s="83">
        <v>90.509666080843587</v>
      </c>
      <c r="D26" s="83">
        <v>2.2614182565058059</v>
      </c>
      <c r="E26" s="104"/>
      <c r="F26" s="83">
        <v>55.765920826161789</v>
      </c>
      <c r="G26" s="83">
        <v>48.330404217926187</v>
      </c>
      <c r="H26" s="83">
        <v>7.4355166082356021</v>
      </c>
      <c r="I26" s="104"/>
      <c r="J26" s="83">
        <v>12.220309810671257</v>
      </c>
      <c r="K26" s="83">
        <v>14.059753954305801</v>
      </c>
      <c r="L26" s="83">
        <v>-1.8394441436345446</v>
      </c>
      <c r="M26" s="104"/>
      <c r="N26" s="83">
        <v>51.290877796901889</v>
      </c>
      <c r="O26" s="83">
        <v>49.384885764499117</v>
      </c>
      <c r="P26" s="83">
        <v>1.9059920324027715</v>
      </c>
      <c r="Q26" s="104"/>
      <c r="R26" s="83">
        <v>57.831325301204814</v>
      </c>
      <c r="S26" s="83">
        <v>54.305799648506145</v>
      </c>
      <c r="T26" s="83">
        <v>3.5255256526986685</v>
      </c>
      <c r="U26" s="83"/>
      <c r="V26" s="83">
        <v>69.191049913941484</v>
      </c>
      <c r="W26" s="83">
        <v>69.244288224956065</v>
      </c>
      <c r="X26" s="83">
        <v>-5.3238311014581541E-2</v>
      </c>
      <c r="Y26" s="104"/>
      <c r="Z26" s="83">
        <v>57.831325301204814</v>
      </c>
      <c r="AA26" s="83">
        <v>59.402460456942009</v>
      </c>
      <c r="AB26" s="83">
        <v>-1.5711351557371955</v>
      </c>
      <c r="AC26" s="104"/>
      <c r="AD26" s="83">
        <v>56.454388984509464</v>
      </c>
      <c r="AE26" s="83">
        <v>54.481546572934967</v>
      </c>
      <c r="AF26" s="83">
        <v>1.9728424115744971</v>
      </c>
      <c r="AG26" s="104"/>
      <c r="AH26" s="83">
        <v>65.404475043029265</v>
      </c>
      <c r="AI26" s="83">
        <v>61.862917398945513</v>
      </c>
      <c r="AJ26" s="83">
        <v>3.5415576440837526</v>
      </c>
      <c r="AK26" s="104"/>
      <c r="AL26" s="83">
        <v>12.908777969018933</v>
      </c>
      <c r="AM26" s="83">
        <v>15.641476274165203</v>
      </c>
      <c r="AN26" s="83">
        <v>-2.7326983051462701</v>
      </c>
      <c r="AO26" s="83"/>
      <c r="AP26" s="83">
        <v>100</v>
      </c>
    </row>
    <row r="27" spans="1:42" s="2" customFormat="1" ht="4.5" customHeight="1" x14ac:dyDescent="0.25">
      <c r="A27" s="103"/>
      <c r="B27" s="83"/>
      <c r="C27" s="83"/>
      <c r="D27" s="83"/>
      <c r="E27" s="104"/>
      <c r="F27" s="83"/>
      <c r="G27" s="83"/>
      <c r="H27" s="83"/>
      <c r="I27" s="104"/>
      <c r="J27" s="83"/>
      <c r="K27" s="83"/>
      <c r="L27" s="83"/>
      <c r="M27" s="104"/>
      <c r="N27" s="83"/>
      <c r="O27" s="83"/>
      <c r="P27" s="83"/>
      <c r="Q27" s="104"/>
      <c r="R27" s="83"/>
      <c r="S27" s="83"/>
      <c r="T27" s="83"/>
      <c r="U27" s="83"/>
      <c r="V27" s="83"/>
      <c r="W27" s="83"/>
      <c r="X27" s="83"/>
      <c r="Y27" s="104"/>
      <c r="Z27" s="83"/>
      <c r="AA27" s="83"/>
      <c r="AB27" s="83"/>
      <c r="AC27" s="104"/>
      <c r="AD27" s="83"/>
      <c r="AE27" s="83"/>
      <c r="AF27" s="83"/>
      <c r="AG27" s="104"/>
      <c r="AH27" s="83"/>
      <c r="AI27" s="83"/>
      <c r="AJ27" s="83"/>
      <c r="AK27" s="104"/>
      <c r="AL27" s="83"/>
      <c r="AM27" s="83"/>
      <c r="AN27" s="83"/>
      <c r="AO27" s="83"/>
      <c r="AP27" s="83"/>
    </row>
    <row r="28" spans="1:42" s="2" customFormat="1" ht="12" customHeight="1" x14ac:dyDescent="0.25">
      <c r="A28" s="103" t="s">
        <v>37</v>
      </c>
      <c r="B28" s="83">
        <v>88.941849380362243</v>
      </c>
      <c r="C28" s="83">
        <v>87.859649122807014</v>
      </c>
      <c r="D28" s="83">
        <v>1.082200257555229</v>
      </c>
      <c r="E28" s="104"/>
      <c r="F28" s="83">
        <v>49.761677788369873</v>
      </c>
      <c r="G28" s="83">
        <v>45.403508771929822</v>
      </c>
      <c r="H28" s="83">
        <v>4.3581690164400513</v>
      </c>
      <c r="I28" s="104"/>
      <c r="J28" s="83">
        <v>9.3898951382268816</v>
      </c>
      <c r="K28" s="83">
        <v>9.5438596491228065</v>
      </c>
      <c r="L28" s="83">
        <v>-0.15396451089592489</v>
      </c>
      <c r="M28" s="104"/>
      <c r="N28" s="83">
        <v>35.200190657769305</v>
      </c>
      <c r="O28" s="83">
        <v>29.263157894736842</v>
      </c>
      <c r="P28" s="83">
        <v>5.9370327630324624</v>
      </c>
      <c r="Q28" s="104"/>
      <c r="R28" s="83">
        <v>44.590085795996188</v>
      </c>
      <c r="S28" s="83">
        <v>42.994152046783626</v>
      </c>
      <c r="T28" s="83">
        <v>1.5959337492125627</v>
      </c>
      <c r="U28" s="83"/>
      <c r="V28" s="83">
        <v>63.369876072449948</v>
      </c>
      <c r="W28" s="83">
        <v>66.081871345029242</v>
      </c>
      <c r="X28" s="83">
        <v>-2.7119952725792942</v>
      </c>
      <c r="Y28" s="104"/>
      <c r="Z28" s="83">
        <v>50.11916110581506</v>
      </c>
      <c r="AA28" s="83">
        <v>50.362573099415208</v>
      </c>
      <c r="AB28" s="83">
        <v>-0.24341199360014798</v>
      </c>
      <c r="AC28" s="104"/>
      <c r="AD28" s="83">
        <v>43.922783603431839</v>
      </c>
      <c r="AE28" s="83">
        <v>43.719298245614034</v>
      </c>
      <c r="AF28" s="83">
        <v>0.20348535781780441</v>
      </c>
      <c r="AG28" s="104"/>
      <c r="AH28" s="83">
        <v>49.714013346043849</v>
      </c>
      <c r="AI28" s="83">
        <v>46.94736842105263</v>
      </c>
      <c r="AJ28" s="83">
        <v>2.7666449249912191</v>
      </c>
      <c r="AK28" s="104"/>
      <c r="AL28" s="83">
        <v>11.558627264061011</v>
      </c>
      <c r="AM28" s="83">
        <v>11.929824561403509</v>
      </c>
      <c r="AN28" s="83">
        <v>-0.37119729734249773</v>
      </c>
      <c r="AO28" s="83"/>
      <c r="AP28" s="83">
        <v>100</v>
      </c>
    </row>
    <row r="29" spans="1:42" s="2" customFormat="1" ht="12" customHeight="1" x14ac:dyDescent="0.25">
      <c r="A29" s="103" t="s">
        <v>38</v>
      </c>
      <c r="B29" s="83">
        <v>94.548348587345799</v>
      </c>
      <c r="C29" s="83">
        <v>92.368214004720699</v>
      </c>
      <c r="D29" s="83">
        <v>2.1801345826251008</v>
      </c>
      <c r="E29" s="104"/>
      <c r="F29" s="83">
        <v>61.201750895344212</v>
      </c>
      <c r="G29" s="83">
        <v>54.091266719118799</v>
      </c>
      <c r="H29" s="83">
        <v>7.1104841762254125</v>
      </c>
      <c r="I29" s="104"/>
      <c r="J29" s="83">
        <v>14.285714285714285</v>
      </c>
      <c r="K29" s="83">
        <v>14.673485444531863</v>
      </c>
      <c r="L29" s="83">
        <v>-0.38777115881757851</v>
      </c>
      <c r="M29" s="104"/>
      <c r="N29" s="83">
        <v>41.185833664942301</v>
      </c>
      <c r="O29" s="83">
        <v>34.303697875688435</v>
      </c>
      <c r="P29" s="83">
        <v>6.8821357892538657</v>
      </c>
      <c r="Q29" s="104"/>
      <c r="R29" s="83">
        <v>57.262236370871463</v>
      </c>
      <c r="S29" s="83">
        <v>52.517702596380801</v>
      </c>
      <c r="T29" s="83">
        <v>4.7445337744906624</v>
      </c>
      <c r="U29" s="83"/>
      <c r="V29" s="83">
        <v>75.606844409072821</v>
      </c>
      <c r="W29" s="83">
        <v>76.278520849724629</v>
      </c>
      <c r="X29" s="83">
        <v>-0.67167644065180809</v>
      </c>
      <c r="Y29" s="104"/>
      <c r="Z29" s="83">
        <v>56.068444090728207</v>
      </c>
      <c r="AA29" s="83">
        <v>56.215578284815102</v>
      </c>
      <c r="AB29" s="83">
        <v>-0.14713419408689532</v>
      </c>
      <c r="AC29" s="104"/>
      <c r="AD29" s="83">
        <v>57.302029446876247</v>
      </c>
      <c r="AE29" s="83">
        <v>52.989771833202205</v>
      </c>
      <c r="AF29" s="83">
        <v>4.312257613674042</v>
      </c>
      <c r="AG29" s="104"/>
      <c r="AH29" s="83">
        <v>66.295264623955433</v>
      </c>
      <c r="AI29" s="83">
        <v>62.037765538945713</v>
      </c>
      <c r="AJ29" s="83">
        <v>4.2574990850097194</v>
      </c>
      <c r="AK29" s="104"/>
      <c r="AL29" s="83">
        <v>12.375646637485078</v>
      </c>
      <c r="AM29" s="83">
        <v>13.375295043273013</v>
      </c>
      <c r="AN29" s="83">
        <v>-0.99964840578793535</v>
      </c>
      <c r="AO29" s="83"/>
      <c r="AP29" s="83">
        <v>100</v>
      </c>
    </row>
    <row r="30" spans="1:42" s="2" customFormat="1" ht="12" customHeight="1" x14ac:dyDescent="0.25">
      <c r="A30" s="103" t="s">
        <v>39</v>
      </c>
      <c r="B30" s="83">
        <v>89.750127485976535</v>
      </c>
      <c r="C30" s="83">
        <v>87.253414264036422</v>
      </c>
      <c r="D30" s="83">
        <v>2.4967132219401122</v>
      </c>
      <c r="E30" s="104"/>
      <c r="F30" s="83">
        <v>52.779194288628247</v>
      </c>
      <c r="G30" s="83">
        <v>48.052604957005563</v>
      </c>
      <c r="H30" s="83">
        <v>4.7265893316226837</v>
      </c>
      <c r="I30" s="104"/>
      <c r="J30" s="83">
        <v>16.165221825599186</v>
      </c>
      <c r="K30" s="83">
        <v>15.882650480526051</v>
      </c>
      <c r="L30" s="83">
        <v>0.2825713450731353</v>
      </c>
      <c r="M30" s="104"/>
      <c r="N30" s="83">
        <v>39.622641509433961</v>
      </c>
      <c r="O30" s="83">
        <v>33.232169954476483</v>
      </c>
      <c r="P30" s="83">
        <v>6.3904715549574789</v>
      </c>
      <c r="Q30" s="104"/>
      <c r="R30" s="83">
        <v>48.852626211116778</v>
      </c>
      <c r="S30" s="83">
        <v>45.97875569044006</v>
      </c>
      <c r="T30" s="83">
        <v>2.8738705206767179</v>
      </c>
      <c r="U30" s="83"/>
      <c r="V30" s="83">
        <v>61.907190209077001</v>
      </c>
      <c r="W30" s="83">
        <v>62.215477996965099</v>
      </c>
      <c r="X30" s="83">
        <v>-0.30828778788809785</v>
      </c>
      <c r="Y30" s="104"/>
      <c r="Z30" s="83">
        <v>50.892401835798061</v>
      </c>
      <c r="AA30" s="83">
        <v>52.604957005563989</v>
      </c>
      <c r="AB30" s="83">
        <v>-1.7125551697659276</v>
      </c>
      <c r="AC30" s="104"/>
      <c r="AD30" s="83">
        <v>47.373788883222844</v>
      </c>
      <c r="AE30" s="83">
        <v>48.002023267577137</v>
      </c>
      <c r="AF30" s="83">
        <v>-0.62823438435429324</v>
      </c>
      <c r="AG30" s="104"/>
      <c r="AH30" s="83">
        <v>55.328913819479851</v>
      </c>
      <c r="AI30" s="83">
        <v>52.706120384420842</v>
      </c>
      <c r="AJ30" s="83">
        <v>2.622793435059009</v>
      </c>
      <c r="AK30" s="104"/>
      <c r="AL30" s="83">
        <v>13.564507904130545</v>
      </c>
      <c r="AM30" s="83">
        <v>16.186140617096612</v>
      </c>
      <c r="AN30" s="83">
        <v>-2.6216327129660666</v>
      </c>
      <c r="AO30" s="83"/>
      <c r="AP30" s="83">
        <v>100</v>
      </c>
    </row>
    <row r="31" spans="1:42" s="2" customFormat="1" ht="12" customHeight="1" x14ac:dyDescent="0.25">
      <c r="A31" s="103" t="s">
        <v>40</v>
      </c>
      <c r="B31" s="83">
        <v>84.377276037873273</v>
      </c>
      <c r="C31" s="83">
        <v>82.6294528094014</v>
      </c>
      <c r="D31" s="83">
        <v>1.7478232284718729</v>
      </c>
      <c r="E31" s="104"/>
      <c r="F31" s="83">
        <v>46.795338674435541</v>
      </c>
      <c r="G31" s="83">
        <v>43.628351083363938</v>
      </c>
      <c r="H31" s="83">
        <v>3.166987591071603</v>
      </c>
      <c r="I31" s="104"/>
      <c r="J31" s="83">
        <v>16.933721777130373</v>
      </c>
      <c r="K31" s="83">
        <v>15.460888725670216</v>
      </c>
      <c r="L31" s="83">
        <v>1.4728330514601566</v>
      </c>
      <c r="M31" s="104"/>
      <c r="N31" s="83">
        <v>37.873270211216315</v>
      </c>
      <c r="O31" s="83">
        <v>32.060227690047746</v>
      </c>
      <c r="P31" s="83">
        <v>5.813042521168569</v>
      </c>
      <c r="Q31" s="104"/>
      <c r="R31" s="83">
        <v>40.82301529497451</v>
      </c>
      <c r="S31" s="83">
        <v>36.760925449871465</v>
      </c>
      <c r="T31" s="83">
        <v>4.0620898451030456</v>
      </c>
      <c r="U31" s="83"/>
      <c r="V31" s="83">
        <v>53.495994173343043</v>
      </c>
      <c r="W31" s="83">
        <v>55.453543885420501</v>
      </c>
      <c r="X31" s="83">
        <v>-1.9575497120774585</v>
      </c>
      <c r="Y31" s="104"/>
      <c r="Z31" s="83">
        <v>43.66351056081573</v>
      </c>
      <c r="AA31" s="83">
        <v>45.868527359529935</v>
      </c>
      <c r="AB31" s="83">
        <v>-2.2050167987142046</v>
      </c>
      <c r="AC31" s="104"/>
      <c r="AD31" s="83">
        <v>40.021849963583392</v>
      </c>
      <c r="AE31" s="83">
        <v>39.588688946015424</v>
      </c>
      <c r="AF31" s="83">
        <v>0.43316101756796854</v>
      </c>
      <c r="AG31" s="104"/>
      <c r="AH31" s="83">
        <v>48.252002913328482</v>
      </c>
      <c r="AI31" s="83">
        <v>44.730077120822621</v>
      </c>
      <c r="AJ31" s="83">
        <v>3.5219257925058614</v>
      </c>
      <c r="AK31" s="104"/>
      <c r="AL31" s="83">
        <v>13.255644573925709</v>
      </c>
      <c r="AM31" s="83">
        <v>12.743297833272127</v>
      </c>
      <c r="AN31" s="83">
        <v>0.51234674065358199</v>
      </c>
      <c r="AO31" s="83"/>
      <c r="AP31" s="83">
        <v>100</v>
      </c>
    </row>
    <row r="32" spans="1:42" s="2" customFormat="1" ht="12" customHeight="1" x14ac:dyDescent="0.25">
      <c r="A32" s="103" t="s">
        <v>41</v>
      </c>
      <c r="B32" s="83">
        <v>87.096774193548384</v>
      </c>
      <c r="C32" s="83">
        <v>84.898572501878292</v>
      </c>
      <c r="D32" s="83">
        <v>2.1982016916700928</v>
      </c>
      <c r="E32" s="104"/>
      <c r="F32" s="83">
        <v>51.392961876832842</v>
      </c>
      <c r="G32" s="83">
        <v>46.73178061607814</v>
      </c>
      <c r="H32" s="83">
        <v>4.6611812607547023</v>
      </c>
      <c r="I32" s="104"/>
      <c r="J32" s="83">
        <v>19.868035190615835</v>
      </c>
      <c r="K32" s="83">
        <v>21.337340345604808</v>
      </c>
      <c r="L32" s="83">
        <v>-1.4693051549889731</v>
      </c>
      <c r="M32" s="104"/>
      <c r="N32" s="83">
        <v>47.873900293255133</v>
      </c>
      <c r="O32" s="83">
        <v>44.25244177310293</v>
      </c>
      <c r="P32" s="83">
        <v>3.6214585201522027</v>
      </c>
      <c r="Q32" s="104"/>
      <c r="R32" s="83">
        <v>46.62756598240469</v>
      </c>
      <c r="S32" s="83">
        <v>42.449286250939146</v>
      </c>
      <c r="T32" s="83">
        <v>4.178279731465544</v>
      </c>
      <c r="U32" s="83"/>
      <c r="V32" s="83">
        <v>56.524926686217015</v>
      </c>
      <c r="W32" s="83">
        <v>56.498873027798645</v>
      </c>
      <c r="X32" s="83">
        <v>2.6053658418369707E-2</v>
      </c>
      <c r="Y32" s="104"/>
      <c r="Z32" s="83">
        <v>50</v>
      </c>
      <c r="AA32" s="83">
        <v>51.540195341848239</v>
      </c>
      <c r="AB32" s="83">
        <v>-1.5401953418482393</v>
      </c>
      <c r="AC32" s="104"/>
      <c r="AD32" s="83">
        <v>46.920821114369502</v>
      </c>
      <c r="AE32" s="83">
        <v>47.858752817430506</v>
      </c>
      <c r="AF32" s="83">
        <v>-0.93793170306100393</v>
      </c>
      <c r="AG32" s="104"/>
      <c r="AH32" s="83">
        <v>56.231671554252195</v>
      </c>
      <c r="AI32" s="83">
        <v>53.49361382419233</v>
      </c>
      <c r="AJ32" s="83">
        <v>2.7380577300598645</v>
      </c>
      <c r="AK32" s="104"/>
      <c r="AL32" s="83">
        <v>12.829912023460411</v>
      </c>
      <c r="AM32" s="83">
        <v>13.749060856498874</v>
      </c>
      <c r="AN32" s="83">
        <v>-0.91914883303846295</v>
      </c>
      <c r="AO32" s="83"/>
      <c r="AP32" s="83">
        <v>100</v>
      </c>
    </row>
    <row r="33" spans="1:42" s="108" customFormat="1" ht="12" customHeight="1" x14ac:dyDescent="0.25">
      <c r="A33" s="106" t="s">
        <v>42</v>
      </c>
      <c r="B33" s="92">
        <v>88.990610328638496</v>
      </c>
      <c r="C33" s="92">
        <v>87.243150684931507</v>
      </c>
      <c r="D33" s="92">
        <v>1.7474596437069891</v>
      </c>
      <c r="E33" s="107"/>
      <c r="F33" s="92">
        <v>52.010954616588421</v>
      </c>
      <c r="G33" s="92">
        <v>47.291407222914074</v>
      </c>
      <c r="H33" s="92">
        <v>4.7195473936743468</v>
      </c>
      <c r="I33" s="107"/>
      <c r="J33" s="92">
        <v>14.131455399061032</v>
      </c>
      <c r="K33" s="92">
        <v>14.009962640099626</v>
      </c>
      <c r="L33" s="92">
        <v>0.12149275896140566</v>
      </c>
      <c r="M33" s="107"/>
      <c r="N33" s="92">
        <v>38.98278560250391</v>
      </c>
      <c r="O33" s="92">
        <v>33.016811955168116</v>
      </c>
      <c r="P33" s="92">
        <v>5.9659736473357938</v>
      </c>
      <c r="Q33" s="107"/>
      <c r="R33" s="92">
        <v>47.143974960876363</v>
      </c>
      <c r="S33" s="92">
        <v>43.960149439601494</v>
      </c>
      <c r="T33" s="92">
        <v>3.1838255212748692</v>
      </c>
      <c r="U33" s="92"/>
      <c r="V33" s="92">
        <v>62.699530516431921</v>
      </c>
      <c r="W33" s="92">
        <v>64.259028642590295</v>
      </c>
      <c r="X33" s="92">
        <v>-1.559498126158374</v>
      </c>
      <c r="Y33" s="107"/>
      <c r="Z33" s="92">
        <v>50.007824726134587</v>
      </c>
      <c r="AA33" s="92">
        <v>51.0351805728518</v>
      </c>
      <c r="AB33" s="92">
        <v>-1.0273558467172137</v>
      </c>
      <c r="AC33" s="107"/>
      <c r="AD33" s="92">
        <v>46.564945226917061</v>
      </c>
      <c r="AE33" s="92">
        <v>45.76587795765878</v>
      </c>
      <c r="AF33" s="92">
        <v>0.79906726925828053</v>
      </c>
      <c r="AG33" s="107"/>
      <c r="AH33" s="92">
        <v>54.217527386541477</v>
      </c>
      <c r="AI33" s="92">
        <v>51.027397260273979</v>
      </c>
      <c r="AJ33" s="92">
        <v>3.1901301262674977</v>
      </c>
      <c r="AK33" s="107"/>
      <c r="AL33" s="92">
        <v>12.527386541471047</v>
      </c>
      <c r="AM33" s="92">
        <v>13.231631382316314</v>
      </c>
      <c r="AN33" s="92">
        <v>-0.7042448408452664</v>
      </c>
      <c r="AO33" s="92"/>
      <c r="AP33" s="92">
        <v>100</v>
      </c>
    </row>
    <row r="34" spans="1:42" x14ac:dyDescent="0.25">
      <c r="A34" s="44" t="s">
        <v>91</v>
      </c>
    </row>
  </sheetData>
  <mergeCells count="14">
    <mergeCell ref="AP2:AP4"/>
    <mergeCell ref="A1:AL1"/>
    <mergeCell ref="A2:A4"/>
    <mergeCell ref="B2:D3"/>
    <mergeCell ref="F3:H3"/>
    <mergeCell ref="J3:L3"/>
    <mergeCell ref="N3:P3"/>
    <mergeCell ref="R3:T3"/>
    <mergeCell ref="Z3:AB3"/>
    <mergeCell ref="AD3:AF3"/>
    <mergeCell ref="AH3:AJ3"/>
    <mergeCell ref="AL3:AN3"/>
    <mergeCell ref="F2:AO2"/>
    <mergeCell ref="V3:X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"/>
    </sheetView>
  </sheetViews>
  <sheetFormatPr defaultRowHeight="12" customHeight="1" x14ac:dyDescent="0.25"/>
  <cols>
    <col min="1" max="1" width="35.5703125" style="55" customWidth="1"/>
    <col min="2" max="2" width="9.5703125" style="55" customWidth="1"/>
    <col min="3" max="3" width="0.85546875" style="55" customWidth="1"/>
    <col min="4" max="7" width="9.5703125" style="55" customWidth="1"/>
    <col min="8" max="8" width="0.85546875" style="55" customWidth="1"/>
    <col min="9" max="10" width="12.85546875" style="55" customWidth="1"/>
    <col min="11" max="16384" width="9.140625" style="55"/>
  </cols>
  <sheetData>
    <row r="1" spans="1:10" ht="32.25" customHeight="1" x14ac:dyDescent="0.25">
      <c r="A1" s="219" t="s">
        <v>132</v>
      </c>
      <c r="B1" s="219"/>
      <c r="C1" s="219"/>
      <c r="D1" s="219"/>
      <c r="E1" s="219"/>
      <c r="F1" s="219"/>
      <c r="G1" s="219"/>
      <c r="H1" s="219"/>
      <c r="I1" s="219"/>
      <c r="J1" s="242"/>
    </row>
    <row r="2" spans="1:10" ht="12" customHeight="1" x14ac:dyDescent="0.25">
      <c r="A2" s="222" t="s">
        <v>95</v>
      </c>
      <c r="B2" s="194" t="s">
        <v>45</v>
      </c>
      <c r="C2" s="204"/>
      <c r="D2" s="204" t="s">
        <v>73</v>
      </c>
      <c r="E2" s="226"/>
      <c r="F2" s="226"/>
      <c r="G2" s="226"/>
      <c r="H2" s="226"/>
      <c r="I2" s="194" t="s">
        <v>74</v>
      </c>
      <c r="J2" s="245"/>
    </row>
    <row r="3" spans="1:10" ht="12" customHeight="1" x14ac:dyDescent="0.25">
      <c r="A3" s="223"/>
      <c r="B3" s="243"/>
      <c r="C3" s="205"/>
      <c r="D3" s="234"/>
      <c r="E3" s="234"/>
      <c r="F3" s="234"/>
      <c r="G3" s="234"/>
      <c r="H3" s="244"/>
      <c r="I3" s="246"/>
      <c r="J3" s="246"/>
    </row>
    <row r="4" spans="1:10" ht="12" customHeight="1" x14ac:dyDescent="0.25">
      <c r="A4" s="224"/>
      <c r="B4" s="243"/>
      <c r="C4" s="205"/>
      <c r="D4" s="144" t="s">
        <v>71</v>
      </c>
      <c r="E4" s="166" t="s">
        <v>72</v>
      </c>
      <c r="F4" s="144">
        <v>2017</v>
      </c>
      <c r="G4" s="144" t="s">
        <v>111</v>
      </c>
      <c r="H4" s="175"/>
      <c r="I4" s="144" t="s">
        <v>71</v>
      </c>
      <c r="J4" s="144" t="s">
        <v>72</v>
      </c>
    </row>
    <row r="5" spans="1:10" ht="12" customHeight="1" x14ac:dyDescent="0.25">
      <c r="A5" s="165" t="s">
        <v>9</v>
      </c>
      <c r="B5" s="66">
        <v>34</v>
      </c>
      <c r="C5" s="184"/>
      <c r="D5" s="66">
        <v>26</v>
      </c>
      <c r="E5" s="115">
        <f>D5/B5*100</f>
        <v>76.470588235294116</v>
      </c>
      <c r="F5" s="52">
        <v>75.757575757575751</v>
      </c>
      <c r="G5" s="115">
        <f>E5-F5</f>
        <v>0.71301247771836529</v>
      </c>
      <c r="H5" s="185"/>
      <c r="I5" s="66">
        <v>8</v>
      </c>
      <c r="J5" s="115">
        <f>I5/B5*100</f>
        <v>23.52941176470588</v>
      </c>
    </row>
    <row r="6" spans="1:10" ht="12" customHeight="1" x14ac:dyDescent="0.25">
      <c r="A6" s="162" t="s">
        <v>43</v>
      </c>
      <c r="B6" s="65">
        <v>40</v>
      </c>
      <c r="C6" s="65"/>
      <c r="D6" s="65">
        <v>36</v>
      </c>
      <c r="E6" s="114">
        <f t="shared" ref="E6:E16" si="0">D6/B6*100</f>
        <v>90</v>
      </c>
      <c r="F6" s="53">
        <v>87.5</v>
      </c>
      <c r="G6" s="114">
        <f t="shared" ref="G6:G16" si="1">E6-F6</f>
        <v>2.5</v>
      </c>
      <c r="H6" s="53"/>
      <c r="I6" s="65">
        <v>4</v>
      </c>
      <c r="J6" s="114">
        <f t="shared" ref="J6:J16" si="2">I6/B6*100</f>
        <v>10</v>
      </c>
    </row>
    <row r="7" spans="1:10" ht="12" customHeight="1" x14ac:dyDescent="0.25">
      <c r="A7" s="162" t="s">
        <v>44</v>
      </c>
      <c r="B7" s="65">
        <v>90</v>
      </c>
      <c r="C7" s="65"/>
      <c r="D7" s="65">
        <v>79</v>
      </c>
      <c r="E7" s="114">
        <f t="shared" si="0"/>
        <v>87.777777777777771</v>
      </c>
      <c r="F7" s="53">
        <v>84.615384615384613</v>
      </c>
      <c r="G7" s="114">
        <f t="shared" si="1"/>
        <v>3.1623931623931583</v>
      </c>
      <c r="H7" s="53"/>
      <c r="I7" s="65">
        <v>11</v>
      </c>
      <c r="J7" s="114">
        <f t="shared" si="2"/>
        <v>12.222222222222221</v>
      </c>
    </row>
    <row r="8" spans="1:10" ht="12" customHeight="1" x14ac:dyDescent="0.25">
      <c r="A8" s="162" t="s">
        <v>0</v>
      </c>
      <c r="B8" s="65">
        <v>7903</v>
      </c>
      <c r="C8" s="65"/>
      <c r="D8" s="65">
        <v>7298</v>
      </c>
      <c r="E8" s="114">
        <f t="shared" si="0"/>
        <v>92.344679235733267</v>
      </c>
      <c r="F8" s="53">
        <v>89.395838556029076</v>
      </c>
      <c r="G8" s="114">
        <f t="shared" si="1"/>
        <v>2.9488406797041904</v>
      </c>
      <c r="H8" s="53"/>
      <c r="I8" s="65">
        <v>605</v>
      </c>
      <c r="J8" s="114">
        <f t="shared" si="2"/>
        <v>7.6553207642667349</v>
      </c>
    </row>
    <row r="9" spans="1:10" ht="12" customHeight="1" x14ac:dyDescent="0.25">
      <c r="A9" s="162" t="s">
        <v>1</v>
      </c>
      <c r="B9" s="65">
        <v>594</v>
      </c>
      <c r="C9" s="65"/>
      <c r="D9" s="65">
        <v>510</v>
      </c>
      <c r="E9" s="114">
        <f t="shared" si="0"/>
        <v>85.858585858585855</v>
      </c>
      <c r="F9" s="53">
        <v>80.891719745222929</v>
      </c>
      <c r="G9" s="114">
        <f t="shared" si="1"/>
        <v>4.9668661133629257</v>
      </c>
      <c r="H9" s="53"/>
      <c r="I9" s="65">
        <v>84</v>
      </c>
      <c r="J9" s="114">
        <f t="shared" si="2"/>
        <v>14.14141414141414</v>
      </c>
    </row>
    <row r="10" spans="1:10" ht="12" customHeight="1" x14ac:dyDescent="0.25">
      <c r="A10" s="162" t="s">
        <v>97</v>
      </c>
      <c r="B10" s="65">
        <v>14</v>
      </c>
      <c r="C10" s="65"/>
      <c r="D10" s="65">
        <v>13</v>
      </c>
      <c r="E10" s="114">
        <f t="shared" si="0"/>
        <v>92.857142857142861</v>
      </c>
      <c r="F10" s="53">
        <v>92.857142857142861</v>
      </c>
      <c r="G10" s="114">
        <f t="shared" si="1"/>
        <v>0</v>
      </c>
      <c r="H10" s="53"/>
      <c r="I10" s="65">
        <v>1</v>
      </c>
      <c r="J10" s="114">
        <f t="shared" si="2"/>
        <v>7.1428571428571423</v>
      </c>
    </row>
    <row r="11" spans="1:10" ht="12" customHeight="1" x14ac:dyDescent="0.25">
      <c r="A11" s="162" t="s">
        <v>2</v>
      </c>
      <c r="B11" s="65">
        <v>191</v>
      </c>
      <c r="C11" s="65"/>
      <c r="D11" s="65">
        <v>187</v>
      </c>
      <c r="E11" s="114">
        <f t="shared" si="0"/>
        <v>97.905759162303667</v>
      </c>
      <c r="F11" s="53">
        <v>96.907216494845358</v>
      </c>
      <c r="G11" s="114">
        <f t="shared" si="1"/>
        <v>0.99854266745830955</v>
      </c>
      <c r="H11" s="53"/>
      <c r="I11" s="65">
        <v>4</v>
      </c>
      <c r="J11" s="114">
        <f t="shared" si="2"/>
        <v>2.0942408376963351</v>
      </c>
    </row>
    <row r="12" spans="1:10" ht="12" customHeight="1" x14ac:dyDescent="0.25">
      <c r="A12" s="162" t="s">
        <v>98</v>
      </c>
      <c r="B12" s="65">
        <v>70</v>
      </c>
      <c r="C12" s="65"/>
      <c r="D12" s="65">
        <v>64</v>
      </c>
      <c r="E12" s="114">
        <f t="shared" si="0"/>
        <v>91.428571428571431</v>
      </c>
      <c r="F12" s="53">
        <v>78.873239436619713</v>
      </c>
      <c r="G12" s="114">
        <f t="shared" si="1"/>
        <v>12.555331991951718</v>
      </c>
      <c r="H12" s="53"/>
      <c r="I12" s="65">
        <v>6</v>
      </c>
      <c r="J12" s="114">
        <f t="shared" si="2"/>
        <v>8.5714285714285712</v>
      </c>
    </row>
    <row r="13" spans="1:10" ht="12" customHeight="1" x14ac:dyDescent="0.25">
      <c r="A13" s="162" t="s">
        <v>3</v>
      </c>
      <c r="B13" s="65">
        <v>2377</v>
      </c>
      <c r="C13" s="65"/>
      <c r="D13" s="65">
        <v>1948</v>
      </c>
      <c r="E13" s="114">
        <f t="shared" si="0"/>
        <v>81.952040387042487</v>
      </c>
      <c r="F13" s="53">
        <v>77.72747849705749</v>
      </c>
      <c r="G13" s="114">
        <f t="shared" si="1"/>
        <v>4.2245618899849973</v>
      </c>
      <c r="H13" s="53"/>
      <c r="I13" s="65">
        <v>429</v>
      </c>
      <c r="J13" s="114">
        <f t="shared" si="2"/>
        <v>18.047959612957509</v>
      </c>
    </row>
    <row r="14" spans="1:10" ht="12" customHeight="1" x14ac:dyDescent="0.25">
      <c r="A14" s="162" t="s">
        <v>4</v>
      </c>
      <c r="B14" s="65">
        <v>596</v>
      </c>
      <c r="C14" s="65"/>
      <c r="D14" s="65">
        <v>528</v>
      </c>
      <c r="E14" s="114">
        <f t="shared" si="0"/>
        <v>88.590604026845639</v>
      </c>
      <c r="F14" s="53">
        <v>88.125</v>
      </c>
      <c r="G14" s="114">
        <f t="shared" si="1"/>
        <v>0.4656040268456394</v>
      </c>
      <c r="H14" s="53"/>
      <c r="I14" s="65">
        <v>68</v>
      </c>
      <c r="J14" s="114">
        <f t="shared" si="2"/>
        <v>11.409395973154362</v>
      </c>
    </row>
    <row r="15" spans="1:10" ht="12" customHeight="1" x14ac:dyDescent="0.25">
      <c r="A15" s="162" t="s">
        <v>5</v>
      </c>
      <c r="B15" s="65">
        <v>871</v>
      </c>
      <c r="C15" s="65"/>
      <c r="D15" s="65">
        <v>740</v>
      </c>
      <c r="E15" s="114">
        <f t="shared" si="0"/>
        <v>84.959816303099885</v>
      </c>
      <c r="F15" s="53">
        <v>80.315789473684205</v>
      </c>
      <c r="G15" s="114">
        <f t="shared" si="1"/>
        <v>4.6440268294156795</v>
      </c>
      <c r="H15" s="53"/>
      <c r="I15" s="65">
        <v>131</v>
      </c>
      <c r="J15" s="114">
        <f t="shared" si="2"/>
        <v>15.040183696900113</v>
      </c>
    </row>
    <row r="16" spans="1:10" ht="12" customHeight="1" x14ac:dyDescent="0.25">
      <c r="A16" s="164" t="s">
        <v>6</v>
      </c>
      <c r="B16" s="67">
        <v>12780</v>
      </c>
      <c r="C16" s="67"/>
      <c r="D16" s="67">
        <v>11429</v>
      </c>
      <c r="E16" s="116">
        <f t="shared" si="0"/>
        <v>89.42879499217527</v>
      </c>
      <c r="F16" s="54">
        <v>86.223536737235364</v>
      </c>
      <c r="G16" s="116">
        <f t="shared" si="1"/>
        <v>3.2052582549399062</v>
      </c>
      <c r="H16" s="54"/>
      <c r="I16" s="67">
        <v>1351</v>
      </c>
      <c r="J16" s="116">
        <f t="shared" si="2"/>
        <v>10.571205007824727</v>
      </c>
    </row>
    <row r="17" spans="1:10" ht="12" customHeight="1" x14ac:dyDescent="0.25">
      <c r="A17" s="167" t="s">
        <v>91</v>
      </c>
      <c r="I17" s="64"/>
      <c r="J17" s="64"/>
    </row>
    <row r="18" spans="1:10" ht="37.5" customHeight="1" x14ac:dyDescent="0.25">
      <c r="A18" s="241" t="s">
        <v>133</v>
      </c>
      <c r="B18" s="241"/>
      <c r="C18" s="241"/>
      <c r="D18" s="241"/>
      <c r="E18" s="241"/>
      <c r="F18" s="241"/>
      <c r="G18" s="241"/>
      <c r="H18" s="241"/>
      <c r="I18" s="241"/>
      <c r="J18" s="241"/>
    </row>
  </sheetData>
  <mergeCells count="8">
    <mergeCell ref="A18:J18"/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sqref="A1:J1"/>
    </sheetView>
  </sheetViews>
  <sheetFormatPr defaultRowHeight="12" customHeight="1" x14ac:dyDescent="0.25"/>
  <cols>
    <col min="1" max="1" width="19.5703125" customWidth="1"/>
    <col min="2" max="2" width="9.5703125" customWidth="1"/>
    <col min="3" max="3" width="0.85546875" customWidth="1"/>
    <col min="4" max="7" width="9.5703125" customWidth="1"/>
    <col min="8" max="8" width="0.85546875" customWidth="1"/>
    <col min="9" max="10" width="12.85546875" customWidth="1"/>
  </cols>
  <sheetData>
    <row r="1" spans="1:10" ht="42" customHeight="1" x14ac:dyDescent="0.25">
      <c r="A1" s="189" t="s">
        <v>134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5">
      <c r="A2" s="217" t="s">
        <v>61</v>
      </c>
      <c r="B2" s="194" t="s">
        <v>45</v>
      </c>
      <c r="C2" s="204"/>
      <c r="D2" s="204" t="s">
        <v>73</v>
      </c>
      <c r="E2" s="214"/>
      <c r="F2" s="214"/>
      <c r="G2" s="214"/>
      <c r="H2" s="214"/>
      <c r="I2" s="204" t="s">
        <v>74</v>
      </c>
      <c r="J2" s="214"/>
    </row>
    <row r="3" spans="1:10" ht="12" customHeight="1" x14ac:dyDescent="0.25">
      <c r="A3" s="193"/>
      <c r="B3" s="218"/>
      <c r="C3" s="205"/>
      <c r="D3" s="215"/>
      <c r="E3" s="215"/>
      <c r="F3" s="215"/>
      <c r="G3" s="215"/>
      <c r="H3" s="198"/>
      <c r="I3" s="215"/>
      <c r="J3" s="215"/>
    </row>
    <row r="4" spans="1:10" ht="12" customHeight="1" x14ac:dyDescent="0.25">
      <c r="A4" s="193"/>
      <c r="B4" s="218"/>
      <c r="C4" s="205"/>
      <c r="D4" s="96" t="s">
        <v>71</v>
      </c>
      <c r="E4" s="96" t="s">
        <v>72</v>
      </c>
      <c r="F4" s="97">
        <v>2017</v>
      </c>
      <c r="G4" s="97" t="s">
        <v>111</v>
      </c>
      <c r="H4" s="175"/>
      <c r="I4" s="96" t="s">
        <v>71</v>
      </c>
      <c r="J4" s="96" t="s">
        <v>72</v>
      </c>
    </row>
    <row r="5" spans="1:10" ht="12" customHeight="1" x14ac:dyDescent="0.25">
      <c r="A5" s="18" t="s">
        <v>15</v>
      </c>
      <c r="B5" s="11">
        <v>1645</v>
      </c>
      <c r="C5" s="177"/>
      <c r="D5" s="11">
        <v>1530</v>
      </c>
      <c r="E5" s="112">
        <f>D5/B5*100</f>
        <v>93.00911854103343</v>
      </c>
      <c r="F5" s="25">
        <v>91.681210005817334</v>
      </c>
      <c r="G5" s="115">
        <f>E5-F5</f>
        <v>1.3279085352160962</v>
      </c>
      <c r="H5" s="185"/>
      <c r="I5" s="11">
        <v>115</v>
      </c>
      <c r="J5" s="99">
        <f>I5/B5*100</f>
        <v>6.9908814589665651</v>
      </c>
    </row>
    <row r="6" spans="1:10" ht="12" customHeight="1" x14ac:dyDescent="0.25">
      <c r="A6" s="13" t="s">
        <v>60</v>
      </c>
      <c r="B6" s="15">
        <v>124</v>
      </c>
      <c r="C6" s="15"/>
      <c r="D6" s="15">
        <v>113</v>
      </c>
      <c r="E6" s="111">
        <f t="shared" ref="E6:E33" si="0">D6/B6*100</f>
        <v>91.129032258064512</v>
      </c>
      <c r="F6" s="26">
        <v>85.593220338983059</v>
      </c>
      <c r="G6" s="114">
        <f t="shared" ref="G6:G33" si="1">E6-F6</f>
        <v>5.5358119190814534</v>
      </c>
      <c r="H6" s="53"/>
      <c r="I6" s="15">
        <v>11</v>
      </c>
      <c r="J6" s="98">
        <f t="shared" ref="J6:J33" si="2">I6/B6*100</f>
        <v>8.870967741935484</v>
      </c>
    </row>
    <row r="7" spans="1:10" ht="12" customHeight="1" x14ac:dyDescent="0.25">
      <c r="A7" s="19" t="s">
        <v>17</v>
      </c>
      <c r="B7" s="15">
        <v>382</v>
      </c>
      <c r="C7" s="15"/>
      <c r="D7" s="15">
        <v>342</v>
      </c>
      <c r="E7" s="111">
        <f t="shared" si="0"/>
        <v>89.528795811518322</v>
      </c>
      <c r="F7" s="26">
        <v>87.172774869109944</v>
      </c>
      <c r="G7" s="114">
        <f t="shared" si="1"/>
        <v>2.356020942408378</v>
      </c>
      <c r="H7" s="53"/>
      <c r="I7" s="15">
        <v>40</v>
      </c>
      <c r="J7" s="98">
        <f t="shared" si="2"/>
        <v>10.471204188481675</v>
      </c>
    </row>
    <row r="8" spans="1:10" ht="12" customHeight="1" x14ac:dyDescent="0.25">
      <c r="A8" s="19" t="s">
        <v>18</v>
      </c>
      <c r="B8" s="15">
        <v>2045</v>
      </c>
      <c r="C8" s="15"/>
      <c r="D8" s="15">
        <v>1832</v>
      </c>
      <c r="E8" s="111">
        <f t="shared" si="0"/>
        <v>89.584352078239604</v>
      </c>
      <c r="F8" s="26">
        <v>87.743190661478593</v>
      </c>
      <c r="G8" s="114">
        <f t="shared" si="1"/>
        <v>1.8411614167610111</v>
      </c>
      <c r="H8" s="53"/>
      <c r="I8" s="15">
        <v>213</v>
      </c>
      <c r="J8" s="98">
        <f t="shared" si="2"/>
        <v>10.415647921760392</v>
      </c>
    </row>
    <row r="9" spans="1:10" ht="12" customHeight="1" x14ac:dyDescent="0.25">
      <c r="A9" s="19" t="s">
        <v>19</v>
      </c>
      <c r="B9" s="15">
        <v>501</v>
      </c>
      <c r="C9" s="15"/>
      <c r="D9" s="15">
        <v>443</v>
      </c>
      <c r="E9" s="111">
        <f t="shared" si="0"/>
        <v>88.423153692614775</v>
      </c>
      <c r="F9" s="26">
        <v>83.03747534516765</v>
      </c>
      <c r="G9" s="114">
        <f t="shared" si="1"/>
        <v>5.3856783474471257</v>
      </c>
      <c r="H9" s="53"/>
      <c r="I9" s="15">
        <v>58</v>
      </c>
      <c r="J9" s="98">
        <f t="shared" si="2"/>
        <v>11.57684630738523</v>
      </c>
    </row>
    <row r="10" spans="1:10" ht="12" customHeight="1" x14ac:dyDescent="0.25">
      <c r="A10" s="131" t="s">
        <v>20</v>
      </c>
      <c r="B10" s="46">
        <v>214</v>
      </c>
      <c r="C10" s="46"/>
      <c r="D10" s="49">
        <v>195</v>
      </c>
      <c r="E10" s="111">
        <f t="shared" si="0"/>
        <v>91.121495327102807</v>
      </c>
      <c r="F10" s="56">
        <v>87.61904761904762</v>
      </c>
      <c r="G10" s="114">
        <f t="shared" si="1"/>
        <v>3.5024477080551861</v>
      </c>
      <c r="H10" s="57"/>
      <c r="I10" s="46">
        <v>19</v>
      </c>
      <c r="J10" s="98">
        <f t="shared" si="2"/>
        <v>8.8785046728971952</v>
      </c>
    </row>
    <row r="11" spans="1:10" ht="12" customHeight="1" x14ac:dyDescent="0.25">
      <c r="A11" s="131" t="s">
        <v>21</v>
      </c>
      <c r="B11" s="46">
        <v>287</v>
      </c>
      <c r="C11" s="46"/>
      <c r="D11" s="49">
        <v>248</v>
      </c>
      <c r="E11" s="111">
        <f t="shared" si="0"/>
        <v>86.41114982578398</v>
      </c>
      <c r="F11" s="56">
        <v>79.797979797979806</v>
      </c>
      <c r="G11" s="114">
        <f t="shared" si="1"/>
        <v>6.6131700278041734</v>
      </c>
      <c r="H11" s="57"/>
      <c r="I11" s="46">
        <v>39</v>
      </c>
      <c r="J11" s="98">
        <f t="shared" si="2"/>
        <v>13.588850174216027</v>
      </c>
    </row>
    <row r="12" spans="1:10" ht="12" customHeight="1" x14ac:dyDescent="0.25">
      <c r="A12" s="19" t="s">
        <v>22</v>
      </c>
      <c r="B12" s="15">
        <v>961</v>
      </c>
      <c r="C12" s="15"/>
      <c r="D12" s="33">
        <v>848</v>
      </c>
      <c r="E12" s="111">
        <f t="shared" si="0"/>
        <v>88.241415192507802</v>
      </c>
      <c r="F12" s="26">
        <v>84.552008238928948</v>
      </c>
      <c r="G12" s="114">
        <f t="shared" si="1"/>
        <v>3.6894069535788532</v>
      </c>
      <c r="H12" s="53"/>
      <c r="I12" s="15">
        <v>113</v>
      </c>
      <c r="J12" s="98">
        <f t="shared" si="2"/>
        <v>11.758584807492195</v>
      </c>
    </row>
    <row r="13" spans="1:10" ht="12" customHeight="1" x14ac:dyDescent="0.25">
      <c r="A13" s="19" t="s">
        <v>23</v>
      </c>
      <c r="B13" s="15">
        <v>377</v>
      </c>
      <c r="C13" s="15"/>
      <c r="D13" s="33">
        <v>340</v>
      </c>
      <c r="E13" s="111">
        <f t="shared" si="0"/>
        <v>90.185676392572944</v>
      </c>
      <c r="F13" s="26">
        <v>86.92307692307692</v>
      </c>
      <c r="G13" s="114">
        <f t="shared" si="1"/>
        <v>3.2625994694960241</v>
      </c>
      <c r="H13" s="53"/>
      <c r="I13" s="15">
        <v>37</v>
      </c>
      <c r="J13" s="98">
        <f t="shared" si="2"/>
        <v>9.8143236074270561</v>
      </c>
    </row>
    <row r="14" spans="1:10" ht="12" customHeight="1" x14ac:dyDescent="0.25">
      <c r="A14" s="19" t="s">
        <v>24</v>
      </c>
      <c r="B14" s="15">
        <v>674</v>
      </c>
      <c r="C14" s="15"/>
      <c r="D14" s="33">
        <v>618</v>
      </c>
      <c r="E14" s="111">
        <f t="shared" si="0"/>
        <v>91.691394658753708</v>
      </c>
      <c r="F14" s="26">
        <v>86.053412462908014</v>
      </c>
      <c r="G14" s="114">
        <f t="shared" si="1"/>
        <v>5.6379821958456944</v>
      </c>
      <c r="H14" s="53"/>
      <c r="I14" s="15">
        <v>56</v>
      </c>
      <c r="J14" s="98">
        <f t="shared" si="2"/>
        <v>8.3086053412462899</v>
      </c>
    </row>
    <row r="15" spans="1:10" ht="12" customHeight="1" x14ac:dyDescent="0.25">
      <c r="A15" s="19" t="s">
        <v>25</v>
      </c>
      <c r="B15" s="15">
        <v>585</v>
      </c>
      <c r="C15" s="15"/>
      <c r="D15" s="33">
        <v>514</v>
      </c>
      <c r="E15" s="111">
        <f t="shared" si="0"/>
        <v>87.863247863247864</v>
      </c>
      <c r="F15" s="26">
        <v>84.075342465753423</v>
      </c>
      <c r="G15" s="114">
        <f t="shared" si="1"/>
        <v>3.7879053974944412</v>
      </c>
      <c r="H15" s="53"/>
      <c r="I15" s="15">
        <v>71</v>
      </c>
      <c r="J15" s="98">
        <f t="shared" si="2"/>
        <v>12.136752136752136</v>
      </c>
    </row>
    <row r="16" spans="1:10" ht="12" customHeight="1" x14ac:dyDescent="0.25">
      <c r="A16" s="19" t="s">
        <v>26</v>
      </c>
      <c r="B16" s="15">
        <v>174</v>
      </c>
      <c r="C16" s="15"/>
      <c r="D16" s="33">
        <v>147</v>
      </c>
      <c r="E16" s="111">
        <f t="shared" si="0"/>
        <v>84.482758620689651</v>
      </c>
      <c r="F16" s="26">
        <v>80.681818181818173</v>
      </c>
      <c r="G16" s="114">
        <f t="shared" si="1"/>
        <v>3.8009404388714785</v>
      </c>
      <c r="H16" s="53"/>
      <c r="I16" s="15">
        <v>27</v>
      </c>
      <c r="J16" s="98">
        <f t="shared" si="2"/>
        <v>15.517241379310345</v>
      </c>
    </row>
    <row r="17" spans="1:10" ht="12" customHeight="1" x14ac:dyDescent="0.25">
      <c r="A17" s="19" t="s">
        <v>27</v>
      </c>
      <c r="B17" s="15">
        <v>394</v>
      </c>
      <c r="C17" s="15"/>
      <c r="D17" s="33">
        <v>355</v>
      </c>
      <c r="E17" s="111">
        <f t="shared" si="0"/>
        <v>90.101522842639596</v>
      </c>
      <c r="F17" s="26">
        <v>87.06467661691542</v>
      </c>
      <c r="G17" s="114">
        <f t="shared" si="1"/>
        <v>3.036846225724176</v>
      </c>
      <c r="H17" s="53"/>
      <c r="I17" s="15">
        <v>39</v>
      </c>
      <c r="J17" s="98">
        <f t="shared" si="2"/>
        <v>9.8984771573604071</v>
      </c>
    </row>
    <row r="18" spans="1:10" ht="12" customHeight="1" x14ac:dyDescent="0.25">
      <c r="A18" s="19" t="s">
        <v>28</v>
      </c>
      <c r="B18" s="15">
        <v>808</v>
      </c>
      <c r="C18" s="15"/>
      <c r="D18" s="33">
        <v>709</v>
      </c>
      <c r="E18" s="111">
        <f t="shared" si="0"/>
        <v>87.747524752475243</v>
      </c>
      <c r="F18" s="26">
        <v>84.785276073619627</v>
      </c>
      <c r="G18" s="114">
        <f t="shared" si="1"/>
        <v>2.9622486788556159</v>
      </c>
      <c r="H18" s="53"/>
      <c r="I18" s="15">
        <v>99</v>
      </c>
      <c r="J18" s="98">
        <f t="shared" si="2"/>
        <v>12.252475247524753</v>
      </c>
    </row>
    <row r="19" spans="1:10" ht="12" customHeight="1" x14ac:dyDescent="0.25">
      <c r="A19" s="19" t="s">
        <v>29</v>
      </c>
      <c r="B19" s="15">
        <v>460</v>
      </c>
      <c r="C19" s="15"/>
      <c r="D19" s="33">
        <v>391</v>
      </c>
      <c r="E19" s="111">
        <f t="shared" si="0"/>
        <v>85</v>
      </c>
      <c r="F19" s="26">
        <v>77.362637362637372</v>
      </c>
      <c r="G19" s="114">
        <f t="shared" si="1"/>
        <v>7.637362637362628</v>
      </c>
      <c r="H19" s="53"/>
      <c r="I19" s="15">
        <v>69</v>
      </c>
      <c r="J19" s="98">
        <f t="shared" si="2"/>
        <v>15</v>
      </c>
    </row>
    <row r="20" spans="1:10" ht="12" customHeight="1" x14ac:dyDescent="0.25">
      <c r="A20" s="19" t="s">
        <v>30</v>
      </c>
      <c r="B20" s="15">
        <v>217</v>
      </c>
      <c r="C20" s="15"/>
      <c r="D20" s="33">
        <v>190</v>
      </c>
      <c r="E20" s="111">
        <f t="shared" si="0"/>
        <v>87.557603686635943</v>
      </c>
      <c r="F20" s="26">
        <v>83.644859813084111</v>
      </c>
      <c r="G20" s="114">
        <f t="shared" si="1"/>
        <v>3.9127438735518325</v>
      </c>
      <c r="H20" s="53"/>
      <c r="I20" s="15">
        <v>27</v>
      </c>
      <c r="J20" s="98">
        <f t="shared" si="2"/>
        <v>12.442396313364055</v>
      </c>
    </row>
    <row r="21" spans="1:10" ht="12" customHeight="1" x14ac:dyDescent="0.25">
      <c r="A21" s="19" t="s">
        <v>31</v>
      </c>
      <c r="B21" s="15">
        <v>810</v>
      </c>
      <c r="C21" s="15"/>
      <c r="D21" s="33">
        <v>730</v>
      </c>
      <c r="E21" s="111">
        <f t="shared" si="0"/>
        <v>90.123456790123456</v>
      </c>
      <c r="F21" s="26">
        <v>85.943279901356348</v>
      </c>
      <c r="G21" s="114">
        <f t="shared" si="1"/>
        <v>4.1801768887671074</v>
      </c>
      <c r="H21" s="53"/>
      <c r="I21" s="15">
        <v>80</v>
      </c>
      <c r="J21" s="98">
        <f t="shared" si="2"/>
        <v>9.8765432098765427</v>
      </c>
    </row>
    <row r="22" spans="1:10" ht="12" customHeight="1" x14ac:dyDescent="0.25">
      <c r="A22" s="19" t="s">
        <v>32</v>
      </c>
      <c r="B22" s="15">
        <v>489</v>
      </c>
      <c r="C22" s="15"/>
      <c r="D22" s="33">
        <v>444</v>
      </c>
      <c r="E22" s="111">
        <f t="shared" si="0"/>
        <v>90.797546012269933</v>
      </c>
      <c r="F22" s="26">
        <v>87.136929460580916</v>
      </c>
      <c r="G22" s="114">
        <f t="shared" si="1"/>
        <v>3.6606165516890172</v>
      </c>
      <c r="H22" s="53"/>
      <c r="I22" s="15">
        <v>45</v>
      </c>
      <c r="J22" s="98">
        <f t="shared" si="2"/>
        <v>9.2024539877300615</v>
      </c>
    </row>
    <row r="23" spans="1:10" ht="12" customHeight="1" x14ac:dyDescent="0.25">
      <c r="A23" s="19" t="s">
        <v>33</v>
      </c>
      <c r="B23" s="15">
        <v>210</v>
      </c>
      <c r="C23" s="15"/>
      <c r="D23" s="33">
        <v>194</v>
      </c>
      <c r="E23" s="111">
        <f t="shared" si="0"/>
        <v>92.38095238095238</v>
      </c>
      <c r="F23" s="26">
        <v>89.099526066350705</v>
      </c>
      <c r="G23" s="114">
        <f t="shared" si="1"/>
        <v>3.2814263146016742</v>
      </c>
      <c r="H23" s="53"/>
      <c r="I23" s="15">
        <v>16</v>
      </c>
      <c r="J23" s="98">
        <f t="shared" si="2"/>
        <v>7.6190476190476195</v>
      </c>
    </row>
    <row r="24" spans="1:10" ht="12" customHeight="1" x14ac:dyDescent="0.25">
      <c r="A24" s="19" t="s">
        <v>34</v>
      </c>
      <c r="B24" s="15">
        <v>560</v>
      </c>
      <c r="C24" s="15"/>
      <c r="D24" s="33">
        <v>493</v>
      </c>
      <c r="E24" s="111">
        <f t="shared" si="0"/>
        <v>88.035714285714278</v>
      </c>
      <c r="F24" s="26">
        <v>85.454545454545453</v>
      </c>
      <c r="G24" s="114">
        <f t="shared" si="1"/>
        <v>2.5811688311688243</v>
      </c>
      <c r="H24" s="53"/>
      <c r="I24" s="15">
        <v>67</v>
      </c>
      <c r="J24" s="98">
        <f t="shared" si="2"/>
        <v>11.964285714285715</v>
      </c>
    </row>
    <row r="25" spans="1:10" ht="12" customHeight="1" x14ac:dyDescent="0.25">
      <c r="A25" s="19" t="s">
        <v>35</v>
      </c>
      <c r="B25" s="15">
        <v>783</v>
      </c>
      <c r="C25" s="15"/>
      <c r="D25" s="33">
        <v>687</v>
      </c>
      <c r="E25" s="111">
        <f t="shared" si="0"/>
        <v>87.739463601532563</v>
      </c>
      <c r="F25" s="26">
        <v>84.645669291338592</v>
      </c>
      <c r="G25" s="114">
        <f t="shared" si="1"/>
        <v>3.0937943101939709</v>
      </c>
      <c r="H25" s="53"/>
      <c r="I25" s="15">
        <v>96</v>
      </c>
      <c r="J25" s="98">
        <f t="shared" si="2"/>
        <v>12.260536398467432</v>
      </c>
    </row>
    <row r="26" spans="1:10" ht="12" customHeight="1" x14ac:dyDescent="0.25">
      <c r="A26" s="19" t="s">
        <v>36</v>
      </c>
      <c r="B26" s="15">
        <v>581</v>
      </c>
      <c r="C26" s="15"/>
      <c r="D26" s="33">
        <v>509</v>
      </c>
      <c r="E26" s="111">
        <f t="shared" si="0"/>
        <v>87.607573149741825</v>
      </c>
      <c r="F26" s="26">
        <v>84.007029876977157</v>
      </c>
      <c r="G26" s="114">
        <f t="shared" si="1"/>
        <v>3.6005432727646678</v>
      </c>
      <c r="H26" s="53"/>
      <c r="I26" s="15">
        <v>72</v>
      </c>
      <c r="J26" s="98">
        <f t="shared" si="2"/>
        <v>12.392426850258175</v>
      </c>
    </row>
    <row r="27" spans="1:10" ht="7.5" customHeight="1" x14ac:dyDescent="0.25">
      <c r="A27" s="19"/>
      <c r="B27" s="15"/>
      <c r="C27" s="15"/>
      <c r="D27" s="33"/>
      <c r="E27" s="111"/>
      <c r="F27" s="26"/>
      <c r="G27" s="114"/>
      <c r="H27" s="53"/>
      <c r="I27" s="15"/>
      <c r="J27" s="98"/>
    </row>
    <row r="28" spans="1:10" ht="12" customHeight="1" x14ac:dyDescent="0.25">
      <c r="A28" s="19" t="s">
        <v>37</v>
      </c>
      <c r="B28" s="15">
        <v>4196</v>
      </c>
      <c r="C28" s="15"/>
      <c r="D28" s="15">
        <f>D5+D6+D7+D8</f>
        <v>3817</v>
      </c>
      <c r="E28" s="111">
        <f t="shared" si="0"/>
        <v>90.967588179218311</v>
      </c>
      <c r="F28" s="26">
        <v>89.216374269005854</v>
      </c>
      <c r="G28" s="114">
        <f t="shared" si="1"/>
        <v>1.7512139102124564</v>
      </c>
      <c r="H28" s="53"/>
      <c r="I28" s="15">
        <f>I5+I6+I7+I8</f>
        <v>379</v>
      </c>
      <c r="J28" s="98">
        <f t="shared" si="2"/>
        <v>9.0324118207816966</v>
      </c>
    </row>
    <row r="29" spans="1:10" ht="12" customHeight="1" x14ac:dyDescent="0.25">
      <c r="A29" s="19" t="s">
        <v>38</v>
      </c>
      <c r="B29" s="15">
        <v>2513</v>
      </c>
      <c r="C29" s="15"/>
      <c r="D29" s="15">
        <f>D10+D11+D12+D13+D14</f>
        <v>2249</v>
      </c>
      <c r="E29" s="111">
        <f t="shared" si="0"/>
        <v>89.494627934739356</v>
      </c>
      <c r="F29" s="26">
        <v>85.011801730920538</v>
      </c>
      <c r="G29" s="114">
        <f t="shared" si="1"/>
        <v>4.4828262038188171</v>
      </c>
      <c r="H29" s="53"/>
      <c r="I29" s="15">
        <f>I10+I11+I12+I13+I14</f>
        <v>264</v>
      </c>
      <c r="J29" s="98">
        <f t="shared" si="2"/>
        <v>10.505372065260644</v>
      </c>
    </row>
    <row r="30" spans="1:10" ht="12" customHeight="1" x14ac:dyDescent="0.25">
      <c r="A30" s="19" t="s">
        <v>39</v>
      </c>
      <c r="B30" s="15">
        <v>1961</v>
      </c>
      <c r="C30" s="15"/>
      <c r="D30" s="15">
        <f>D15+D16+D17+D18</f>
        <v>1725</v>
      </c>
      <c r="E30" s="111">
        <f t="shared" si="0"/>
        <v>87.965323814380412</v>
      </c>
      <c r="F30" s="26">
        <v>84.673748103186639</v>
      </c>
      <c r="G30" s="114">
        <f t="shared" si="1"/>
        <v>3.2915757111937722</v>
      </c>
      <c r="H30" s="53"/>
      <c r="I30" s="15">
        <f>I15+I16+I17+I18</f>
        <v>236</v>
      </c>
      <c r="J30" s="98">
        <f t="shared" si="2"/>
        <v>12.034676185619581</v>
      </c>
    </row>
    <row r="31" spans="1:10" ht="12" customHeight="1" x14ac:dyDescent="0.25">
      <c r="A31" s="19" t="s">
        <v>40</v>
      </c>
      <c r="B31" s="15">
        <v>2746</v>
      </c>
      <c r="C31" s="15"/>
      <c r="D31" s="15">
        <f>D19+D20+D21+D22+D23+D24</f>
        <v>2442</v>
      </c>
      <c r="E31" s="111">
        <f t="shared" si="0"/>
        <v>88.929351784413697</v>
      </c>
      <c r="F31" s="26">
        <v>84.686008079324267</v>
      </c>
      <c r="G31" s="114">
        <f t="shared" si="1"/>
        <v>4.2433437050894298</v>
      </c>
      <c r="H31" s="53"/>
      <c r="I31" s="15">
        <f>I19+I20+I21+I22+I23+I24</f>
        <v>304</v>
      </c>
      <c r="J31" s="98">
        <f t="shared" si="2"/>
        <v>11.070648215586306</v>
      </c>
    </row>
    <row r="32" spans="1:10" ht="12" customHeight="1" x14ac:dyDescent="0.25">
      <c r="A32" s="19" t="s">
        <v>41</v>
      </c>
      <c r="B32" s="15">
        <v>1364</v>
      </c>
      <c r="C32" s="15"/>
      <c r="D32" s="15">
        <f>D25+D26</f>
        <v>1196</v>
      </c>
      <c r="E32" s="111">
        <f t="shared" si="0"/>
        <v>87.68328445747801</v>
      </c>
      <c r="F32" s="26">
        <v>84.372652141247187</v>
      </c>
      <c r="G32" s="114">
        <f t="shared" si="1"/>
        <v>3.3106323162308229</v>
      </c>
      <c r="H32" s="53"/>
      <c r="I32" s="15">
        <f>I25+I26</f>
        <v>168</v>
      </c>
      <c r="J32" s="98">
        <f t="shared" si="2"/>
        <v>12.316715542521994</v>
      </c>
    </row>
    <row r="33" spans="1:10" ht="12" customHeight="1" x14ac:dyDescent="0.25">
      <c r="A33" s="31" t="s">
        <v>42</v>
      </c>
      <c r="B33" s="23">
        <v>12780</v>
      </c>
      <c r="C33" s="23"/>
      <c r="D33" s="23">
        <f>D28+D29+D30+D31+D32</f>
        <v>11429</v>
      </c>
      <c r="E33" s="113">
        <f t="shared" si="0"/>
        <v>89.42879499217527</v>
      </c>
      <c r="F33" s="27">
        <v>86.223536737235364</v>
      </c>
      <c r="G33" s="116">
        <f t="shared" si="1"/>
        <v>3.2052582549399062</v>
      </c>
      <c r="H33" s="54"/>
      <c r="I33" s="23">
        <f>I28+I29+I30+I31+I32</f>
        <v>1351</v>
      </c>
      <c r="J33" s="100">
        <f t="shared" si="2"/>
        <v>10.571205007824727</v>
      </c>
    </row>
    <row r="34" spans="1:10" ht="12" customHeight="1" x14ac:dyDescent="0.25">
      <c r="A34" s="28" t="s">
        <v>91</v>
      </c>
      <c r="E34" s="4"/>
      <c r="F34" s="4"/>
      <c r="G34" s="4"/>
      <c r="H34" s="4"/>
      <c r="I34" s="4"/>
      <c r="J34" s="4"/>
    </row>
  </sheetData>
  <mergeCells count="7"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H1"/>
    </sheetView>
  </sheetViews>
  <sheetFormatPr defaultRowHeight="12" customHeight="1" x14ac:dyDescent="0.25"/>
  <cols>
    <col min="1" max="1" width="49.42578125" bestFit="1" customWidth="1"/>
    <col min="2" max="2" width="9.5703125" customWidth="1"/>
    <col min="3" max="3" width="0.85546875" customWidth="1"/>
    <col min="4" max="4" width="9.5703125" customWidth="1"/>
    <col min="5" max="5" width="9.140625" customWidth="1"/>
    <col min="6" max="6" width="0.85546875" customWidth="1"/>
    <col min="7" max="7" width="10.5703125" customWidth="1"/>
    <col min="8" max="8" width="12.28515625" customWidth="1"/>
  </cols>
  <sheetData>
    <row r="1" spans="1:8" ht="30.75" customHeight="1" x14ac:dyDescent="0.25">
      <c r="A1" s="189" t="s">
        <v>136</v>
      </c>
      <c r="B1" s="189"/>
      <c r="C1" s="189"/>
      <c r="D1" s="189"/>
      <c r="E1" s="189"/>
      <c r="F1" s="189"/>
      <c r="G1" s="189"/>
      <c r="H1" s="249"/>
    </row>
    <row r="2" spans="1:8" ht="12" customHeight="1" x14ac:dyDescent="0.25">
      <c r="A2" s="222" t="s">
        <v>96</v>
      </c>
      <c r="B2" s="194" t="s">
        <v>45</v>
      </c>
      <c r="C2" s="204"/>
      <c r="D2" s="194" t="s">
        <v>84</v>
      </c>
      <c r="E2" s="250"/>
      <c r="F2" s="214"/>
      <c r="G2" s="194" t="s">
        <v>85</v>
      </c>
      <c r="H2" s="250"/>
    </row>
    <row r="3" spans="1:8" ht="12" customHeight="1" x14ac:dyDescent="0.25">
      <c r="A3" s="223"/>
      <c r="B3" s="218"/>
      <c r="C3" s="205"/>
      <c r="D3" s="251"/>
      <c r="E3" s="251"/>
      <c r="F3" s="198"/>
      <c r="G3" s="251"/>
      <c r="H3" s="251"/>
    </row>
    <row r="4" spans="1:8" ht="12" customHeight="1" x14ac:dyDescent="0.25">
      <c r="A4" s="193"/>
      <c r="B4" s="218"/>
      <c r="C4" s="205"/>
      <c r="D4" s="96" t="s">
        <v>71</v>
      </c>
      <c r="E4" s="96" t="s">
        <v>72</v>
      </c>
      <c r="F4" s="173"/>
      <c r="G4" s="96" t="s">
        <v>71</v>
      </c>
      <c r="H4" s="96" t="s">
        <v>72</v>
      </c>
    </row>
    <row r="5" spans="1:8" ht="12" customHeight="1" x14ac:dyDescent="0.25">
      <c r="A5" s="9" t="s">
        <v>9</v>
      </c>
      <c r="B5" s="11">
        <v>34</v>
      </c>
      <c r="C5" s="177"/>
      <c r="D5" s="11">
        <v>9</v>
      </c>
      <c r="E5" s="89">
        <f>D5/B5*100</f>
        <v>26.47058823529412</v>
      </c>
      <c r="F5" s="83"/>
      <c r="G5" s="88">
        <f>B5-D5</f>
        <v>25</v>
      </c>
      <c r="H5" s="89">
        <f>G5/B5*100</f>
        <v>73.529411764705884</v>
      </c>
    </row>
    <row r="6" spans="1:8" ht="12" customHeight="1" x14ac:dyDescent="0.25">
      <c r="A6" s="13" t="s">
        <v>43</v>
      </c>
      <c r="B6" s="15">
        <v>40</v>
      </c>
      <c r="C6" s="15"/>
      <c r="D6" s="15">
        <v>16</v>
      </c>
      <c r="E6" s="83">
        <f t="shared" ref="E6:E16" si="0">D6/B6*100</f>
        <v>40</v>
      </c>
      <c r="F6" s="83"/>
      <c r="G6" s="82">
        <f t="shared" ref="G6:G16" si="1">B6-D6</f>
        <v>24</v>
      </c>
      <c r="H6" s="83">
        <f t="shared" ref="H6:H16" si="2">G6/B6*100</f>
        <v>60</v>
      </c>
    </row>
    <row r="7" spans="1:8" ht="12" customHeight="1" x14ac:dyDescent="0.25">
      <c r="A7" s="13" t="s">
        <v>44</v>
      </c>
      <c r="B7" s="15">
        <v>90</v>
      </c>
      <c r="C7" s="15"/>
      <c r="D7" s="15">
        <v>16</v>
      </c>
      <c r="E7" s="83">
        <f t="shared" si="0"/>
        <v>17.777777777777779</v>
      </c>
      <c r="F7" s="83"/>
      <c r="G7" s="82">
        <f t="shared" si="1"/>
        <v>74</v>
      </c>
      <c r="H7" s="83">
        <f t="shared" si="2"/>
        <v>82.222222222222214</v>
      </c>
    </row>
    <row r="8" spans="1:8" ht="12" customHeight="1" x14ac:dyDescent="0.25">
      <c r="A8" s="13" t="s">
        <v>0</v>
      </c>
      <c r="B8" s="15">
        <v>7903</v>
      </c>
      <c r="C8" s="15"/>
      <c r="D8" s="15">
        <v>390</v>
      </c>
      <c r="E8" s="83">
        <f t="shared" si="0"/>
        <v>4.9348348728331013</v>
      </c>
      <c r="F8" s="83"/>
      <c r="G8" s="82">
        <f t="shared" si="1"/>
        <v>7513</v>
      </c>
      <c r="H8" s="83">
        <f t="shared" si="2"/>
        <v>95.065165127166892</v>
      </c>
    </row>
    <row r="9" spans="1:8" ht="12" customHeight="1" x14ac:dyDescent="0.25">
      <c r="A9" s="13" t="s">
        <v>1</v>
      </c>
      <c r="B9" s="15">
        <v>594</v>
      </c>
      <c r="C9" s="15"/>
      <c r="D9" s="15">
        <v>22</v>
      </c>
      <c r="E9" s="83">
        <f t="shared" si="0"/>
        <v>3.7037037037037033</v>
      </c>
      <c r="F9" s="83"/>
      <c r="G9" s="82">
        <f t="shared" si="1"/>
        <v>572</v>
      </c>
      <c r="H9" s="83">
        <f t="shared" si="2"/>
        <v>96.296296296296291</v>
      </c>
    </row>
    <row r="10" spans="1:8" ht="12" customHeight="1" x14ac:dyDescent="0.25">
      <c r="A10" s="13" t="s">
        <v>97</v>
      </c>
      <c r="B10" s="15">
        <v>14</v>
      </c>
      <c r="C10" s="15"/>
      <c r="D10" s="30">
        <v>5</v>
      </c>
      <c r="E10" s="83">
        <f t="shared" si="0"/>
        <v>35.714285714285715</v>
      </c>
      <c r="F10" s="83"/>
      <c r="G10" s="82">
        <f t="shared" si="1"/>
        <v>9</v>
      </c>
      <c r="H10" s="83">
        <f t="shared" si="2"/>
        <v>64.285714285714292</v>
      </c>
    </row>
    <row r="11" spans="1:8" ht="12" customHeight="1" x14ac:dyDescent="0.25">
      <c r="A11" s="13" t="s">
        <v>2</v>
      </c>
      <c r="B11" s="15">
        <v>191</v>
      </c>
      <c r="C11" s="15"/>
      <c r="D11" s="15">
        <v>92</v>
      </c>
      <c r="E11" s="83">
        <f t="shared" si="0"/>
        <v>48.167539267015705</v>
      </c>
      <c r="F11" s="83"/>
      <c r="G11" s="82">
        <f t="shared" si="1"/>
        <v>99</v>
      </c>
      <c r="H11" s="83">
        <f t="shared" si="2"/>
        <v>51.832460732984295</v>
      </c>
    </row>
    <row r="12" spans="1:8" ht="12" customHeight="1" x14ac:dyDescent="0.25">
      <c r="A12" s="13" t="s">
        <v>98</v>
      </c>
      <c r="B12" s="15">
        <v>70</v>
      </c>
      <c r="C12" s="15"/>
      <c r="D12" s="30">
        <v>26</v>
      </c>
      <c r="E12" s="83">
        <f t="shared" si="0"/>
        <v>37.142857142857146</v>
      </c>
      <c r="F12" s="83"/>
      <c r="G12" s="82">
        <f t="shared" si="1"/>
        <v>44</v>
      </c>
      <c r="H12" s="83">
        <f t="shared" si="2"/>
        <v>62.857142857142854</v>
      </c>
    </row>
    <row r="13" spans="1:8" ht="12" customHeight="1" x14ac:dyDescent="0.25">
      <c r="A13" s="13" t="s">
        <v>3</v>
      </c>
      <c r="B13" s="15">
        <v>2377</v>
      </c>
      <c r="C13" s="15"/>
      <c r="D13" s="15">
        <v>125</v>
      </c>
      <c r="E13" s="83">
        <f t="shared" si="0"/>
        <v>5.2587294909549849</v>
      </c>
      <c r="F13" s="83"/>
      <c r="G13" s="82">
        <f t="shared" si="1"/>
        <v>2252</v>
      </c>
      <c r="H13" s="83">
        <f t="shared" si="2"/>
        <v>94.741270509045023</v>
      </c>
    </row>
    <row r="14" spans="1:8" ht="12" customHeight="1" x14ac:dyDescent="0.25">
      <c r="A14" s="13" t="s">
        <v>4</v>
      </c>
      <c r="B14" s="15">
        <v>596</v>
      </c>
      <c r="C14" s="15"/>
      <c r="D14" s="15">
        <v>67</v>
      </c>
      <c r="E14" s="83">
        <f t="shared" si="0"/>
        <v>11.241610738255034</v>
      </c>
      <c r="F14" s="83"/>
      <c r="G14" s="82">
        <f t="shared" si="1"/>
        <v>529</v>
      </c>
      <c r="H14" s="83">
        <f t="shared" si="2"/>
        <v>88.758389261744966</v>
      </c>
    </row>
    <row r="15" spans="1:8" ht="12" customHeight="1" x14ac:dyDescent="0.25">
      <c r="A15" s="13" t="s">
        <v>5</v>
      </c>
      <c r="B15" s="15">
        <v>871</v>
      </c>
      <c r="C15" s="15"/>
      <c r="D15" s="15">
        <v>50</v>
      </c>
      <c r="E15" s="83">
        <f t="shared" si="0"/>
        <v>5.7405281285878305</v>
      </c>
      <c r="F15" s="83"/>
      <c r="G15" s="82">
        <f t="shared" si="1"/>
        <v>821</v>
      </c>
      <c r="H15" s="83">
        <f t="shared" si="2"/>
        <v>94.259471871412174</v>
      </c>
    </row>
    <row r="16" spans="1:8" ht="12" customHeight="1" x14ac:dyDescent="0.25">
      <c r="A16" s="20" t="s">
        <v>6</v>
      </c>
      <c r="B16" s="23">
        <v>12780</v>
      </c>
      <c r="C16" s="23"/>
      <c r="D16" s="23">
        <v>818</v>
      </c>
      <c r="E16" s="92">
        <f t="shared" si="0"/>
        <v>6.4006259780907664</v>
      </c>
      <c r="F16" s="92"/>
      <c r="G16" s="84">
        <f t="shared" si="1"/>
        <v>11962</v>
      </c>
      <c r="H16" s="92">
        <f t="shared" si="2"/>
        <v>93.599374021909227</v>
      </c>
    </row>
    <row r="17" spans="1:8" ht="12" customHeight="1" x14ac:dyDescent="0.25">
      <c r="A17" s="28" t="s">
        <v>91</v>
      </c>
      <c r="B17" s="7"/>
      <c r="C17" s="7"/>
      <c r="D17" s="7"/>
      <c r="E17" s="7"/>
      <c r="F17" s="7"/>
      <c r="G17" s="8"/>
      <c r="H17" s="8"/>
    </row>
    <row r="18" spans="1:8" ht="42.75" customHeight="1" x14ac:dyDescent="0.25">
      <c r="A18" s="247" t="s">
        <v>135</v>
      </c>
      <c r="B18" s="248"/>
      <c r="C18" s="248"/>
      <c r="D18" s="248"/>
      <c r="E18" s="248"/>
      <c r="F18" s="248"/>
      <c r="G18" s="248"/>
      <c r="H18" s="248"/>
    </row>
  </sheetData>
  <mergeCells count="8">
    <mergeCell ref="A18:H18"/>
    <mergeCell ref="A1:H1"/>
    <mergeCell ref="A2:A4"/>
    <mergeCell ref="B2:B4"/>
    <mergeCell ref="C2:C4"/>
    <mergeCell ref="D2:E3"/>
    <mergeCell ref="F2:F3"/>
    <mergeCell ref="G2:H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sqref="A1:H1"/>
    </sheetView>
  </sheetViews>
  <sheetFormatPr defaultRowHeight="12" customHeight="1" x14ac:dyDescent="0.25"/>
  <cols>
    <col min="1" max="1" width="26" customWidth="1"/>
    <col min="2" max="2" width="9.5703125" customWidth="1"/>
    <col min="3" max="3" width="0.85546875" customWidth="1"/>
    <col min="4" max="5" width="9.5703125" customWidth="1"/>
    <col min="6" max="6" width="0.85546875" customWidth="1"/>
    <col min="7" max="8" width="12.85546875" customWidth="1"/>
  </cols>
  <sheetData>
    <row r="1" spans="1:8" ht="37.5" customHeight="1" x14ac:dyDescent="0.25">
      <c r="A1" s="189" t="s">
        <v>137</v>
      </c>
      <c r="B1" s="216"/>
      <c r="C1" s="216"/>
      <c r="D1" s="216"/>
      <c r="E1" s="216"/>
      <c r="F1" s="216"/>
      <c r="G1" s="216"/>
      <c r="H1" s="216"/>
    </row>
    <row r="2" spans="1:8" ht="12" customHeight="1" x14ac:dyDescent="0.25">
      <c r="A2" s="252" t="s">
        <v>61</v>
      </c>
      <c r="B2" s="194" t="s">
        <v>45</v>
      </c>
      <c r="C2" s="204"/>
      <c r="D2" s="194" t="s">
        <v>86</v>
      </c>
      <c r="E2" s="250"/>
      <c r="F2" s="214"/>
      <c r="G2" s="194" t="s">
        <v>87</v>
      </c>
      <c r="H2" s="250"/>
    </row>
    <row r="3" spans="1:8" ht="12" customHeight="1" x14ac:dyDescent="0.25">
      <c r="A3" s="253"/>
      <c r="B3" s="218"/>
      <c r="C3" s="205"/>
      <c r="D3" s="251"/>
      <c r="E3" s="251"/>
      <c r="F3" s="198"/>
      <c r="G3" s="251"/>
      <c r="H3" s="251"/>
    </row>
    <row r="4" spans="1:8" ht="12" customHeight="1" x14ac:dyDescent="0.25">
      <c r="A4" s="253"/>
      <c r="B4" s="218"/>
      <c r="C4" s="205"/>
      <c r="D4" s="96" t="s">
        <v>71</v>
      </c>
      <c r="E4" s="96" t="s">
        <v>72</v>
      </c>
      <c r="F4" s="173"/>
      <c r="G4" s="96" t="s">
        <v>71</v>
      </c>
      <c r="H4" s="96" t="s">
        <v>72</v>
      </c>
    </row>
    <row r="5" spans="1:8" ht="12" customHeight="1" x14ac:dyDescent="0.25">
      <c r="A5" s="9" t="s">
        <v>15</v>
      </c>
      <c r="B5" s="10">
        <v>1645</v>
      </c>
      <c r="C5" s="176"/>
      <c r="D5" s="10">
        <v>62</v>
      </c>
      <c r="E5" s="112">
        <f>D5/B5*100</f>
        <v>3.768996960486322</v>
      </c>
      <c r="F5" s="111"/>
      <c r="G5" s="120">
        <v>1583</v>
      </c>
      <c r="H5" s="85">
        <f>G5/B5*100</f>
        <v>96.231003039513681</v>
      </c>
    </row>
    <row r="6" spans="1:8" ht="12" customHeight="1" x14ac:dyDescent="0.25">
      <c r="A6" s="13" t="s">
        <v>60</v>
      </c>
      <c r="B6" s="14">
        <v>124</v>
      </c>
      <c r="C6" s="14"/>
      <c r="D6" s="14">
        <v>6</v>
      </c>
      <c r="E6" s="111">
        <f t="shared" ref="E6:E33" si="0">D6/B6*100</f>
        <v>4.838709677419355</v>
      </c>
      <c r="F6" s="111"/>
      <c r="G6" s="117">
        <v>118</v>
      </c>
      <c r="H6" s="79">
        <f t="shared" ref="H6:H33" si="1">G6/B6*100</f>
        <v>95.161290322580655</v>
      </c>
    </row>
    <row r="7" spans="1:8" ht="12" customHeight="1" x14ac:dyDescent="0.25">
      <c r="A7" s="13" t="s">
        <v>17</v>
      </c>
      <c r="B7" s="14">
        <v>382</v>
      </c>
      <c r="C7" s="14"/>
      <c r="D7" s="14">
        <v>17</v>
      </c>
      <c r="E7" s="111">
        <f t="shared" si="0"/>
        <v>4.4502617801047117</v>
      </c>
      <c r="F7" s="111"/>
      <c r="G7" s="117">
        <v>365</v>
      </c>
      <c r="H7" s="79">
        <f t="shared" si="1"/>
        <v>95.549738219895289</v>
      </c>
    </row>
    <row r="8" spans="1:8" ht="12" customHeight="1" x14ac:dyDescent="0.25">
      <c r="A8" s="13" t="s">
        <v>18</v>
      </c>
      <c r="B8" s="14">
        <v>2045</v>
      </c>
      <c r="C8" s="14"/>
      <c r="D8" s="14">
        <v>128</v>
      </c>
      <c r="E8" s="111">
        <f t="shared" si="0"/>
        <v>6.2591687041564787</v>
      </c>
      <c r="F8" s="111"/>
      <c r="G8" s="117">
        <v>1917</v>
      </c>
      <c r="H8" s="79">
        <f t="shared" si="1"/>
        <v>93.74083129584352</v>
      </c>
    </row>
    <row r="9" spans="1:8" ht="12" customHeight="1" x14ac:dyDescent="0.25">
      <c r="A9" s="13" t="s">
        <v>19</v>
      </c>
      <c r="B9" s="14">
        <v>501</v>
      </c>
      <c r="C9" s="14"/>
      <c r="D9" s="14">
        <v>20</v>
      </c>
      <c r="E9" s="111">
        <f t="shared" si="0"/>
        <v>3.992015968063872</v>
      </c>
      <c r="F9" s="111"/>
      <c r="G9" s="117">
        <v>481</v>
      </c>
      <c r="H9" s="79">
        <f t="shared" si="1"/>
        <v>96.007984031936132</v>
      </c>
    </row>
    <row r="10" spans="1:8" ht="12" customHeight="1" x14ac:dyDescent="0.25">
      <c r="A10" s="131" t="s">
        <v>20</v>
      </c>
      <c r="B10" s="51">
        <v>214</v>
      </c>
      <c r="C10" s="51"/>
      <c r="D10" s="51">
        <v>7</v>
      </c>
      <c r="E10" s="111">
        <f t="shared" si="0"/>
        <v>3.2710280373831773</v>
      </c>
      <c r="F10" s="118"/>
      <c r="G10" s="119">
        <v>207</v>
      </c>
      <c r="H10" s="79">
        <f t="shared" si="1"/>
        <v>96.728971962616825</v>
      </c>
    </row>
    <row r="11" spans="1:8" ht="12" customHeight="1" x14ac:dyDescent="0.25">
      <c r="A11" s="131" t="s">
        <v>21</v>
      </c>
      <c r="B11" s="51">
        <v>287</v>
      </c>
      <c r="C11" s="51"/>
      <c r="D11" s="51">
        <v>13</v>
      </c>
      <c r="E11" s="111">
        <f t="shared" si="0"/>
        <v>4.529616724738676</v>
      </c>
      <c r="F11" s="118"/>
      <c r="G11" s="119">
        <v>274</v>
      </c>
      <c r="H11" s="79">
        <f t="shared" si="1"/>
        <v>95.470383275261327</v>
      </c>
    </row>
    <row r="12" spans="1:8" ht="12" customHeight="1" x14ac:dyDescent="0.25">
      <c r="A12" s="13" t="s">
        <v>22</v>
      </c>
      <c r="B12" s="14">
        <v>961</v>
      </c>
      <c r="C12" s="14"/>
      <c r="D12" s="14">
        <v>86</v>
      </c>
      <c r="E12" s="111">
        <f t="shared" si="0"/>
        <v>8.9490114464099886</v>
      </c>
      <c r="F12" s="111"/>
      <c r="G12" s="117">
        <v>875</v>
      </c>
      <c r="H12" s="79">
        <f t="shared" si="1"/>
        <v>91.050988553590003</v>
      </c>
    </row>
    <row r="13" spans="1:8" ht="12" customHeight="1" x14ac:dyDescent="0.25">
      <c r="A13" s="13" t="s">
        <v>23</v>
      </c>
      <c r="B13" s="14">
        <v>377</v>
      </c>
      <c r="C13" s="14"/>
      <c r="D13" s="14">
        <v>19</v>
      </c>
      <c r="E13" s="111">
        <f t="shared" si="0"/>
        <v>5.0397877984084882</v>
      </c>
      <c r="F13" s="111"/>
      <c r="G13" s="117">
        <v>358</v>
      </c>
      <c r="H13" s="79">
        <f t="shared" si="1"/>
        <v>94.960212201591503</v>
      </c>
    </row>
    <row r="14" spans="1:8" ht="12" customHeight="1" x14ac:dyDescent="0.25">
      <c r="A14" s="13" t="s">
        <v>24</v>
      </c>
      <c r="B14" s="14">
        <v>674</v>
      </c>
      <c r="C14" s="14"/>
      <c r="D14" s="14">
        <v>82</v>
      </c>
      <c r="E14" s="111">
        <f t="shared" si="0"/>
        <v>12.166172106824925</v>
      </c>
      <c r="F14" s="111"/>
      <c r="G14" s="117">
        <v>592</v>
      </c>
      <c r="H14" s="79">
        <f t="shared" si="1"/>
        <v>87.833827893175069</v>
      </c>
    </row>
    <row r="15" spans="1:8" ht="12" customHeight="1" x14ac:dyDescent="0.25">
      <c r="A15" s="13" t="s">
        <v>25</v>
      </c>
      <c r="B15" s="14">
        <v>585</v>
      </c>
      <c r="C15" s="14"/>
      <c r="D15" s="14">
        <v>47</v>
      </c>
      <c r="E15" s="111">
        <f t="shared" si="0"/>
        <v>8.0341880341880341</v>
      </c>
      <c r="F15" s="111"/>
      <c r="G15" s="117">
        <v>538</v>
      </c>
      <c r="H15" s="79">
        <f t="shared" si="1"/>
        <v>91.965811965811966</v>
      </c>
    </row>
    <row r="16" spans="1:8" ht="12" customHeight="1" x14ac:dyDescent="0.25">
      <c r="A16" s="13" t="s">
        <v>26</v>
      </c>
      <c r="B16" s="14">
        <v>174</v>
      </c>
      <c r="C16" s="14"/>
      <c r="D16" s="14">
        <v>14</v>
      </c>
      <c r="E16" s="111">
        <f t="shared" si="0"/>
        <v>8.0459770114942533</v>
      </c>
      <c r="F16" s="111"/>
      <c r="G16" s="117">
        <v>160</v>
      </c>
      <c r="H16" s="79">
        <f t="shared" si="1"/>
        <v>91.954022988505741</v>
      </c>
    </row>
    <row r="17" spans="1:8" ht="12" customHeight="1" x14ac:dyDescent="0.25">
      <c r="A17" s="13" t="s">
        <v>27</v>
      </c>
      <c r="B17" s="14">
        <v>394</v>
      </c>
      <c r="C17" s="14"/>
      <c r="D17" s="14">
        <v>26</v>
      </c>
      <c r="E17" s="111">
        <f t="shared" si="0"/>
        <v>6.5989847715736047</v>
      </c>
      <c r="F17" s="111"/>
      <c r="G17" s="117">
        <v>368</v>
      </c>
      <c r="H17" s="79">
        <f t="shared" si="1"/>
        <v>93.401015228426402</v>
      </c>
    </row>
    <row r="18" spans="1:8" ht="12" customHeight="1" x14ac:dyDescent="0.25">
      <c r="A18" s="13" t="s">
        <v>28</v>
      </c>
      <c r="B18" s="14">
        <v>808</v>
      </c>
      <c r="C18" s="14"/>
      <c r="D18" s="14">
        <v>66</v>
      </c>
      <c r="E18" s="111">
        <f t="shared" si="0"/>
        <v>8.1683168316831694</v>
      </c>
      <c r="F18" s="111"/>
      <c r="G18" s="117">
        <v>742</v>
      </c>
      <c r="H18" s="79">
        <f t="shared" si="1"/>
        <v>91.831683168316829</v>
      </c>
    </row>
    <row r="19" spans="1:8" ht="12" customHeight="1" x14ac:dyDescent="0.25">
      <c r="A19" s="13" t="s">
        <v>29</v>
      </c>
      <c r="B19" s="14">
        <v>460</v>
      </c>
      <c r="C19" s="14"/>
      <c r="D19" s="14">
        <v>21</v>
      </c>
      <c r="E19" s="111">
        <f t="shared" si="0"/>
        <v>4.5652173913043477</v>
      </c>
      <c r="F19" s="111"/>
      <c r="G19" s="117">
        <v>439</v>
      </c>
      <c r="H19" s="79">
        <f t="shared" si="1"/>
        <v>95.434782608695656</v>
      </c>
    </row>
    <row r="20" spans="1:8" ht="12" customHeight="1" x14ac:dyDescent="0.25">
      <c r="A20" s="13" t="s">
        <v>30</v>
      </c>
      <c r="B20" s="14">
        <v>217</v>
      </c>
      <c r="C20" s="14"/>
      <c r="D20" s="14">
        <v>11</v>
      </c>
      <c r="E20" s="111">
        <f t="shared" si="0"/>
        <v>5.0691244239631335</v>
      </c>
      <c r="F20" s="111"/>
      <c r="G20" s="117">
        <v>206</v>
      </c>
      <c r="H20" s="79">
        <f t="shared" si="1"/>
        <v>94.930875576036868</v>
      </c>
    </row>
    <row r="21" spans="1:8" ht="12" customHeight="1" x14ac:dyDescent="0.25">
      <c r="A21" s="13" t="s">
        <v>31</v>
      </c>
      <c r="B21" s="14">
        <v>810</v>
      </c>
      <c r="C21" s="14"/>
      <c r="D21" s="14">
        <v>46</v>
      </c>
      <c r="E21" s="111">
        <f t="shared" si="0"/>
        <v>5.6790123456790127</v>
      </c>
      <c r="F21" s="111"/>
      <c r="G21" s="117">
        <v>764</v>
      </c>
      <c r="H21" s="79">
        <f t="shared" si="1"/>
        <v>94.320987654320987</v>
      </c>
    </row>
    <row r="22" spans="1:8" ht="12" customHeight="1" x14ac:dyDescent="0.25">
      <c r="A22" s="13" t="s">
        <v>32</v>
      </c>
      <c r="B22" s="14">
        <v>489</v>
      </c>
      <c r="C22" s="14"/>
      <c r="D22" s="14">
        <v>32</v>
      </c>
      <c r="E22" s="111">
        <f t="shared" si="0"/>
        <v>6.5439672801636002</v>
      </c>
      <c r="F22" s="111"/>
      <c r="G22" s="117">
        <v>457</v>
      </c>
      <c r="H22" s="79">
        <f t="shared" si="1"/>
        <v>93.456032719836401</v>
      </c>
    </row>
    <row r="23" spans="1:8" ht="12" customHeight="1" x14ac:dyDescent="0.25">
      <c r="A23" s="13" t="s">
        <v>33</v>
      </c>
      <c r="B23" s="14">
        <v>210</v>
      </c>
      <c r="C23" s="14"/>
      <c r="D23" s="14">
        <v>18</v>
      </c>
      <c r="E23" s="111">
        <f t="shared" si="0"/>
        <v>8.5714285714285712</v>
      </c>
      <c r="F23" s="111"/>
      <c r="G23" s="117">
        <v>192</v>
      </c>
      <c r="H23" s="79">
        <f t="shared" si="1"/>
        <v>91.428571428571431</v>
      </c>
    </row>
    <row r="24" spans="1:8" ht="12" customHeight="1" x14ac:dyDescent="0.25">
      <c r="A24" s="13" t="s">
        <v>34</v>
      </c>
      <c r="B24" s="14">
        <v>560</v>
      </c>
      <c r="C24" s="14"/>
      <c r="D24" s="14">
        <v>35</v>
      </c>
      <c r="E24" s="111">
        <f t="shared" si="0"/>
        <v>6.25</v>
      </c>
      <c r="F24" s="111"/>
      <c r="G24" s="117">
        <v>525</v>
      </c>
      <c r="H24" s="79">
        <f t="shared" si="1"/>
        <v>93.75</v>
      </c>
    </row>
    <row r="25" spans="1:8" ht="12" customHeight="1" x14ac:dyDescent="0.25">
      <c r="A25" s="13" t="s">
        <v>35</v>
      </c>
      <c r="B25" s="14">
        <v>783</v>
      </c>
      <c r="C25" s="14"/>
      <c r="D25" s="14">
        <v>49</v>
      </c>
      <c r="E25" s="111">
        <f t="shared" si="0"/>
        <v>6.2579821200510848</v>
      </c>
      <c r="F25" s="111"/>
      <c r="G25" s="117">
        <v>734</v>
      </c>
      <c r="H25" s="79">
        <f t="shared" si="1"/>
        <v>93.742017879948918</v>
      </c>
    </row>
    <row r="26" spans="1:8" ht="12" customHeight="1" x14ac:dyDescent="0.25">
      <c r="A26" s="13" t="s">
        <v>36</v>
      </c>
      <c r="B26" s="14">
        <v>581</v>
      </c>
      <c r="C26" s="14"/>
      <c r="D26" s="14">
        <v>33</v>
      </c>
      <c r="E26" s="111">
        <f t="shared" si="0"/>
        <v>5.6798623063683307</v>
      </c>
      <c r="F26" s="111"/>
      <c r="G26" s="117">
        <v>548</v>
      </c>
      <c r="H26" s="79">
        <f t="shared" si="1"/>
        <v>94.320137693631665</v>
      </c>
    </row>
    <row r="27" spans="1:8" ht="12" customHeight="1" x14ac:dyDescent="0.25">
      <c r="A27" s="13"/>
      <c r="B27" s="14"/>
      <c r="C27" s="14"/>
      <c r="D27" s="14"/>
      <c r="E27" s="111"/>
      <c r="F27" s="111"/>
      <c r="G27" s="117"/>
      <c r="H27" s="79"/>
    </row>
    <row r="28" spans="1:8" ht="12" customHeight="1" x14ac:dyDescent="0.25">
      <c r="A28" s="13" t="s">
        <v>37</v>
      </c>
      <c r="B28" s="14">
        <v>4196</v>
      </c>
      <c r="C28" s="14"/>
      <c r="D28" s="14">
        <v>213</v>
      </c>
      <c r="E28" s="111">
        <f t="shared" si="0"/>
        <v>5.0762631077216396</v>
      </c>
      <c r="F28" s="111"/>
      <c r="G28" s="117">
        <v>3983</v>
      </c>
      <c r="H28" s="79">
        <f t="shared" si="1"/>
        <v>94.92373689227837</v>
      </c>
    </row>
    <row r="29" spans="1:8" ht="12" customHeight="1" x14ac:dyDescent="0.25">
      <c r="A29" s="13" t="s">
        <v>38</v>
      </c>
      <c r="B29" s="14">
        <v>2513</v>
      </c>
      <c r="C29" s="14"/>
      <c r="D29" s="14">
        <v>207</v>
      </c>
      <c r="E29" s="111">
        <f t="shared" si="0"/>
        <v>8.2371667329884595</v>
      </c>
      <c r="F29" s="111"/>
      <c r="G29" s="117">
        <v>2306</v>
      </c>
      <c r="H29" s="79">
        <f t="shared" si="1"/>
        <v>91.762833267011544</v>
      </c>
    </row>
    <row r="30" spans="1:8" ht="12" customHeight="1" x14ac:dyDescent="0.25">
      <c r="A30" s="13" t="s">
        <v>39</v>
      </c>
      <c r="B30" s="14">
        <v>1961</v>
      </c>
      <c r="C30" s="14"/>
      <c r="D30" s="14">
        <v>153</v>
      </c>
      <c r="E30" s="111">
        <f t="shared" si="0"/>
        <v>7.8021417644059152</v>
      </c>
      <c r="F30" s="111"/>
      <c r="G30" s="117">
        <v>1808</v>
      </c>
      <c r="H30" s="79">
        <f t="shared" si="1"/>
        <v>92.197858235594083</v>
      </c>
    </row>
    <row r="31" spans="1:8" ht="12" customHeight="1" x14ac:dyDescent="0.25">
      <c r="A31" s="13" t="s">
        <v>40</v>
      </c>
      <c r="B31" s="14">
        <v>2746</v>
      </c>
      <c r="C31" s="14"/>
      <c r="D31" s="14">
        <v>163</v>
      </c>
      <c r="E31" s="111">
        <f t="shared" si="0"/>
        <v>5.9359067734887114</v>
      </c>
      <c r="F31" s="111"/>
      <c r="G31" s="117">
        <v>2583</v>
      </c>
      <c r="H31" s="79">
        <f t="shared" si="1"/>
        <v>94.064093226511289</v>
      </c>
    </row>
    <row r="32" spans="1:8" ht="12" customHeight="1" x14ac:dyDescent="0.25">
      <c r="A32" s="13" t="s">
        <v>41</v>
      </c>
      <c r="B32" s="14">
        <v>1364</v>
      </c>
      <c r="C32" s="14"/>
      <c r="D32" s="14">
        <v>82</v>
      </c>
      <c r="E32" s="111">
        <f t="shared" si="0"/>
        <v>6.0117302052785924</v>
      </c>
      <c r="F32" s="111"/>
      <c r="G32" s="117">
        <v>1282</v>
      </c>
      <c r="H32" s="79">
        <f t="shared" si="1"/>
        <v>93.988269794721418</v>
      </c>
    </row>
    <row r="33" spans="1:8" ht="12" customHeight="1" x14ac:dyDescent="0.25">
      <c r="A33" s="21" t="s">
        <v>42</v>
      </c>
      <c r="B33" s="21">
        <v>12780</v>
      </c>
      <c r="C33" s="21"/>
      <c r="D33" s="21">
        <v>818</v>
      </c>
      <c r="E33" s="113">
        <f t="shared" si="0"/>
        <v>6.4006259780907664</v>
      </c>
      <c r="F33" s="113"/>
      <c r="G33" s="121">
        <v>11962</v>
      </c>
      <c r="H33" s="90">
        <f t="shared" si="1"/>
        <v>93.599374021909227</v>
      </c>
    </row>
    <row r="34" spans="1:8" ht="12" customHeight="1" x14ac:dyDescent="0.25">
      <c r="A34" s="28" t="s">
        <v>91</v>
      </c>
    </row>
  </sheetData>
  <mergeCells count="7">
    <mergeCell ref="A1:H1"/>
    <mergeCell ref="A2:A4"/>
    <mergeCell ref="B2:B4"/>
    <mergeCell ref="C2:C4"/>
    <mergeCell ref="D2:E3"/>
    <mergeCell ref="F2:F3"/>
    <mergeCell ref="G2:H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2" sqref="A2:A3"/>
    </sheetView>
  </sheetViews>
  <sheetFormatPr defaultRowHeight="12" customHeight="1" x14ac:dyDescent="0.25"/>
  <cols>
    <col min="1" max="1" width="49.42578125" bestFit="1" customWidth="1"/>
    <col min="2" max="2" width="9.5703125" customWidth="1"/>
    <col min="3" max="3" width="0.85546875" customWidth="1"/>
    <col min="4" max="4" width="16.42578125" customWidth="1"/>
    <col min="5" max="5" width="0.85546875" customWidth="1"/>
    <col min="6" max="6" width="18.7109375" customWidth="1"/>
    <col min="7" max="7" width="1.42578125" customWidth="1"/>
    <col min="8" max="8" width="8.140625" bestFit="1" customWidth="1"/>
    <col min="9" max="9" width="11.5703125" bestFit="1" customWidth="1"/>
  </cols>
  <sheetData>
    <row r="1" spans="1:9" ht="24.75" customHeight="1" x14ac:dyDescent="0.25">
      <c r="A1" s="189" t="s">
        <v>138</v>
      </c>
      <c r="B1" s="189"/>
      <c r="C1" s="189"/>
      <c r="D1" s="189"/>
      <c r="E1" s="189"/>
      <c r="F1" s="189"/>
      <c r="G1" s="189"/>
      <c r="H1" s="189"/>
      <c r="I1" s="189"/>
    </row>
    <row r="2" spans="1:9" ht="12" customHeight="1" x14ac:dyDescent="0.25">
      <c r="A2" s="222" t="s">
        <v>96</v>
      </c>
      <c r="B2" s="194" t="s">
        <v>75</v>
      </c>
      <c r="C2" s="204"/>
      <c r="D2" s="194" t="s">
        <v>76</v>
      </c>
      <c r="E2" s="204"/>
      <c r="F2" s="194" t="s">
        <v>77</v>
      </c>
      <c r="G2" s="172"/>
      <c r="H2" s="197" t="s">
        <v>62</v>
      </c>
      <c r="I2" s="197"/>
    </row>
    <row r="3" spans="1:9" ht="12" customHeight="1" x14ac:dyDescent="0.25">
      <c r="A3" s="223"/>
      <c r="B3" s="218"/>
      <c r="C3" s="205"/>
      <c r="D3" s="218"/>
      <c r="E3" s="205"/>
      <c r="F3" s="218"/>
      <c r="G3" s="173"/>
      <c r="H3" s="29" t="s">
        <v>63</v>
      </c>
      <c r="I3" s="29" t="s">
        <v>64</v>
      </c>
    </row>
    <row r="4" spans="1:9" ht="12" customHeight="1" x14ac:dyDescent="0.25">
      <c r="A4" s="18" t="s">
        <v>9</v>
      </c>
      <c r="B4" s="11">
        <v>34</v>
      </c>
      <c r="C4" s="177"/>
      <c r="D4" s="11">
        <v>11</v>
      </c>
      <c r="E4" s="177"/>
      <c r="F4" s="11">
        <v>23</v>
      </c>
      <c r="G4" s="177"/>
      <c r="H4" s="11">
        <v>10</v>
      </c>
      <c r="I4" s="11">
        <v>13</v>
      </c>
    </row>
    <row r="5" spans="1:9" ht="12" customHeight="1" x14ac:dyDescent="0.25">
      <c r="A5" s="19" t="s">
        <v>43</v>
      </c>
      <c r="B5" s="15">
        <v>40</v>
      </c>
      <c r="C5" s="15"/>
      <c r="D5" s="15">
        <v>3</v>
      </c>
      <c r="E5" s="15"/>
      <c r="F5" s="15">
        <v>37</v>
      </c>
      <c r="G5" s="15"/>
      <c r="H5" s="15">
        <v>14</v>
      </c>
      <c r="I5" s="15">
        <v>23</v>
      </c>
    </row>
    <row r="6" spans="1:9" ht="12" customHeight="1" x14ac:dyDescent="0.25">
      <c r="A6" s="19" t="s">
        <v>44</v>
      </c>
      <c r="B6" s="15">
        <v>90</v>
      </c>
      <c r="C6" s="15"/>
      <c r="D6" s="15">
        <v>16</v>
      </c>
      <c r="E6" s="15"/>
      <c r="F6" s="15">
        <v>74</v>
      </c>
      <c r="G6" s="15"/>
      <c r="H6" s="15">
        <v>39</v>
      </c>
      <c r="I6" s="15">
        <v>35</v>
      </c>
    </row>
    <row r="7" spans="1:9" ht="12" customHeight="1" x14ac:dyDescent="0.25">
      <c r="A7" s="19" t="s">
        <v>0</v>
      </c>
      <c r="B7" s="15">
        <v>7903</v>
      </c>
      <c r="C7" s="15"/>
      <c r="D7" s="15">
        <v>2137</v>
      </c>
      <c r="E7" s="15"/>
      <c r="F7" s="15">
        <v>5766</v>
      </c>
      <c r="G7" s="15"/>
      <c r="H7" s="15">
        <v>2313</v>
      </c>
      <c r="I7" s="15">
        <v>3453</v>
      </c>
    </row>
    <row r="8" spans="1:9" ht="12" customHeight="1" x14ac:dyDescent="0.25">
      <c r="A8" s="19" t="s">
        <v>1</v>
      </c>
      <c r="B8" s="15">
        <v>594</v>
      </c>
      <c r="C8" s="15"/>
      <c r="D8" s="15">
        <v>194</v>
      </c>
      <c r="E8" s="15"/>
      <c r="F8" s="15">
        <v>400</v>
      </c>
      <c r="G8" s="15"/>
      <c r="H8" s="15">
        <v>155</v>
      </c>
      <c r="I8" s="15">
        <v>245</v>
      </c>
    </row>
    <row r="9" spans="1:9" ht="12" customHeight="1" x14ac:dyDescent="0.25">
      <c r="A9" s="19" t="s">
        <v>97</v>
      </c>
      <c r="B9" s="15">
        <v>14</v>
      </c>
      <c r="C9" s="15"/>
      <c r="D9" s="15">
        <v>2</v>
      </c>
      <c r="E9" s="15"/>
      <c r="F9" s="15">
        <v>12</v>
      </c>
      <c r="G9" s="15"/>
      <c r="H9" s="15">
        <v>7</v>
      </c>
      <c r="I9" s="15">
        <v>5</v>
      </c>
    </row>
    <row r="10" spans="1:9" ht="12" customHeight="1" x14ac:dyDescent="0.25">
      <c r="A10" s="19" t="s">
        <v>2</v>
      </c>
      <c r="B10" s="15">
        <v>191</v>
      </c>
      <c r="C10" s="15"/>
      <c r="D10" s="15">
        <v>32</v>
      </c>
      <c r="E10" s="15"/>
      <c r="F10" s="15">
        <v>159</v>
      </c>
      <c r="G10" s="15"/>
      <c r="H10" s="15">
        <v>84</v>
      </c>
      <c r="I10" s="15">
        <v>75</v>
      </c>
    </row>
    <row r="11" spans="1:9" ht="12" customHeight="1" x14ac:dyDescent="0.25">
      <c r="A11" s="19" t="s">
        <v>98</v>
      </c>
      <c r="B11" s="15">
        <v>70</v>
      </c>
      <c r="C11" s="15"/>
      <c r="D11" s="15">
        <v>12</v>
      </c>
      <c r="E11" s="15"/>
      <c r="F11" s="15">
        <v>58</v>
      </c>
      <c r="G11" s="15"/>
      <c r="H11" s="15">
        <v>38</v>
      </c>
      <c r="I11" s="15">
        <v>20</v>
      </c>
    </row>
    <row r="12" spans="1:9" ht="12" customHeight="1" x14ac:dyDescent="0.25">
      <c r="A12" s="19" t="s">
        <v>3</v>
      </c>
      <c r="B12" s="15">
        <v>2377</v>
      </c>
      <c r="C12" s="15"/>
      <c r="D12" s="15">
        <v>944</v>
      </c>
      <c r="E12" s="15"/>
      <c r="F12" s="15">
        <v>1433</v>
      </c>
      <c r="G12" s="15"/>
      <c r="H12" s="15">
        <v>330</v>
      </c>
      <c r="I12" s="15">
        <v>1103</v>
      </c>
    </row>
    <row r="13" spans="1:9" ht="12" customHeight="1" x14ac:dyDescent="0.25">
      <c r="A13" s="19" t="s">
        <v>4</v>
      </c>
      <c r="B13" s="15">
        <v>596</v>
      </c>
      <c r="C13" s="15"/>
      <c r="D13" s="15">
        <v>159</v>
      </c>
      <c r="E13" s="15"/>
      <c r="F13" s="15">
        <v>437</v>
      </c>
      <c r="G13" s="15"/>
      <c r="H13" s="15">
        <v>140</v>
      </c>
      <c r="I13" s="15">
        <v>297</v>
      </c>
    </row>
    <row r="14" spans="1:9" ht="12" customHeight="1" x14ac:dyDescent="0.25">
      <c r="A14" s="19" t="s">
        <v>5</v>
      </c>
      <c r="B14" s="15">
        <v>871</v>
      </c>
      <c r="C14" s="15"/>
      <c r="D14" s="15">
        <v>254</v>
      </c>
      <c r="E14" s="15"/>
      <c r="F14" s="15">
        <v>617</v>
      </c>
      <c r="G14" s="15"/>
      <c r="H14" s="15">
        <v>156</v>
      </c>
      <c r="I14" s="15">
        <v>461</v>
      </c>
    </row>
    <row r="15" spans="1:9" ht="12" customHeight="1" x14ac:dyDescent="0.25">
      <c r="A15" s="22" t="s">
        <v>6</v>
      </c>
      <c r="B15" s="23">
        <v>12780</v>
      </c>
      <c r="C15" s="23"/>
      <c r="D15" s="23">
        <v>3764</v>
      </c>
      <c r="E15" s="23"/>
      <c r="F15" s="23">
        <v>9016</v>
      </c>
      <c r="G15" s="23"/>
      <c r="H15" s="23">
        <v>3286</v>
      </c>
      <c r="I15" s="23">
        <v>5730</v>
      </c>
    </row>
    <row r="16" spans="1:9" ht="12" customHeight="1" x14ac:dyDescent="0.25">
      <c r="A16" s="28" t="s">
        <v>93</v>
      </c>
      <c r="H16" s="4"/>
      <c r="I16" s="4"/>
    </row>
    <row r="17" spans="1:9" ht="37.5" customHeight="1" x14ac:dyDescent="0.25">
      <c r="A17" s="254" t="s">
        <v>110</v>
      </c>
      <c r="B17" s="254"/>
      <c r="C17" s="254"/>
      <c r="D17" s="254"/>
      <c r="E17" s="254"/>
      <c r="F17" s="254"/>
      <c r="G17" s="254"/>
      <c r="H17" s="254"/>
      <c r="I17" s="254"/>
    </row>
  </sheetData>
  <mergeCells count="9">
    <mergeCell ref="A17:I17"/>
    <mergeCell ref="A1:I1"/>
    <mergeCell ref="A2:A3"/>
    <mergeCell ref="B2:B3"/>
    <mergeCell ref="C2:C3"/>
    <mergeCell ref="D2:D3"/>
    <mergeCell ref="E2:E3"/>
    <mergeCell ref="F2:F3"/>
    <mergeCell ref="H2:I2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sqref="A1:I1"/>
    </sheetView>
  </sheetViews>
  <sheetFormatPr defaultRowHeight="12" customHeight="1" x14ac:dyDescent="0.25"/>
  <cols>
    <col min="1" max="1" width="22.7109375" customWidth="1"/>
    <col min="2" max="2" width="10.42578125" customWidth="1"/>
    <col min="3" max="3" width="0.85546875" customWidth="1"/>
    <col min="4" max="4" width="14" customWidth="1"/>
    <col min="5" max="5" width="0.85546875" customWidth="1"/>
    <col min="6" max="6" width="14" customWidth="1"/>
    <col min="7" max="7" width="0.85546875" customWidth="1"/>
    <col min="8" max="9" width="14" customWidth="1"/>
  </cols>
  <sheetData>
    <row r="1" spans="1:9" ht="37.5" customHeight="1" x14ac:dyDescent="0.25">
      <c r="A1" s="189" t="s">
        <v>139</v>
      </c>
      <c r="B1" s="189"/>
      <c r="C1" s="189"/>
      <c r="D1" s="189"/>
      <c r="E1" s="189"/>
      <c r="F1" s="189"/>
      <c r="G1" s="189"/>
      <c r="H1" s="189"/>
      <c r="I1" s="189"/>
    </row>
    <row r="2" spans="1:9" ht="12" customHeight="1" x14ac:dyDescent="0.25">
      <c r="A2" s="252" t="s">
        <v>61</v>
      </c>
      <c r="B2" s="194" t="s">
        <v>75</v>
      </c>
      <c r="C2" s="204"/>
      <c r="D2" s="194" t="s">
        <v>76</v>
      </c>
      <c r="E2" s="204"/>
      <c r="F2" s="194" t="s">
        <v>77</v>
      </c>
      <c r="G2" s="172"/>
      <c r="H2" s="197" t="s">
        <v>62</v>
      </c>
      <c r="I2" s="197"/>
    </row>
    <row r="3" spans="1:9" ht="12" customHeight="1" x14ac:dyDescent="0.25">
      <c r="A3" s="253"/>
      <c r="B3" s="218"/>
      <c r="C3" s="205"/>
      <c r="D3" s="218"/>
      <c r="E3" s="205"/>
      <c r="F3" s="218"/>
      <c r="G3" s="173"/>
      <c r="H3" s="29" t="s">
        <v>63</v>
      </c>
      <c r="I3" s="29" t="s">
        <v>64</v>
      </c>
    </row>
    <row r="4" spans="1:9" ht="12" customHeight="1" x14ac:dyDescent="0.25">
      <c r="A4" s="9" t="s">
        <v>15</v>
      </c>
      <c r="B4" s="10">
        <v>1645</v>
      </c>
      <c r="C4" s="176"/>
      <c r="D4" s="10">
        <v>465</v>
      </c>
      <c r="E4" s="176"/>
      <c r="F4" s="10">
        <v>1180</v>
      </c>
      <c r="G4" s="176"/>
      <c r="H4" s="10">
        <v>395</v>
      </c>
      <c r="I4" s="10">
        <v>785</v>
      </c>
    </row>
    <row r="5" spans="1:9" ht="12" customHeight="1" x14ac:dyDescent="0.25">
      <c r="A5" s="13" t="s">
        <v>60</v>
      </c>
      <c r="B5" s="14">
        <v>124</v>
      </c>
      <c r="C5" s="14"/>
      <c r="D5" s="14">
        <v>33</v>
      </c>
      <c r="E5" s="14"/>
      <c r="F5" s="14">
        <v>91</v>
      </c>
      <c r="G5" s="14"/>
      <c r="H5" s="14">
        <v>35</v>
      </c>
      <c r="I5" s="14">
        <v>56</v>
      </c>
    </row>
    <row r="6" spans="1:9" ht="12" customHeight="1" x14ac:dyDescent="0.25">
      <c r="A6" s="13" t="s">
        <v>17</v>
      </c>
      <c r="B6" s="14">
        <v>382</v>
      </c>
      <c r="C6" s="14"/>
      <c r="D6" s="14">
        <v>131</v>
      </c>
      <c r="E6" s="14"/>
      <c r="F6" s="14">
        <v>251</v>
      </c>
      <c r="G6" s="14"/>
      <c r="H6" s="14">
        <v>96</v>
      </c>
      <c r="I6" s="14">
        <v>155</v>
      </c>
    </row>
    <row r="7" spans="1:9" ht="12" customHeight="1" x14ac:dyDescent="0.25">
      <c r="A7" s="13" t="s">
        <v>18</v>
      </c>
      <c r="B7" s="14">
        <v>2045</v>
      </c>
      <c r="C7" s="14"/>
      <c r="D7" s="14">
        <v>617</v>
      </c>
      <c r="E7" s="14"/>
      <c r="F7" s="14">
        <v>1428</v>
      </c>
      <c r="G7" s="14"/>
      <c r="H7" s="14">
        <v>522</v>
      </c>
      <c r="I7" s="14">
        <v>906</v>
      </c>
    </row>
    <row r="8" spans="1:9" ht="12" customHeight="1" x14ac:dyDescent="0.25">
      <c r="A8" s="13" t="s">
        <v>19</v>
      </c>
      <c r="B8" s="14">
        <v>501</v>
      </c>
      <c r="C8" s="14"/>
      <c r="D8" s="14">
        <v>147</v>
      </c>
      <c r="E8" s="14"/>
      <c r="F8" s="14">
        <v>354</v>
      </c>
      <c r="G8" s="14"/>
      <c r="H8" s="14">
        <v>146</v>
      </c>
      <c r="I8" s="14">
        <v>208</v>
      </c>
    </row>
    <row r="9" spans="1:9" ht="12" customHeight="1" x14ac:dyDescent="0.25">
      <c r="A9" s="131" t="s">
        <v>20</v>
      </c>
      <c r="B9" s="51">
        <v>214</v>
      </c>
      <c r="C9" s="51"/>
      <c r="D9" s="51">
        <v>46</v>
      </c>
      <c r="E9" s="51"/>
      <c r="F9" s="51">
        <v>168</v>
      </c>
      <c r="G9" s="51"/>
      <c r="H9" s="51">
        <v>82</v>
      </c>
      <c r="I9" s="51">
        <v>86</v>
      </c>
    </row>
    <row r="10" spans="1:9" ht="12" customHeight="1" x14ac:dyDescent="0.25">
      <c r="A10" s="131" t="s">
        <v>21</v>
      </c>
      <c r="B10" s="51">
        <v>287</v>
      </c>
      <c r="C10" s="51"/>
      <c r="D10" s="51">
        <v>101</v>
      </c>
      <c r="E10" s="51"/>
      <c r="F10" s="51">
        <v>186</v>
      </c>
      <c r="G10" s="51"/>
      <c r="H10" s="51">
        <v>64</v>
      </c>
      <c r="I10" s="51">
        <v>122</v>
      </c>
    </row>
    <row r="11" spans="1:9" ht="12" customHeight="1" x14ac:dyDescent="0.25">
      <c r="A11" s="13" t="s">
        <v>22</v>
      </c>
      <c r="B11" s="14">
        <v>961</v>
      </c>
      <c r="C11" s="14"/>
      <c r="D11" s="14">
        <v>256</v>
      </c>
      <c r="E11" s="14"/>
      <c r="F11" s="14">
        <v>705</v>
      </c>
      <c r="G11" s="14"/>
      <c r="H11" s="14">
        <v>249</v>
      </c>
      <c r="I11" s="14">
        <v>456</v>
      </c>
    </row>
    <row r="12" spans="1:9" ht="12" customHeight="1" x14ac:dyDescent="0.25">
      <c r="A12" s="13" t="s">
        <v>23</v>
      </c>
      <c r="B12" s="14">
        <v>377</v>
      </c>
      <c r="C12" s="14"/>
      <c r="D12" s="14">
        <v>119</v>
      </c>
      <c r="E12" s="14"/>
      <c r="F12" s="14">
        <v>258</v>
      </c>
      <c r="G12" s="14"/>
      <c r="H12" s="14">
        <v>90</v>
      </c>
      <c r="I12" s="14">
        <v>168</v>
      </c>
    </row>
    <row r="13" spans="1:9" ht="12" customHeight="1" x14ac:dyDescent="0.25">
      <c r="A13" s="13" t="s">
        <v>24</v>
      </c>
      <c r="B13" s="14">
        <v>674</v>
      </c>
      <c r="C13" s="14"/>
      <c r="D13" s="14">
        <v>191</v>
      </c>
      <c r="E13" s="14"/>
      <c r="F13" s="14">
        <v>483</v>
      </c>
      <c r="G13" s="14"/>
      <c r="H13" s="14">
        <v>167</v>
      </c>
      <c r="I13" s="14">
        <v>316</v>
      </c>
    </row>
    <row r="14" spans="1:9" ht="12" customHeight="1" x14ac:dyDescent="0.25">
      <c r="A14" s="13" t="s">
        <v>25</v>
      </c>
      <c r="B14" s="14">
        <v>585</v>
      </c>
      <c r="C14" s="14"/>
      <c r="D14" s="14">
        <v>167</v>
      </c>
      <c r="E14" s="14"/>
      <c r="F14" s="14">
        <v>418</v>
      </c>
      <c r="G14" s="14"/>
      <c r="H14" s="14">
        <v>146</v>
      </c>
      <c r="I14" s="14">
        <v>272</v>
      </c>
    </row>
    <row r="15" spans="1:9" ht="12" customHeight="1" x14ac:dyDescent="0.25">
      <c r="A15" s="13" t="s">
        <v>26</v>
      </c>
      <c r="B15" s="14">
        <v>174</v>
      </c>
      <c r="C15" s="14"/>
      <c r="D15" s="14">
        <v>41</v>
      </c>
      <c r="E15" s="14"/>
      <c r="F15" s="14">
        <v>133</v>
      </c>
      <c r="G15" s="14"/>
      <c r="H15" s="14">
        <v>38</v>
      </c>
      <c r="I15" s="14">
        <v>95</v>
      </c>
    </row>
    <row r="16" spans="1:9" ht="12" customHeight="1" x14ac:dyDescent="0.25">
      <c r="A16" s="13" t="s">
        <v>27</v>
      </c>
      <c r="B16" s="14">
        <v>394</v>
      </c>
      <c r="C16" s="14"/>
      <c r="D16" s="14">
        <v>111</v>
      </c>
      <c r="E16" s="14"/>
      <c r="F16" s="14">
        <v>283</v>
      </c>
      <c r="G16" s="14"/>
      <c r="H16" s="14">
        <v>106</v>
      </c>
      <c r="I16" s="14">
        <v>177</v>
      </c>
    </row>
    <row r="17" spans="1:9" ht="12" customHeight="1" x14ac:dyDescent="0.25">
      <c r="A17" s="13" t="s">
        <v>28</v>
      </c>
      <c r="B17" s="14">
        <v>808</v>
      </c>
      <c r="C17" s="14"/>
      <c r="D17" s="14">
        <v>216</v>
      </c>
      <c r="E17" s="14"/>
      <c r="F17" s="14">
        <v>592</v>
      </c>
      <c r="G17" s="14"/>
      <c r="H17" s="14">
        <v>201</v>
      </c>
      <c r="I17" s="14">
        <v>391</v>
      </c>
    </row>
    <row r="18" spans="1:9" ht="12" customHeight="1" x14ac:dyDescent="0.25">
      <c r="A18" s="13" t="s">
        <v>29</v>
      </c>
      <c r="B18" s="14">
        <v>460</v>
      </c>
      <c r="C18" s="14"/>
      <c r="D18" s="14">
        <v>164</v>
      </c>
      <c r="E18" s="14"/>
      <c r="F18" s="14">
        <v>296</v>
      </c>
      <c r="G18" s="14"/>
      <c r="H18" s="14">
        <v>94</v>
      </c>
      <c r="I18" s="14">
        <v>202</v>
      </c>
    </row>
    <row r="19" spans="1:9" ht="12" customHeight="1" x14ac:dyDescent="0.25">
      <c r="A19" s="13" t="s">
        <v>30</v>
      </c>
      <c r="B19" s="14">
        <v>217</v>
      </c>
      <c r="C19" s="14"/>
      <c r="D19" s="14">
        <v>82</v>
      </c>
      <c r="E19" s="14"/>
      <c r="F19" s="14">
        <v>135</v>
      </c>
      <c r="G19" s="14"/>
      <c r="H19" s="14">
        <v>53</v>
      </c>
      <c r="I19" s="14">
        <v>82</v>
      </c>
    </row>
    <row r="20" spans="1:9" ht="12" customHeight="1" x14ac:dyDescent="0.25">
      <c r="A20" s="13" t="s">
        <v>31</v>
      </c>
      <c r="B20" s="14">
        <v>810</v>
      </c>
      <c r="C20" s="14"/>
      <c r="D20" s="14">
        <v>223</v>
      </c>
      <c r="E20" s="14"/>
      <c r="F20" s="14">
        <v>587</v>
      </c>
      <c r="G20" s="14"/>
      <c r="H20" s="14">
        <v>259</v>
      </c>
      <c r="I20" s="14">
        <v>328</v>
      </c>
    </row>
    <row r="21" spans="1:9" ht="12" customHeight="1" x14ac:dyDescent="0.25">
      <c r="A21" s="13" t="s">
        <v>32</v>
      </c>
      <c r="B21" s="14">
        <v>489</v>
      </c>
      <c r="C21" s="14"/>
      <c r="D21" s="14">
        <v>113</v>
      </c>
      <c r="E21" s="14"/>
      <c r="F21" s="14">
        <v>376</v>
      </c>
      <c r="G21" s="14"/>
      <c r="H21" s="14">
        <v>160</v>
      </c>
      <c r="I21" s="14">
        <v>216</v>
      </c>
    </row>
    <row r="22" spans="1:9" ht="12" customHeight="1" x14ac:dyDescent="0.25">
      <c r="A22" s="13" t="s">
        <v>33</v>
      </c>
      <c r="B22" s="14">
        <v>210</v>
      </c>
      <c r="C22" s="14"/>
      <c r="D22" s="14">
        <v>64</v>
      </c>
      <c r="E22" s="14"/>
      <c r="F22" s="14">
        <v>146</v>
      </c>
      <c r="G22" s="14"/>
      <c r="H22" s="14">
        <v>47</v>
      </c>
      <c r="I22" s="14">
        <v>99</v>
      </c>
    </row>
    <row r="23" spans="1:9" ht="12" customHeight="1" x14ac:dyDescent="0.25">
      <c r="A23" s="13" t="s">
        <v>34</v>
      </c>
      <c r="B23" s="14">
        <v>560</v>
      </c>
      <c r="C23" s="14"/>
      <c r="D23" s="14">
        <v>189</v>
      </c>
      <c r="E23" s="14"/>
      <c r="F23" s="14">
        <v>371</v>
      </c>
      <c r="G23" s="14"/>
      <c r="H23" s="14">
        <v>151</v>
      </c>
      <c r="I23" s="14">
        <v>220</v>
      </c>
    </row>
    <row r="24" spans="1:9" ht="12" customHeight="1" x14ac:dyDescent="0.25">
      <c r="A24" s="13" t="s">
        <v>35</v>
      </c>
      <c r="B24" s="14">
        <v>783</v>
      </c>
      <c r="C24" s="14"/>
      <c r="D24" s="14">
        <v>227</v>
      </c>
      <c r="E24" s="14"/>
      <c r="F24" s="14">
        <v>556</v>
      </c>
      <c r="G24" s="14"/>
      <c r="H24" s="14">
        <v>196</v>
      </c>
      <c r="I24" s="14">
        <v>360</v>
      </c>
    </row>
    <row r="25" spans="1:9" ht="12" customHeight="1" x14ac:dyDescent="0.25">
      <c r="A25" s="13" t="s">
        <v>36</v>
      </c>
      <c r="B25" s="14">
        <v>581</v>
      </c>
      <c r="C25" s="14"/>
      <c r="D25" s="14">
        <v>208</v>
      </c>
      <c r="E25" s="14"/>
      <c r="F25" s="14">
        <v>373</v>
      </c>
      <c r="G25" s="14"/>
      <c r="H25" s="14">
        <v>135</v>
      </c>
      <c r="I25" s="14">
        <v>238</v>
      </c>
    </row>
    <row r="26" spans="1:9" ht="4.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</row>
    <row r="27" spans="1:9" ht="12" customHeight="1" x14ac:dyDescent="0.25">
      <c r="A27" s="13" t="s">
        <v>37</v>
      </c>
      <c r="B27" s="14">
        <v>4196</v>
      </c>
      <c r="C27" s="14"/>
      <c r="D27" s="14">
        <f>D4+D5+D6+D7</f>
        <v>1246</v>
      </c>
      <c r="E27" s="14"/>
      <c r="F27" s="14">
        <f>F4+F5+F6+F7</f>
        <v>2950</v>
      </c>
      <c r="G27" s="14"/>
      <c r="H27" s="14">
        <f>H4+H5+H6+H7</f>
        <v>1048</v>
      </c>
      <c r="I27" s="14">
        <f>I4+I5+I6+I7</f>
        <v>1902</v>
      </c>
    </row>
    <row r="28" spans="1:9" ht="12" customHeight="1" x14ac:dyDescent="0.25">
      <c r="A28" s="13" t="s">
        <v>38</v>
      </c>
      <c r="B28" s="14">
        <v>2513</v>
      </c>
      <c r="C28" s="14"/>
      <c r="D28" s="14">
        <f>D9+D10+D11+D12+D13</f>
        <v>713</v>
      </c>
      <c r="E28" s="14"/>
      <c r="F28" s="14">
        <f>F9+F10+F11+F12+F13</f>
        <v>1800</v>
      </c>
      <c r="G28" s="14"/>
      <c r="H28" s="14">
        <f>H9+H10+H11+H12+H13</f>
        <v>652</v>
      </c>
      <c r="I28" s="14">
        <f>I9+I10+I11+I12+I13</f>
        <v>1148</v>
      </c>
    </row>
    <row r="29" spans="1:9" ht="12" customHeight="1" x14ac:dyDescent="0.25">
      <c r="A29" s="13" t="s">
        <v>39</v>
      </c>
      <c r="B29" s="14">
        <v>1961</v>
      </c>
      <c r="C29" s="14"/>
      <c r="D29" s="14">
        <f>D14+D15+D16+D17</f>
        <v>535</v>
      </c>
      <c r="E29" s="14"/>
      <c r="F29" s="14">
        <f>F14+F15+F16+F17</f>
        <v>1426</v>
      </c>
      <c r="G29" s="14"/>
      <c r="H29" s="14">
        <f>H14+H15+H16+H17</f>
        <v>491</v>
      </c>
      <c r="I29" s="14">
        <f>I14+I15+I16+I17</f>
        <v>935</v>
      </c>
    </row>
    <row r="30" spans="1:9" ht="12" customHeight="1" x14ac:dyDescent="0.25">
      <c r="A30" s="13" t="s">
        <v>40</v>
      </c>
      <c r="B30" s="14">
        <v>2746</v>
      </c>
      <c r="C30" s="14"/>
      <c r="D30" s="14">
        <f>D18+D19+D20+D21+D22+D23</f>
        <v>835</v>
      </c>
      <c r="E30" s="14"/>
      <c r="F30" s="14">
        <f>F18+F19+F20+F21+F22+F23</f>
        <v>1911</v>
      </c>
      <c r="G30" s="14"/>
      <c r="H30" s="14">
        <f>H18+H19+H20+H21+H22+H23</f>
        <v>764</v>
      </c>
      <c r="I30" s="14">
        <f>I18+I19+I20+I21+I22+I23</f>
        <v>1147</v>
      </c>
    </row>
    <row r="31" spans="1:9" ht="12" customHeight="1" x14ac:dyDescent="0.25">
      <c r="A31" s="13" t="s">
        <v>41</v>
      </c>
      <c r="B31" s="14">
        <v>1364</v>
      </c>
      <c r="C31" s="14"/>
      <c r="D31" s="14">
        <f>D24+D25</f>
        <v>435</v>
      </c>
      <c r="E31" s="14"/>
      <c r="F31" s="14">
        <f>F24+F25</f>
        <v>929</v>
      </c>
      <c r="G31" s="14"/>
      <c r="H31" s="14">
        <f>H24+H25</f>
        <v>331</v>
      </c>
      <c r="I31" s="14">
        <f>I24+I25</f>
        <v>598</v>
      </c>
    </row>
    <row r="32" spans="1:9" ht="12" customHeight="1" x14ac:dyDescent="0.25">
      <c r="A32" s="21" t="s">
        <v>42</v>
      </c>
      <c r="B32" s="21">
        <v>12780</v>
      </c>
      <c r="C32" s="21"/>
      <c r="D32" s="21">
        <f>D27+D28+D29+D30+D31</f>
        <v>3764</v>
      </c>
      <c r="E32" s="21"/>
      <c r="F32" s="21">
        <f>F27+F28+F29+F30+F31</f>
        <v>9016</v>
      </c>
      <c r="G32" s="21"/>
      <c r="H32" s="21">
        <f>H27+H28+H29+H30+H31</f>
        <v>3286</v>
      </c>
      <c r="I32" s="21">
        <f>I27+I28+I29+I30+I31</f>
        <v>5730</v>
      </c>
    </row>
    <row r="33" spans="1:1" ht="12" customHeight="1" x14ac:dyDescent="0.25">
      <c r="A33" s="28" t="s">
        <v>94</v>
      </c>
    </row>
  </sheetData>
  <mergeCells count="8">
    <mergeCell ref="A1:I1"/>
    <mergeCell ref="A2:A3"/>
    <mergeCell ref="B2:B3"/>
    <mergeCell ref="C2:C3"/>
    <mergeCell ref="D2:D3"/>
    <mergeCell ref="E2:E3"/>
    <mergeCell ref="F2:F3"/>
    <mergeCell ref="H2:I2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sqref="A1:J1"/>
    </sheetView>
  </sheetViews>
  <sheetFormatPr defaultRowHeight="12" customHeight="1" x14ac:dyDescent="0.25"/>
  <cols>
    <col min="1" max="1" width="35.5703125" customWidth="1"/>
    <col min="2" max="2" width="8.85546875" customWidth="1"/>
    <col min="3" max="3" width="0.85546875" customWidth="1"/>
    <col min="4" max="4" width="10" customWidth="1"/>
    <col min="5" max="5" width="6.5703125" customWidth="1"/>
    <col min="6" max="6" width="7.140625" customWidth="1"/>
    <col min="7" max="7" width="7.140625" style="55" customWidth="1"/>
    <col min="8" max="8" width="0.85546875" style="55" customWidth="1"/>
    <col min="9" max="9" width="9.5703125" style="55" customWidth="1"/>
    <col min="10" max="10" width="8.5703125" customWidth="1"/>
  </cols>
  <sheetData>
    <row r="1" spans="1:10" ht="36.75" customHeight="1" x14ac:dyDescent="0.25">
      <c r="A1" s="255" t="s">
        <v>141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2" customHeight="1" x14ac:dyDescent="0.25">
      <c r="A2" s="222" t="s">
        <v>95</v>
      </c>
      <c r="B2" s="194" t="s">
        <v>45</v>
      </c>
      <c r="C2" s="204"/>
      <c r="D2" s="194" t="s">
        <v>88</v>
      </c>
      <c r="E2" s="245"/>
      <c r="F2" s="245"/>
      <c r="G2" s="245"/>
      <c r="H2" s="226"/>
      <c r="I2" s="194" t="s">
        <v>89</v>
      </c>
      <c r="J2" s="250"/>
    </row>
    <row r="3" spans="1:10" ht="15" x14ac:dyDescent="0.25">
      <c r="A3" s="223"/>
      <c r="B3" s="218"/>
      <c r="C3" s="205"/>
      <c r="D3" s="246"/>
      <c r="E3" s="246"/>
      <c r="F3" s="246"/>
      <c r="G3" s="246"/>
      <c r="H3" s="244"/>
      <c r="I3" s="251"/>
      <c r="J3" s="251"/>
    </row>
    <row r="4" spans="1:10" ht="12" customHeight="1" x14ac:dyDescent="0.25">
      <c r="A4" s="193"/>
      <c r="B4" s="218"/>
      <c r="C4" s="205"/>
      <c r="D4" s="110" t="s">
        <v>71</v>
      </c>
      <c r="E4" s="110" t="s">
        <v>72</v>
      </c>
      <c r="F4" s="110">
        <v>2017</v>
      </c>
      <c r="G4" s="145" t="s">
        <v>111</v>
      </c>
      <c r="H4" s="175"/>
      <c r="I4" s="110" t="s">
        <v>71</v>
      </c>
      <c r="J4" s="109" t="s">
        <v>72</v>
      </c>
    </row>
    <row r="5" spans="1:10" ht="12" customHeight="1" x14ac:dyDescent="0.25">
      <c r="A5" s="9" t="s">
        <v>9</v>
      </c>
      <c r="B5" s="11">
        <v>34</v>
      </c>
      <c r="C5" s="177"/>
      <c r="D5" s="58">
        <v>24</v>
      </c>
      <c r="E5" s="128">
        <f>D5/B5*100</f>
        <v>70.588235294117652</v>
      </c>
      <c r="F5" s="128">
        <v>66.666666666666657</v>
      </c>
      <c r="G5" s="128">
        <f>E5-F5</f>
        <v>3.9215686274509949</v>
      </c>
      <c r="H5" s="125"/>
      <c r="I5" s="129">
        <f>B5-D5</f>
        <v>10</v>
      </c>
      <c r="J5" s="89">
        <f>I5/B5*100</f>
        <v>29.411764705882355</v>
      </c>
    </row>
    <row r="6" spans="1:10" ht="12" customHeight="1" x14ac:dyDescent="0.25">
      <c r="A6" s="13" t="s">
        <v>43</v>
      </c>
      <c r="B6" s="15">
        <v>40</v>
      </c>
      <c r="C6" s="15"/>
      <c r="D6" s="60">
        <v>30</v>
      </c>
      <c r="E6" s="125">
        <f t="shared" ref="E6:E16" si="0">D6/B6*100</f>
        <v>75</v>
      </c>
      <c r="F6" s="125">
        <v>65</v>
      </c>
      <c r="G6" s="125">
        <f t="shared" ref="G6:G16" si="1">E6-F6</f>
        <v>10</v>
      </c>
      <c r="H6" s="125"/>
      <c r="I6" s="126">
        <f t="shared" ref="I6:I16" si="2">B6-D6</f>
        <v>10</v>
      </c>
      <c r="J6" s="83">
        <f t="shared" ref="J6:J16" si="3">I6/B6*100</f>
        <v>25</v>
      </c>
    </row>
    <row r="7" spans="1:10" ht="12" customHeight="1" x14ac:dyDescent="0.25">
      <c r="A7" s="13" t="s">
        <v>44</v>
      </c>
      <c r="B7" s="15">
        <v>90</v>
      </c>
      <c r="C7" s="15"/>
      <c r="D7" s="60">
        <v>67</v>
      </c>
      <c r="E7" s="125">
        <f t="shared" si="0"/>
        <v>74.444444444444443</v>
      </c>
      <c r="F7" s="125">
        <v>25.274725274725274</v>
      </c>
      <c r="G7" s="125">
        <f t="shared" si="1"/>
        <v>49.169719169719173</v>
      </c>
      <c r="H7" s="125"/>
      <c r="I7" s="126">
        <f t="shared" si="2"/>
        <v>23</v>
      </c>
      <c r="J7" s="83">
        <f t="shared" si="3"/>
        <v>25.555555555555554</v>
      </c>
    </row>
    <row r="8" spans="1:10" ht="12" customHeight="1" x14ac:dyDescent="0.25">
      <c r="A8" s="13" t="s">
        <v>0</v>
      </c>
      <c r="B8" s="15">
        <v>7903</v>
      </c>
      <c r="C8" s="15"/>
      <c r="D8" s="60">
        <v>3763</v>
      </c>
      <c r="E8" s="125">
        <f t="shared" si="0"/>
        <v>47.614829811463999</v>
      </c>
      <c r="F8" s="125">
        <v>29.882175983955879</v>
      </c>
      <c r="G8" s="125">
        <f t="shared" si="1"/>
        <v>17.73265382750812</v>
      </c>
      <c r="H8" s="125"/>
      <c r="I8" s="126">
        <f t="shared" si="2"/>
        <v>4140</v>
      </c>
      <c r="J8" s="83">
        <f t="shared" si="3"/>
        <v>52.385170188536001</v>
      </c>
    </row>
    <row r="9" spans="1:10" ht="12" customHeight="1" x14ac:dyDescent="0.25">
      <c r="A9" s="13" t="s">
        <v>1</v>
      </c>
      <c r="B9" s="15">
        <v>594</v>
      </c>
      <c r="C9" s="15"/>
      <c r="D9" s="60">
        <v>234</v>
      </c>
      <c r="E9" s="125">
        <f t="shared" si="0"/>
        <v>39.393939393939391</v>
      </c>
      <c r="F9" s="125">
        <v>22.770700636942674</v>
      </c>
      <c r="G9" s="125">
        <f t="shared" si="1"/>
        <v>16.623238756996717</v>
      </c>
      <c r="H9" s="125"/>
      <c r="I9" s="126">
        <f t="shared" si="2"/>
        <v>360</v>
      </c>
      <c r="J9" s="83">
        <f t="shared" si="3"/>
        <v>60.606060606060609</v>
      </c>
    </row>
    <row r="10" spans="1:10" ht="12" customHeight="1" x14ac:dyDescent="0.25">
      <c r="A10" s="13" t="s">
        <v>97</v>
      </c>
      <c r="B10" s="15">
        <v>14</v>
      </c>
      <c r="C10" s="15"/>
      <c r="D10" s="60">
        <v>11</v>
      </c>
      <c r="E10" s="125">
        <f t="shared" si="0"/>
        <v>78.571428571428569</v>
      </c>
      <c r="F10" s="125">
        <v>57.142857142857139</v>
      </c>
      <c r="G10" s="125">
        <f t="shared" si="1"/>
        <v>21.428571428571431</v>
      </c>
      <c r="H10" s="125"/>
      <c r="I10" s="126">
        <f t="shared" si="2"/>
        <v>3</v>
      </c>
      <c r="J10" s="83">
        <f t="shared" si="3"/>
        <v>21.428571428571427</v>
      </c>
    </row>
    <row r="11" spans="1:10" ht="12" customHeight="1" x14ac:dyDescent="0.25">
      <c r="A11" s="13" t="s">
        <v>2</v>
      </c>
      <c r="B11" s="15">
        <v>191</v>
      </c>
      <c r="C11" s="15"/>
      <c r="D11" s="60">
        <v>172</v>
      </c>
      <c r="E11" s="125">
        <f t="shared" si="0"/>
        <v>90.052356020942398</v>
      </c>
      <c r="F11" s="125">
        <v>84.536082474226802</v>
      </c>
      <c r="G11" s="125">
        <f t="shared" si="1"/>
        <v>5.5162735467155954</v>
      </c>
      <c r="H11" s="125"/>
      <c r="I11" s="126">
        <f t="shared" si="2"/>
        <v>19</v>
      </c>
      <c r="J11" s="83">
        <f t="shared" si="3"/>
        <v>9.9476439790575917</v>
      </c>
    </row>
    <row r="12" spans="1:10" ht="12" customHeight="1" x14ac:dyDescent="0.25">
      <c r="A12" s="13" t="s">
        <v>98</v>
      </c>
      <c r="B12" s="15">
        <v>70</v>
      </c>
      <c r="C12" s="15"/>
      <c r="D12" s="60">
        <v>61</v>
      </c>
      <c r="E12" s="125">
        <f t="shared" si="0"/>
        <v>87.142857142857139</v>
      </c>
      <c r="F12" s="125">
        <v>69.014084507042256</v>
      </c>
      <c r="G12" s="125">
        <f t="shared" si="1"/>
        <v>18.128772635814883</v>
      </c>
      <c r="H12" s="125"/>
      <c r="I12" s="126">
        <f t="shared" si="2"/>
        <v>9</v>
      </c>
      <c r="J12" s="83">
        <f t="shared" si="3"/>
        <v>12.857142857142856</v>
      </c>
    </row>
    <row r="13" spans="1:10" ht="12" customHeight="1" x14ac:dyDescent="0.25">
      <c r="A13" s="13" t="s">
        <v>3</v>
      </c>
      <c r="B13" s="15">
        <v>2377</v>
      </c>
      <c r="C13" s="15"/>
      <c r="D13" s="60">
        <v>744</v>
      </c>
      <c r="E13" s="125">
        <f t="shared" si="0"/>
        <v>31.299957930164073</v>
      </c>
      <c r="F13" s="125">
        <v>30.194658216387506</v>
      </c>
      <c r="G13" s="125">
        <f t="shared" si="1"/>
        <v>1.1052997137765672</v>
      </c>
      <c r="H13" s="125"/>
      <c r="I13" s="126">
        <f t="shared" si="2"/>
        <v>1633</v>
      </c>
      <c r="J13" s="83">
        <f t="shared" si="3"/>
        <v>68.700042069835931</v>
      </c>
    </row>
    <row r="14" spans="1:10" ht="12" customHeight="1" x14ac:dyDescent="0.25">
      <c r="A14" s="13" t="s">
        <v>4</v>
      </c>
      <c r="B14" s="15">
        <v>596</v>
      </c>
      <c r="C14" s="15"/>
      <c r="D14" s="60">
        <v>283</v>
      </c>
      <c r="E14" s="125">
        <f t="shared" si="0"/>
        <v>47.483221476510067</v>
      </c>
      <c r="F14" s="125">
        <v>42.96875</v>
      </c>
      <c r="G14" s="125">
        <f t="shared" si="1"/>
        <v>4.5144714765100673</v>
      </c>
      <c r="H14" s="125"/>
      <c r="I14" s="126">
        <f t="shared" si="2"/>
        <v>313</v>
      </c>
      <c r="J14" s="83">
        <f t="shared" si="3"/>
        <v>52.51677852348994</v>
      </c>
    </row>
    <row r="15" spans="1:10" ht="12" customHeight="1" x14ac:dyDescent="0.25">
      <c r="A15" s="13" t="s">
        <v>5</v>
      </c>
      <c r="B15" s="15">
        <v>871</v>
      </c>
      <c r="C15" s="15"/>
      <c r="D15" s="60">
        <v>395</v>
      </c>
      <c r="E15" s="125">
        <f t="shared" si="0"/>
        <v>45.350172215843862</v>
      </c>
      <c r="F15" s="125">
        <v>40.526315789473685</v>
      </c>
      <c r="G15" s="125">
        <f t="shared" si="1"/>
        <v>4.8238564263701775</v>
      </c>
      <c r="H15" s="125"/>
      <c r="I15" s="126">
        <f t="shared" si="2"/>
        <v>476</v>
      </c>
      <c r="J15" s="83">
        <f t="shared" si="3"/>
        <v>54.649827784156145</v>
      </c>
    </row>
    <row r="16" spans="1:10" ht="12" customHeight="1" x14ac:dyDescent="0.25">
      <c r="A16" s="20" t="s">
        <v>6</v>
      </c>
      <c r="B16" s="23">
        <v>12780</v>
      </c>
      <c r="C16" s="23"/>
      <c r="D16" s="62">
        <v>5784</v>
      </c>
      <c r="E16" s="127">
        <f t="shared" si="0"/>
        <v>45.258215962441319</v>
      </c>
      <c r="F16" s="127">
        <v>32.269613947696143</v>
      </c>
      <c r="G16" s="127">
        <f t="shared" si="1"/>
        <v>12.988602014745176</v>
      </c>
      <c r="H16" s="127"/>
      <c r="I16" s="130">
        <f t="shared" si="2"/>
        <v>6996</v>
      </c>
      <c r="J16" s="92">
        <f t="shared" si="3"/>
        <v>54.741784037558681</v>
      </c>
    </row>
    <row r="17" spans="1:10" ht="12" customHeight="1" x14ac:dyDescent="0.25">
      <c r="A17" s="28" t="s">
        <v>91</v>
      </c>
      <c r="B17" s="4"/>
      <c r="C17" s="4"/>
      <c r="D17" s="4"/>
      <c r="E17" s="4"/>
      <c r="F17" s="4"/>
      <c r="G17" s="64"/>
      <c r="H17" s="64"/>
      <c r="I17" s="64"/>
      <c r="J17" s="4"/>
    </row>
    <row r="18" spans="1:10" ht="46.5" customHeight="1" x14ac:dyDescent="0.25">
      <c r="A18" s="247" t="s">
        <v>140</v>
      </c>
      <c r="B18" s="247"/>
      <c r="C18" s="247"/>
      <c r="D18" s="247"/>
      <c r="E18" s="247"/>
      <c r="F18" s="247"/>
      <c r="G18" s="247"/>
      <c r="H18" s="247"/>
      <c r="I18" s="247"/>
      <c r="J18" s="248"/>
    </row>
  </sheetData>
  <mergeCells count="8">
    <mergeCell ref="A18:J18"/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sqref="A1:J1"/>
    </sheetView>
  </sheetViews>
  <sheetFormatPr defaultRowHeight="12" customHeight="1" x14ac:dyDescent="0.25"/>
  <cols>
    <col min="1" max="1" width="18.7109375" customWidth="1"/>
    <col min="2" max="2" width="8.42578125" customWidth="1"/>
    <col min="3" max="3" width="0.85546875" customWidth="1"/>
    <col min="4" max="4" width="9.42578125" bestFit="1" customWidth="1"/>
    <col min="5" max="5" width="6.7109375" customWidth="1"/>
    <col min="6" max="7" width="7.5703125" style="55" customWidth="1"/>
    <col min="8" max="8" width="0.85546875" style="55" customWidth="1"/>
    <col min="9" max="9" width="9.42578125" style="55" bestFit="1" customWidth="1"/>
    <col min="10" max="10" width="7.140625" customWidth="1"/>
  </cols>
  <sheetData>
    <row r="1" spans="1:10" ht="40.5" customHeight="1" x14ac:dyDescent="0.25">
      <c r="A1" s="189" t="s">
        <v>142</v>
      </c>
      <c r="B1" s="189"/>
      <c r="C1" s="189"/>
      <c r="D1" s="189"/>
      <c r="E1" s="189"/>
      <c r="F1" s="189"/>
      <c r="G1" s="189"/>
      <c r="H1" s="189"/>
      <c r="I1" s="189"/>
      <c r="J1" s="256"/>
    </row>
    <row r="2" spans="1:10" ht="15" x14ac:dyDescent="0.25">
      <c r="A2" s="217" t="s">
        <v>61</v>
      </c>
      <c r="B2" s="250" t="s">
        <v>45</v>
      </c>
      <c r="C2" s="214"/>
      <c r="D2" s="257" t="s">
        <v>88</v>
      </c>
      <c r="E2" s="258"/>
      <c r="F2" s="258"/>
      <c r="G2" s="258"/>
      <c r="H2" s="260"/>
      <c r="I2" s="262" t="s">
        <v>90</v>
      </c>
      <c r="J2" s="263"/>
    </row>
    <row r="3" spans="1:10" ht="12" customHeight="1" x14ac:dyDescent="0.25">
      <c r="A3" s="193"/>
      <c r="B3" s="218"/>
      <c r="C3" s="198"/>
      <c r="D3" s="259"/>
      <c r="E3" s="259"/>
      <c r="F3" s="259"/>
      <c r="G3" s="259"/>
      <c r="H3" s="261"/>
      <c r="I3" s="264"/>
      <c r="J3" s="264"/>
    </row>
    <row r="4" spans="1:10" ht="12" customHeight="1" x14ac:dyDescent="0.25">
      <c r="A4" s="193"/>
      <c r="B4" s="218"/>
      <c r="C4" s="198"/>
      <c r="D4" s="109" t="s">
        <v>71</v>
      </c>
      <c r="E4" s="109" t="s">
        <v>72</v>
      </c>
      <c r="F4" s="110">
        <v>2017</v>
      </c>
      <c r="G4" s="145" t="s">
        <v>111</v>
      </c>
      <c r="H4" s="175"/>
      <c r="I4" s="110" t="s">
        <v>71</v>
      </c>
      <c r="J4" s="109" t="s">
        <v>72</v>
      </c>
    </row>
    <row r="5" spans="1:10" ht="12" customHeight="1" x14ac:dyDescent="0.25">
      <c r="A5" s="18" t="s">
        <v>15</v>
      </c>
      <c r="B5" s="11">
        <v>1645</v>
      </c>
      <c r="C5" s="177"/>
      <c r="D5" s="11">
        <v>628</v>
      </c>
      <c r="E5" s="89">
        <f>D5/B5*100</f>
        <v>38.176291793313069</v>
      </c>
      <c r="F5" s="89">
        <v>27.923211169284468</v>
      </c>
      <c r="G5" s="128">
        <f>E5-F5</f>
        <v>10.253080624028602</v>
      </c>
      <c r="H5" s="125"/>
      <c r="I5" s="129">
        <f>B5-D5</f>
        <v>1017</v>
      </c>
      <c r="J5" s="89">
        <f>I5/B5*100</f>
        <v>61.823708206686931</v>
      </c>
    </row>
    <row r="6" spans="1:10" ht="12" customHeight="1" x14ac:dyDescent="0.25">
      <c r="A6" s="19" t="s">
        <v>60</v>
      </c>
      <c r="B6" s="15">
        <v>124</v>
      </c>
      <c r="C6" s="15"/>
      <c r="D6" s="15">
        <v>70</v>
      </c>
      <c r="E6" s="83">
        <f t="shared" ref="E6:E33" si="0">D6/B6*100</f>
        <v>56.451612903225815</v>
      </c>
      <c r="F6" s="83">
        <v>40.677966101694921</v>
      </c>
      <c r="G6" s="125">
        <f t="shared" ref="G6:G33" si="1">E6-F6</f>
        <v>15.773646801530894</v>
      </c>
      <c r="H6" s="125"/>
      <c r="I6" s="126">
        <f t="shared" ref="I6:I33" si="2">B6-D6</f>
        <v>54</v>
      </c>
      <c r="J6" s="83">
        <f t="shared" ref="J6:J33" si="3">I6/B6*100</f>
        <v>43.548387096774192</v>
      </c>
    </row>
    <row r="7" spans="1:10" ht="12" customHeight="1" x14ac:dyDescent="0.25">
      <c r="A7" s="19" t="s">
        <v>17</v>
      </c>
      <c r="B7" s="15">
        <v>382</v>
      </c>
      <c r="C7" s="15"/>
      <c r="D7" s="15">
        <v>139</v>
      </c>
      <c r="E7" s="83">
        <f t="shared" si="0"/>
        <v>36.387434554973822</v>
      </c>
      <c r="F7" s="83">
        <v>27.748691099476442</v>
      </c>
      <c r="G7" s="125">
        <f t="shared" si="1"/>
        <v>8.6387434554973801</v>
      </c>
      <c r="H7" s="125"/>
      <c r="I7" s="126">
        <f t="shared" si="2"/>
        <v>243</v>
      </c>
      <c r="J7" s="83">
        <f t="shared" si="3"/>
        <v>63.612565445026178</v>
      </c>
    </row>
    <row r="8" spans="1:10" ht="12" customHeight="1" x14ac:dyDescent="0.25">
      <c r="A8" s="19" t="s">
        <v>18</v>
      </c>
      <c r="B8" s="15">
        <v>2045</v>
      </c>
      <c r="C8" s="15"/>
      <c r="D8" s="15">
        <v>957</v>
      </c>
      <c r="E8" s="83">
        <f t="shared" si="0"/>
        <v>46.797066014669923</v>
      </c>
      <c r="F8" s="83">
        <v>32.538910505836576</v>
      </c>
      <c r="G8" s="125">
        <f t="shared" si="1"/>
        <v>14.258155508833347</v>
      </c>
      <c r="H8" s="125"/>
      <c r="I8" s="126">
        <f t="shared" si="2"/>
        <v>1088</v>
      </c>
      <c r="J8" s="83">
        <f t="shared" si="3"/>
        <v>53.20293398533007</v>
      </c>
    </row>
    <row r="9" spans="1:10" ht="12" customHeight="1" x14ac:dyDescent="0.25">
      <c r="A9" s="19" t="s">
        <v>19</v>
      </c>
      <c r="B9" s="51">
        <v>501</v>
      </c>
      <c r="C9" s="51"/>
      <c r="D9" s="51">
        <v>192</v>
      </c>
      <c r="E9" s="83">
        <f t="shared" si="0"/>
        <v>38.323353293413177</v>
      </c>
      <c r="F9" s="132">
        <v>34.516765285996051</v>
      </c>
      <c r="G9" s="125">
        <f t="shared" si="1"/>
        <v>3.8065880074171261</v>
      </c>
      <c r="H9" s="133"/>
      <c r="I9" s="126">
        <f t="shared" si="2"/>
        <v>309</v>
      </c>
      <c r="J9" s="83">
        <f t="shared" si="3"/>
        <v>61.676646706586823</v>
      </c>
    </row>
    <row r="10" spans="1:10" ht="12" customHeight="1" x14ac:dyDescent="0.25">
      <c r="A10" s="131" t="s">
        <v>20</v>
      </c>
      <c r="B10" s="46">
        <v>214</v>
      </c>
      <c r="C10" s="46"/>
      <c r="D10" s="46">
        <v>88</v>
      </c>
      <c r="E10" s="83">
        <f t="shared" si="0"/>
        <v>41.121495327102799</v>
      </c>
      <c r="F10" s="132">
        <v>35.238095238095241</v>
      </c>
      <c r="G10" s="125">
        <f t="shared" si="1"/>
        <v>5.8834000890075586</v>
      </c>
      <c r="H10" s="133"/>
      <c r="I10" s="126">
        <f t="shared" si="2"/>
        <v>126</v>
      </c>
      <c r="J10" s="83">
        <f t="shared" si="3"/>
        <v>58.878504672897193</v>
      </c>
    </row>
    <row r="11" spans="1:10" ht="12" customHeight="1" x14ac:dyDescent="0.25">
      <c r="A11" s="131" t="s">
        <v>21</v>
      </c>
      <c r="B11" s="15">
        <v>287</v>
      </c>
      <c r="C11" s="15"/>
      <c r="D11" s="15">
        <v>104</v>
      </c>
      <c r="E11" s="83">
        <f t="shared" si="0"/>
        <v>36.236933797909408</v>
      </c>
      <c r="F11" s="83">
        <v>34.006734006734007</v>
      </c>
      <c r="G11" s="125">
        <f t="shared" si="1"/>
        <v>2.2301997911754015</v>
      </c>
      <c r="H11" s="125"/>
      <c r="I11" s="126">
        <f t="shared" si="2"/>
        <v>183</v>
      </c>
      <c r="J11" s="83">
        <f t="shared" si="3"/>
        <v>63.763066202090592</v>
      </c>
    </row>
    <row r="12" spans="1:10" ht="12" customHeight="1" x14ac:dyDescent="0.25">
      <c r="A12" s="19" t="s">
        <v>22</v>
      </c>
      <c r="B12" s="15">
        <v>961</v>
      </c>
      <c r="C12" s="15"/>
      <c r="D12" s="15">
        <v>555</v>
      </c>
      <c r="E12" s="83">
        <f t="shared" si="0"/>
        <v>57.752341311134238</v>
      </c>
      <c r="F12" s="83">
        <v>39.752832131822863</v>
      </c>
      <c r="G12" s="125">
        <f t="shared" si="1"/>
        <v>17.999509179311374</v>
      </c>
      <c r="H12" s="125"/>
      <c r="I12" s="126">
        <f t="shared" si="2"/>
        <v>406</v>
      </c>
      <c r="J12" s="83">
        <f t="shared" si="3"/>
        <v>42.247658688865762</v>
      </c>
    </row>
    <row r="13" spans="1:10" ht="12" customHeight="1" x14ac:dyDescent="0.25">
      <c r="A13" s="19" t="s">
        <v>23</v>
      </c>
      <c r="B13" s="15">
        <v>377</v>
      </c>
      <c r="C13" s="15"/>
      <c r="D13" s="15">
        <v>209</v>
      </c>
      <c r="E13" s="83">
        <f t="shared" si="0"/>
        <v>55.437665782493376</v>
      </c>
      <c r="F13" s="83">
        <v>34.615384615384613</v>
      </c>
      <c r="G13" s="125">
        <f t="shared" si="1"/>
        <v>20.822281167108763</v>
      </c>
      <c r="H13" s="125"/>
      <c r="I13" s="126">
        <f t="shared" si="2"/>
        <v>168</v>
      </c>
      <c r="J13" s="83">
        <f t="shared" si="3"/>
        <v>44.562334217506631</v>
      </c>
    </row>
    <row r="14" spans="1:10" ht="12" customHeight="1" x14ac:dyDescent="0.25">
      <c r="A14" s="19" t="s">
        <v>24</v>
      </c>
      <c r="B14" s="15">
        <v>674</v>
      </c>
      <c r="C14" s="15"/>
      <c r="D14" s="15">
        <v>383</v>
      </c>
      <c r="E14" s="83">
        <f t="shared" si="0"/>
        <v>56.824925816023743</v>
      </c>
      <c r="F14" s="83">
        <v>39.614243323442139</v>
      </c>
      <c r="G14" s="125">
        <f t="shared" si="1"/>
        <v>17.210682492581604</v>
      </c>
      <c r="H14" s="125"/>
      <c r="I14" s="126">
        <f t="shared" si="2"/>
        <v>291</v>
      </c>
      <c r="J14" s="83">
        <f t="shared" si="3"/>
        <v>43.175074183976257</v>
      </c>
    </row>
    <row r="15" spans="1:10" ht="12" customHeight="1" x14ac:dyDescent="0.25">
      <c r="A15" s="19" t="s">
        <v>25</v>
      </c>
      <c r="B15" s="15">
        <v>585</v>
      </c>
      <c r="C15" s="15"/>
      <c r="D15" s="15">
        <v>336</v>
      </c>
      <c r="E15" s="83">
        <f t="shared" si="0"/>
        <v>57.435897435897431</v>
      </c>
      <c r="F15" s="83">
        <v>44.178082191780824</v>
      </c>
      <c r="G15" s="125">
        <f t="shared" si="1"/>
        <v>13.257815244116607</v>
      </c>
      <c r="H15" s="125"/>
      <c r="I15" s="126">
        <f t="shared" si="2"/>
        <v>249</v>
      </c>
      <c r="J15" s="83">
        <f t="shared" si="3"/>
        <v>42.564102564102562</v>
      </c>
    </row>
    <row r="16" spans="1:10" ht="12" customHeight="1" x14ac:dyDescent="0.25">
      <c r="A16" s="19" t="s">
        <v>26</v>
      </c>
      <c r="B16" s="15">
        <v>174</v>
      </c>
      <c r="C16" s="15"/>
      <c r="D16" s="15">
        <v>78</v>
      </c>
      <c r="E16" s="83">
        <f t="shared" si="0"/>
        <v>44.827586206896555</v>
      </c>
      <c r="F16" s="83">
        <v>32.954545454545453</v>
      </c>
      <c r="G16" s="125">
        <f t="shared" si="1"/>
        <v>11.873040752351102</v>
      </c>
      <c r="H16" s="125"/>
      <c r="I16" s="126">
        <f t="shared" si="2"/>
        <v>96</v>
      </c>
      <c r="J16" s="83">
        <f t="shared" si="3"/>
        <v>55.172413793103445</v>
      </c>
    </row>
    <row r="17" spans="1:10" ht="12" customHeight="1" x14ac:dyDescent="0.25">
      <c r="A17" s="19" t="s">
        <v>27</v>
      </c>
      <c r="B17" s="15">
        <v>394</v>
      </c>
      <c r="C17" s="15"/>
      <c r="D17" s="15">
        <v>180</v>
      </c>
      <c r="E17" s="83">
        <f t="shared" si="0"/>
        <v>45.685279187817258</v>
      </c>
      <c r="F17" s="83">
        <v>35.820895522388057</v>
      </c>
      <c r="G17" s="125">
        <f t="shared" si="1"/>
        <v>9.8643836654292016</v>
      </c>
      <c r="H17" s="125"/>
      <c r="I17" s="126">
        <f t="shared" si="2"/>
        <v>214</v>
      </c>
      <c r="J17" s="83">
        <f t="shared" si="3"/>
        <v>54.314720812182735</v>
      </c>
    </row>
    <row r="18" spans="1:10" ht="12" customHeight="1" x14ac:dyDescent="0.25">
      <c r="A18" s="19" t="s">
        <v>28</v>
      </c>
      <c r="B18" s="15">
        <v>808</v>
      </c>
      <c r="C18" s="15"/>
      <c r="D18" s="15">
        <v>371</v>
      </c>
      <c r="E18" s="83">
        <f t="shared" si="0"/>
        <v>45.915841584158414</v>
      </c>
      <c r="F18" s="83">
        <v>36.687116564417174</v>
      </c>
      <c r="G18" s="125">
        <f t="shared" si="1"/>
        <v>9.2287250197412405</v>
      </c>
      <c r="H18" s="125"/>
      <c r="I18" s="126">
        <f t="shared" si="2"/>
        <v>437</v>
      </c>
      <c r="J18" s="83">
        <f t="shared" si="3"/>
        <v>54.084158415841586</v>
      </c>
    </row>
    <row r="19" spans="1:10" ht="12" customHeight="1" x14ac:dyDescent="0.25">
      <c r="A19" s="19" t="s">
        <v>29</v>
      </c>
      <c r="B19" s="15">
        <v>460</v>
      </c>
      <c r="C19" s="15"/>
      <c r="D19" s="15">
        <v>179</v>
      </c>
      <c r="E19" s="83">
        <f t="shared" si="0"/>
        <v>38.913043478260867</v>
      </c>
      <c r="F19" s="83">
        <v>25.494505494505493</v>
      </c>
      <c r="G19" s="125">
        <f t="shared" si="1"/>
        <v>13.418537983755375</v>
      </c>
      <c r="H19" s="125"/>
      <c r="I19" s="126">
        <f t="shared" si="2"/>
        <v>281</v>
      </c>
      <c r="J19" s="83">
        <f t="shared" si="3"/>
        <v>61.086956521739133</v>
      </c>
    </row>
    <row r="20" spans="1:10" ht="12" customHeight="1" x14ac:dyDescent="0.25">
      <c r="A20" s="19" t="s">
        <v>30</v>
      </c>
      <c r="B20" s="15">
        <v>217</v>
      </c>
      <c r="C20" s="15"/>
      <c r="D20" s="15">
        <v>82</v>
      </c>
      <c r="E20" s="83">
        <f t="shared" si="0"/>
        <v>37.788018433179722</v>
      </c>
      <c r="F20" s="83">
        <v>28.037383177570092</v>
      </c>
      <c r="G20" s="125">
        <f t="shared" si="1"/>
        <v>9.7506352556096303</v>
      </c>
      <c r="H20" s="125"/>
      <c r="I20" s="126">
        <f t="shared" si="2"/>
        <v>135</v>
      </c>
      <c r="J20" s="83">
        <f t="shared" si="3"/>
        <v>62.21198156682027</v>
      </c>
    </row>
    <row r="21" spans="1:10" ht="12" customHeight="1" x14ac:dyDescent="0.25">
      <c r="A21" s="19" t="s">
        <v>31</v>
      </c>
      <c r="B21" s="15">
        <v>810</v>
      </c>
      <c r="C21" s="15"/>
      <c r="D21" s="15">
        <v>357</v>
      </c>
      <c r="E21" s="83">
        <f t="shared" si="0"/>
        <v>44.074074074074076</v>
      </c>
      <c r="F21" s="83">
        <v>32.922318125770659</v>
      </c>
      <c r="G21" s="125">
        <f t="shared" si="1"/>
        <v>11.151755948303418</v>
      </c>
      <c r="H21" s="125"/>
      <c r="I21" s="126">
        <f t="shared" si="2"/>
        <v>453</v>
      </c>
      <c r="J21" s="83">
        <f t="shared" si="3"/>
        <v>55.925925925925924</v>
      </c>
    </row>
    <row r="22" spans="1:10" ht="12" customHeight="1" x14ac:dyDescent="0.25">
      <c r="A22" s="19" t="s">
        <v>32</v>
      </c>
      <c r="B22" s="15">
        <v>489</v>
      </c>
      <c r="C22" s="15"/>
      <c r="D22" s="15">
        <v>231</v>
      </c>
      <c r="E22" s="83">
        <f t="shared" si="0"/>
        <v>47.239263803680984</v>
      </c>
      <c r="F22" s="83">
        <v>28.630705394190869</v>
      </c>
      <c r="G22" s="125">
        <f t="shared" si="1"/>
        <v>18.608558409490115</v>
      </c>
      <c r="H22" s="125"/>
      <c r="I22" s="126">
        <f t="shared" si="2"/>
        <v>258</v>
      </c>
      <c r="J22" s="83">
        <f t="shared" si="3"/>
        <v>52.760736196319016</v>
      </c>
    </row>
    <row r="23" spans="1:10" ht="12" customHeight="1" x14ac:dyDescent="0.25">
      <c r="A23" s="19" t="s">
        <v>33</v>
      </c>
      <c r="B23" s="15">
        <v>210</v>
      </c>
      <c r="C23" s="15"/>
      <c r="D23" s="15">
        <v>96</v>
      </c>
      <c r="E23" s="83">
        <f t="shared" si="0"/>
        <v>45.714285714285715</v>
      </c>
      <c r="F23" s="83">
        <v>26.066350710900476</v>
      </c>
      <c r="G23" s="125">
        <f t="shared" si="1"/>
        <v>19.647935003385239</v>
      </c>
      <c r="H23" s="125"/>
      <c r="I23" s="126">
        <f t="shared" si="2"/>
        <v>114</v>
      </c>
      <c r="J23" s="83">
        <f t="shared" si="3"/>
        <v>54.285714285714285</v>
      </c>
    </row>
    <row r="24" spans="1:10" ht="12" customHeight="1" x14ac:dyDescent="0.25">
      <c r="A24" s="19" t="s">
        <v>34</v>
      </c>
      <c r="B24" s="15">
        <v>560</v>
      </c>
      <c r="C24" s="15"/>
      <c r="D24" s="15">
        <v>213</v>
      </c>
      <c r="E24" s="83">
        <f t="shared" si="0"/>
        <v>38.035714285714285</v>
      </c>
      <c r="F24" s="83">
        <v>28.545454545454547</v>
      </c>
      <c r="G24" s="125">
        <f t="shared" si="1"/>
        <v>9.490259740259738</v>
      </c>
      <c r="H24" s="125"/>
      <c r="I24" s="126">
        <f t="shared" si="2"/>
        <v>347</v>
      </c>
      <c r="J24" s="83">
        <f t="shared" si="3"/>
        <v>61.964285714285715</v>
      </c>
    </row>
    <row r="25" spans="1:10" ht="12" customHeight="1" x14ac:dyDescent="0.25">
      <c r="A25" s="19" t="s">
        <v>35</v>
      </c>
      <c r="B25" s="15">
        <v>783</v>
      </c>
      <c r="C25" s="15"/>
      <c r="D25" s="15">
        <v>264</v>
      </c>
      <c r="E25" s="83">
        <f t="shared" si="0"/>
        <v>33.716475095785441</v>
      </c>
      <c r="F25" s="83">
        <v>24.540682414698161</v>
      </c>
      <c r="G25" s="125">
        <f t="shared" si="1"/>
        <v>9.1757926810872803</v>
      </c>
      <c r="H25" s="125"/>
      <c r="I25" s="126">
        <f t="shared" si="2"/>
        <v>519</v>
      </c>
      <c r="J25" s="83">
        <f t="shared" si="3"/>
        <v>66.283524904214559</v>
      </c>
    </row>
    <row r="26" spans="1:10" ht="12" customHeight="1" x14ac:dyDescent="0.25">
      <c r="A26" s="19" t="s">
        <v>36</v>
      </c>
      <c r="B26" s="15">
        <v>581</v>
      </c>
      <c r="C26" s="15"/>
      <c r="D26" s="15">
        <v>264</v>
      </c>
      <c r="E26" s="83">
        <f t="shared" si="0"/>
        <v>45.438898450946645</v>
      </c>
      <c r="F26" s="83">
        <v>24.780316344463969</v>
      </c>
      <c r="G26" s="125">
        <f t="shared" si="1"/>
        <v>20.658582106482676</v>
      </c>
      <c r="H26" s="125"/>
      <c r="I26" s="126">
        <f t="shared" si="2"/>
        <v>317</v>
      </c>
      <c r="J26" s="83">
        <f t="shared" si="3"/>
        <v>54.561101549053362</v>
      </c>
    </row>
    <row r="27" spans="1:10" ht="7.5" customHeight="1" x14ac:dyDescent="0.25">
      <c r="A27" s="19"/>
      <c r="B27" s="15"/>
      <c r="C27" s="15"/>
      <c r="D27" s="15"/>
      <c r="E27" s="83"/>
      <c r="F27" s="83"/>
      <c r="G27" s="125"/>
      <c r="H27" s="125"/>
      <c r="I27" s="126"/>
      <c r="J27" s="83"/>
    </row>
    <row r="28" spans="1:10" ht="12" customHeight="1" x14ac:dyDescent="0.25">
      <c r="A28" s="19" t="s">
        <v>37</v>
      </c>
      <c r="B28" s="17">
        <v>4196</v>
      </c>
      <c r="C28" s="17"/>
      <c r="D28" s="15">
        <v>1794</v>
      </c>
      <c r="E28" s="83">
        <f t="shared" si="0"/>
        <v>42.75500476644423</v>
      </c>
      <c r="F28" s="83">
        <v>30.479532163742689</v>
      </c>
      <c r="G28" s="125">
        <f t="shared" si="1"/>
        <v>12.275472602701541</v>
      </c>
      <c r="H28" s="125"/>
      <c r="I28" s="126">
        <f t="shared" si="2"/>
        <v>2402</v>
      </c>
      <c r="J28" s="83">
        <f t="shared" si="3"/>
        <v>57.244995233555763</v>
      </c>
    </row>
    <row r="29" spans="1:10" ht="12" customHeight="1" x14ac:dyDescent="0.25">
      <c r="A29" s="19" t="s">
        <v>38</v>
      </c>
      <c r="B29" s="17">
        <v>2513</v>
      </c>
      <c r="C29" s="17"/>
      <c r="D29" s="15">
        <v>1339</v>
      </c>
      <c r="E29" s="83">
        <f t="shared" si="0"/>
        <v>53.282928770393958</v>
      </c>
      <c r="F29" s="83">
        <v>37.883556254917387</v>
      </c>
      <c r="G29" s="125">
        <f t="shared" si="1"/>
        <v>15.399372515476571</v>
      </c>
      <c r="H29" s="125"/>
      <c r="I29" s="126">
        <f t="shared" si="2"/>
        <v>1174</v>
      </c>
      <c r="J29" s="83">
        <f t="shared" si="3"/>
        <v>46.717071229606049</v>
      </c>
    </row>
    <row r="30" spans="1:10" ht="12" customHeight="1" x14ac:dyDescent="0.25">
      <c r="A30" s="19" t="s">
        <v>39</v>
      </c>
      <c r="B30" s="17">
        <v>1961</v>
      </c>
      <c r="C30" s="17"/>
      <c r="D30" s="15">
        <v>965</v>
      </c>
      <c r="E30" s="83">
        <f t="shared" si="0"/>
        <v>49.209586945436001</v>
      </c>
      <c r="F30" s="83">
        <v>38.391502276176027</v>
      </c>
      <c r="G30" s="125">
        <f t="shared" si="1"/>
        <v>10.818084669259974</v>
      </c>
      <c r="H30" s="125"/>
      <c r="I30" s="126">
        <f t="shared" si="2"/>
        <v>996</v>
      </c>
      <c r="J30" s="83">
        <f t="shared" si="3"/>
        <v>50.790413054563999</v>
      </c>
    </row>
    <row r="31" spans="1:10" ht="12" customHeight="1" x14ac:dyDescent="0.25">
      <c r="A31" s="19" t="s">
        <v>40</v>
      </c>
      <c r="B31" s="17">
        <v>2746</v>
      </c>
      <c r="C31" s="17"/>
      <c r="D31" s="15">
        <v>1158</v>
      </c>
      <c r="E31" s="83">
        <f t="shared" si="0"/>
        <v>42.170429715950476</v>
      </c>
      <c r="F31" s="83">
        <v>29.122291590157911</v>
      </c>
      <c r="G31" s="125">
        <f t="shared" si="1"/>
        <v>13.048138125792565</v>
      </c>
      <c r="H31" s="125"/>
      <c r="I31" s="126">
        <f t="shared" si="2"/>
        <v>1588</v>
      </c>
      <c r="J31" s="83">
        <f t="shared" si="3"/>
        <v>57.829570284049524</v>
      </c>
    </row>
    <row r="32" spans="1:10" ht="12" customHeight="1" x14ac:dyDescent="0.25">
      <c r="A32" s="19" t="s">
        <v>41</v>
      </c>
      <c r="B32" s="17">
        <v>1364</v>
      </c>
      <c r="C32" s="17"/>
      <c r="D32" s="15">
        <v>528</v>
      </c>
      <c r="E32" s="83">
        <f t="shared" si="0"/>
        <v>38.70967741935484</v>
      </c>
      <c r="F32" s="83">
        <v>24.64312546957175</v>
      </c>
      <c r="G32" s="125">
        <f t="shared" si="1"/>
        <v>14.06655194978309</v>
      </c>
      <c r="H32" s="125"/>
      <c r="I32" s="126">
        <f t="shared" si="2"/>
        <v>836</v>
      </c>
      <c r="J32" s="83">
        <f t="shared" si="3"/>
        <v>61.29032258064516</v>
      </c>
    </row>
    <row r="33" spans="1:10" ht="12" customHeight="1" x14ac:dyDescent="0.25">
      <c r="A33" s="31" t="s">
        <v>42</v>
      </c>
      <c r="B33" s="23">
        <v>12780</v>
      </c>
      <c r="C33" s="23"/>
      <c r="D33" s="23">
        <v>5784</v>
      </c>
      <c r="E33" s="92">
        <f t="shared" si="0"/>
        <v>45.258215962441319</v>
      </c>
      <c r="F33" s="92">
        <v>32.269613947696143</v>
      </c>
      <c r="G33" s="127">
        <f t="shared" si="1"/>
        <v>12.988602014745176</v>
      </c>
      <c r="H33" s="127"/>
      <c r="I33" s="130">
        <f t="shared" si="2"/>
        <v>6996</v>
      </c>
      <c r="J33" s="92">
        <f t="shared" si="3"/>
        <v>54.741784037558681</v>
      </c>
    </row>
    <row r="34" spans="1:10" ht="12" customHeight="1" x14ac:dyDescent="0.25">
      <c r="A34" s="28" t="s">
        <v>94</v>
      </c>
      <c r="D34" s="4"/>
      <c r="E34" s="4"/>
      <c r="F34" s="64"/>
      <c r="G34" s="64"/>
      <c r="H34" s="64"/>
      <c r="I34" s="64"/>
    </row>
  </sheetData>
  <mergeCells count="7"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I2" sqref="I2:J3"/>
    </sheetView>
  </sheetViews>
  <sheetFormatPr defaultRowHeight="12" customHeight="1" x14ac:dyDescent="0.25"/>
  <cols>
    <col min="1" max="1" width="34.5703125" customWidth="1"/>
    <col min="2" max="2" width="9.42578125" customWidth="1"/>
    <col min="3" max="3" width="0.85546875" customWidth="1"/>
    <col min="4" max="5" width="9.42578125" customWidth="1"/>
    <col min="6" max="7" width="9.42578125" style="55" customWidth="1"/>
    <col min="8" max="8" width="0.85546875" style="55" customWidth="1"/>
    <col min="9" max="9" width="9.42578125" customWidth="1"/>
    <col min="10" max="10" width="8.85546875" customWidth="1"/>
  </cols>
  <sheetData>
    <row r="1" spans="1:10" ht="26.25" customHeight="1" x14ac:dyDescent="0.25">
      <c r="A1" s="255" t="s">
        <v>143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2" customHeight="1" x14ac:dyDescent="0.25">
      <c r="A2" s="222" t="s">
        <v>96</v>
      </c>
      <c r="B2" s="194" t="s">
        <v>45</v>
      </c>
      <c r="C2" s="204"/>
      <c r="D2" s="194" t="s">
        <v>78</v>
      </c>
      <c r="E2" s="250"/>
      <c r="F2" s="250"/>
      <c r="G2" s="250"/>
      <c r="H2" s="214"/>
      <c r="I2" s="194" t="s">
        <v>79</v>
      </c>
      <c r="J2" s="250"/>
    </row>
    <row r="3" spans="1:10" ht="18" customHeight="1" x14ac:dyDescent="0.25">
      <c r="A3" s="223"/>
      <c r="B3" s="218"/>
      <c r="C3" s="205"/>
      <c r="D3" s="251"/>
      <c r="E3" s="251"/>
      <c r="F3" s="251"/>
      <c r="G3" s="251"/>
      <c r="H3" s="198"/>
      <c r="I3" s="251"/>
      <c r="J3" s="251"/>
    </row>
    <row r="4" spans="1:10" ht="12" customHeight="1" x14ac:dyDescent="0.25">
      <c r="A4" s="193"/>
      <c r="B4" s="218"/>
      <c r="C4" s="205"/>
      <c r="D4" s="123" t="s">
        <v>71</v>
      </c>
      <c r="E4" s="123" t="s">
        <v>72</v>
      </c>
      <c r="F4" s="124">
        <v>2017</v>
      </c>
      <c r="G4" s="124" t="s">
        <v>111</v>
      </c>
      <c r="H4" s="175"/>
      <c r="I4" s="123" t="s">
        <v>71</v>
      </c>
      <c r="J4" s="123" t="s">
        <v>72</v>
      </c>
    </row>
    <row r="5" spans="1:10" ht="12" customHeight="1" x14ac:dyDescent="0.25">
      <c r="A5" s="9" t="s">
        <v>9</v>
      </c>
      <c r="B5" s="11">
        <v>34</v>
      </c>
      <c r="C5" s="177"/>
      <c r="D5" s="11">
        <v>26</v>
      </c>
      <c r="E5" s="89">
        <v>76.470588235294116</v>
      </c>
      <c r="F5" s="12">
        <v>81.818181818181827</v>
      </c>
      <c r="G5" s="128">
        <v>-5.3475935828877112</v>
      </c>
      <c r="H5" s="186"/>
      <c r="I5" s="88">
        <v>8</v>
      </c>
      <c r="J5" s="89">
        <v>23.52941176470588</v>
      </c>
    </row>
    <row r="6" spans="1:10" ht="12" customHeight="1" x14ac:dyDescent="0.25">
      <c r="A6" s="13" t="s">
        <v>43</v>
      </c>
      <c r="B6" s="15">
        <v>40</v>
      </c>
      <c r="C6" s="15"/>
      <c r="D6" s="15">
        <v>32</v>
      </c>
      <c r="E6" s="83">
        <v>80</v>
      </c>
      <c r="F6" s="16">
        <v>82.5</v>
      </c>
      <c r="G6" s="125">
        <v>-2.5</v>
      </c>
      <c r="H6" s="61"/>
      <c r="I6" s="82">
        <v>8</v>
      </c>
      <c r="J6" s="83">
        <v>20</v>
      </c>
    </row>
    <row r="7" spans="1:10" ht="12" customHeight="1" x14ac:dyDescent="0.25">
      <c r="A7" s="13" t="s">
        <v>44</v>
      </c>
      <c r="B7" s="15">
        <v>90</v>
      </c>
      <c r="C7" s="15"/>
      <c r="D7" s="15">
        <v>65</v>
      </c>
      <c r="E7" s="83">
        <v>72.222222222222214</v>
      </c>
      <c r="F7" s="16">
        <v>74.72527472527473</v>
      </c>
      <c r="G7" s="125">
        <v>-2.5030525030525155</v>
      </c>
      <c r="H7" s="61"/>
      <c r="I7" s="82">
        <v>25</v>
      </c>
      <c r="J7" s="83">
        <v>27.777777777777779</v>
      </c>
    </row>
    <row r="8" spans="1:10" ht="12" customHeight="1" x14ac:dyDescent="0.25">
      <c r="A8" s="13" t="s">
        <v>0</v>
      </c>
      <c r="B8" s="15">
        <v>7903</v>
      </c>
      <c r="C8" s="15"/>
      <c r="D8" s="15">
        <v>4202</v>
      </c>
      <c r="E8" s="83">
        <v>53.169682399088956</v>
      </c>
      <c r="F8" s="16">
        <v>59.450990223113564</v>
      </c>
      <c r="G8" s="125">
        <v>-6.2813078240246085</v>
      </c>
      <c r="H8" s="61"/>
      <c r="I8" s="82">
        <v>3701</v>
      </c>
      <c r="J8" s="83">
        <v>46.830317600911044</v>
      </c>
    </row>
    <row r="9" spans="1:10" ht="12" customHeight="1" x14ac:dyDescent="0.25">
      <c r="A9" s="13" t="s">
        <v>1</v>
      </c>
      <c r="B9" s="15">
        <v>594</v>
      </c>
      <c r="C9" s="15"/>
      <c r="D9" s="15">
        <v>235</v>
      </c>
      <c r="E9" s="83">
        <v>39.562289562289557</v>
      </c>
      <c r="F9" s="16">
        <v>41.878980891719749</v>
      </c>
      <c r="G9" s="125">
        <v>-2.3166913294301921</v>
      </c>
      <c r="H9" s="61"/>
      <c r="I9" s="82">
        <v>359</v>
      </c>
      <c r="J9" s="83">
        <v>60.437710437710436</v>
      </c>
    </row>
    <row r="10" spans="1:10" ht="12" customHeight="1" x14ac:dyDescent="0.25">
      <c r="A10" s="13" t="s">
        <v>97</v>
      </c>
      <c r="B10" s="15">
        <v>14</v>
      </c>
      <c r="C10" s="15"/>
      <c r="D10" s="15">
        <v>13</v>
      </c>
      <c r="E10" s="83">
        <v>92.857142857142861</v>
      </c>
      <c r="F10" s="16">
        <v>64.285714285714292</v>
      </c>
      <c r="G10" s="125">
        <v>28.571428571428569</v>
      </c>
      <c r="H10" s="61"/>
      <c r="I10" s="82">
        <v>1</v>
      </c>
      <c r="J10" s="83">
        <v>7.1428571428571423</v>
      </c>
    </row>
    <row r="11" spans="1:10" ht="12" customHeight="1" x14ac:dyDescent="0.25">
      <c r="A11" s="13" t="s">
        <v>2</v>
      </c>
      <c r="B11" s="15">
        <v>191</v>
      </c>
      <c r="C11" s="15"/>
      <c r="D11" s="15">
        <v>177</v>
      </c>
      <c r="E11" s="83">
        <v>92.670157068062835</v>
      </c>
      <c r="F11" s="16">
        <v>93.298969072164951</v>
      </c>
      <c r="G11" s="125">
        <v>-0.62881200410211591</v>
      </c>
      <c r="H11" s="61"/>
      <c r="I11" s="82">
        <v>14</v>
      </c>
      <c r="J11" s="83">
        <v>7.3298429319371721</v>
      </c>
    </row>
    <row r="12" spans="1:10" ht="12" customHeight="1" x14ac:dyDescent="0.25">
      <c r="A12" s="13" t="s">
        <v>98</v>
      </c>
      <c r="B12" s="15">
        <v>70</v>
      </c>
      <c r="C12" s="15"/>
      <c r="D12" s="15">
        <v>52</v>
      </c>
      <c r="E12" s="83">
        <v>74.285714285714292</v>
      </c>
      <c r="F12" s="16">
        <v>77.464788732394368</v>
      </c>
      <c r="G12" s="125">
        <v>-3.179074446680076</v>
      </c>
      <c r="H12" s="61"/>
      <c r="I12" s="82">
        <v>18</v>
      </c>
      <c r="J12" s="83">
        <v>25.714285714285712</v>
      </c>
    </row>
    <row r="13" spans="1:10" ht="12" customHeight="1" x14ac:dyDescent="0.25">
      <c r="A13" s="13" t="s">
        <v>3</v>
      </c>
      <c r="B13" s="15">
        <v>2377</v>
      </c>
      <c r="C13" s="15"/>
      <c r="D13" s="15">
        <v>330</v>
      </c>
      <c r="E13" s="83">
        <v>13.883045856121162</v>
      </c>
      <c r="F13" s="16">
        <v>14.395654142145768</v>
      </c>
      <c r="G13" s="125">
        <v>-0.51260828602460506</v>
      </c>
      <c r="H13" s="61"/>
      <c r="I13" s="82">
        <v>2047</v>
      </c>
      <c r="J13" s="83">
        <v>86.116954143878843</v>
      </c>
    </row>
    <row r="14" spans="1:10" ht="12" customHeight="1" x14ac:dyDescent="0.25">
      <c r="A14" s="13" t="s">
        <v>4</v>
      </c>
      <c r="B14" s="15">
        <v>596</v>
      </c>
      <c r="C14" s="15"/>
      <c r="D14" s="15">
        <v>282</v>
      </c>
      <c r="E14" s="83">
        <v>47.315436241610733</v>
      </c>
      <c r="F14" s="16">
        <v>41.25</v>
      </c>
      <c r="G14" s="125">
        <v>6.0654362416107332</v>
      </c>
      <c r="H14" s="61"/>
      <c r="I14" s="82">
        <v>314</v>
      </c>
      <c r="J14" s="83">
        <v>52.68456375838926</v>
      </c>
    </row>
    <row r="15" spans="1:10" ht="12" customHeight="1" x14ac:dyDescent="0.25">
      <c r="A15" s="13" t="s">
        <v>5</v>
      </c>
      <c r="B15" s="15">
        <v>871</v>
      </c>
      <c r="C15" s="15"/>
      <c r="D15" s="15">
        <v>319</v>
      </c>
      <c r="E15" s="83">
        <v>36.624569460390354</v>
      </c>
      <c r="F15" s="16">
        <v>32.631578947368425</v>
      </c>
      <c r="G15" s="125">
        <v>3.9929905130219296</v>
      </c>
      <c r="H15" s="61"/>
      <c r="I15" s="82">
        <v>552</v>
      </c>
      <c r="J15" s="83">
        <v>63.375430539609646</v>
      </c>
    </row>
    <row r="16" spans="1:10" ht="12" customHeight="1" x14ac:dyDescent="0.25">
      <c r="A16" s="20" t="s">
        <v>6</v>
      </c>
      <c r="B16" s="23">
        <v>12780</v>
      </c>
      <c r="C16" s="23"/>
      <c r="D16" s="23">
        <v>5733</v>
      </c>
      <c r="E16" s="92">
        <v>44.859154929577464</v>
      </c>
      <c r="F16" s="24">
        <v>48.809153175591533</v>
      </c>
      <c r="G16" s="127">
        <v>-3.9499982460140686</v>
      </c>
      <c r="H16" s="63"/>
      <c r="I16" s="84">
        <v>7047</v>
      </c>
      <c r="J16" s="92">
        <v>55.140845070422543</v>
      </c>
    </row>
    <row r="17" spans="1:10" ht="12" customHeight="1" x14ac:dyDescent="0.25">
      <c r="A17" s="28" t="s">
        <v>91</v>
      </c>
      <c r="I17" s="4"/>
      <c r="J17" s="4"/>
    </row>
    <row r="18" spans="1:10" ht="42" customHeight="1" x14ac:dyDescent="0.25">
      <c r="A18" s="247" t="s">
        <v>144</v>
      </c>
      <c r="B18" s="247"/>
      <c r="C18" s="247"/>
      <c r="D18" s="247"/>
      <c r="E18" s="247"/>
      <c r="F18" s="247"/>
      <c r="G18" s="247"/>
      <c r="H18" s="247"/>
      <c r="I18" s="247"/>
      <c r="J18" s="248"/>
    </row>
  </sheetData>
  <mergeCells count="8">
    <mergeCell ref="A18:J18"/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sqref="A1:AB1"/>
    </sheetView>
  </sheetViews>
  <sheetFormatPr defaultRowHeight="12" customHeight="1" x14ac:dyDescent="0.25"/>
  <cols>
    <col min="1" max="1" width="49.42578125" bestFit="1" customWidth="1"/>
    <col min="2" max="2" width="6.5703125" customWidth="1"/>
    <col min="3" max="3" width="0.85546875" customWidth="1"/>
    <col min="4" max="4" width="6.5703125" customWidth="1"/>
    <col min="5" max="5" width="7.140625" customWidth="1"/>
    <col min="6" max="6" width="6.5703125" customWidth="1"/>
    <col min="7" max="7" width="1.28515625" customWidth="1"/>
    <col min="8" max="19" width="6.5703125" customWidth="1"/>
    <col min="20" max="20" width="0.85546875" customWidth="1"/>
    <col min="21" max="26" width="6.5703125" customWidth="1"/>
    <col min="27" max="27" width="8.5703125" customWidth="1"/>
    <col min="28" max="28" width="6.42578125" customWidth="1"/>
  </cols>
  <sheetData>
    <row r="1" spans="1:28" ht="19.5" customHeight="1" x14ac:dyDescent="0.25">
      <c r="A1" s="200" t="s">
        <v>124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/>
      <c r="U1" s="201"/>
      <c r="V1" s="201"/>
      <c r="W1" s="201"/>
      <c r="X1" s="201"/>
      <c r="Y1" s="201"/>
      <c r="Z1" s="201"/>
      <c r="AA1" s="201"/>
      <c r="AB1" s="201"/>
    </row>
    <row r="2" spans="1:28" ht="19.5" customHeight="1" x14ac:dyDescent="0.25">
      <c r="A2" s="202" t="s">
        <v>95</v>
      </c>
      <c r="B2" s="194" t="s">
        <v>75</v>
      </c>
      <c r="C2" s="204"/>
      <c r="D2" s="197" t="s">
        <v>101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206"/>
      <c r="U2" s="208" t="s">
        <v>118</v>
      </c>
      <c r="V2" s="209"/>
      <c r="W2" s="209"/>
      <c r="X2" s="209"/>
      <c r="Y2" s="208"/>
      <c r="Z2" s="208"/>
      <c r="AA2" s="208"/>
      <c r="AB2" s="208"/>
    </row>
    <row r="3" spans="1:28" ht="12" customHeight="1" x14ac:dyDescent="0.25">
      <c r="A3" s="203"/>
      <c r="B3" s="195"/>
      <c r="C3" s="205"/>
      <c r="D3" s="204" t="s">
        <v>117</v>
      </c>
      <c r="E3" s="204"/>
      <c r="F3" s="204"/>
      <c r="G3" s="168"/>
      <c r="H3" s="211" t="s">
        <v>105</v>
      </c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07"/>
      <c r="U3" s="212" t="s">
        <v>119</v>
      </c>
      <c r="V3" s="212"/>
      <c r="W3" s="212"/>
      <c r="X3" s="212"/>
      <c r="Y3" s="212" t="s">
        <v>120</v>
      </c>
      <c r="Z3" s="212"/>
      <c r="AA3" s="212"/>
      <c r="AB3" s="212"/>
    </row>
    <row r="4" spans="1:28" ht="12" customHeight="1" x14ac:dyDescent="0.25">
      <c r="A4" s="203"/>
      <c r="B4" s="195"/>
      <c r="C4" s="205"/>
      <c r="D4" s="205"/>
      <c r="E4" s="205"/>
      <c r="F4" s="205"/>
      <c r="G4" s="169"/>
      <c r="H4" s="214" t="s">
        <v>102</v>
      </c>
      <c r="I4" s="214"/>
      <c r="J4" s="214"/>
      <c r="K4" s="214"/>
      <c r="L4" s="208" t="s">
        <v>103</v>
      </c>
      <c r="M4" s="208"/>
      <c r="N4" s="208"/>
      <c r="O4" s="208"/>
      <c r="P4" s="208"/>
      <c r="Q4" s="208"/>
      <c r="R4" s="208"/>
      <c r="S4" s="208"/>
      <c r="T4" s="207"/>
      <c r="U4" s="213"/>
      <c r="V4" s="213"/>
      <c r="W4" s="213"/>
      <c r="X4" s="213"/>
      <c r="Y4" s="213"/>
      <c r="Z4" s="213"/>
      <c r="AA4" s="213"/>
      <c r="AB4" s="213"/>
    </row>
    <row r="5" spans="1:28" ht="12" customHeight="1" x14ac:dyDescent="0.25">
      <c r="A5" s="203"/>
      <c r="B5" s="195"/>
      <c r="C5" s="205"/>
      <c r="D5" s="210"/>
      <c r="E5" s="210"/>
      <c r="F5" s="210"/>
      <c r="G5" s="169"/>
      <c r="H5" s="215"/>
      <c r="I5" s="215"/>
      <c r="J5" s="215"/>
      <c r="K5" s="215"/>
      <c r="L5" s="208" t="s">
        <v>104</v>
      </c>
      <c r="M5" s="208"/>
      <c r="N5" s="208"/>
      <c r="O5" s="208"/>
      <c r="P5" s="208" t="s">
        <v>116</v>
      </c>
      <c r="Q5" s="208"/>
      <c r="R5" s="208"/>
      <c r="S5" s="208"/>
      <c r="T5" s="207"/>
      <c r="U5" s="211"/>
      <c r="V5" s="211"/>
      <c r="W5" s="211"/>
      <c r="X5" s="211"/>
      <c r="Y5" s="211"/>
      <c r="Z5" s="211"/>
      <c r="AA5" s="211"/>
      <c r="AB5" s="211"/>
    </row>
    <row r="6" spans="1:28" ht="27" x14ac:dyDescent="0.25">
      <c r="A6" s="203"/>
      <c r="B6" s="195"/>
      <c r="C6" s="205"/>
      <c r="D6" s="169" t="s">
        <v>114</v>
      </c>
      <c r="E6" s="169" t="s">
        <v>115</v>
      </c>
      <c r="F6" s="70" t="s">
        <v>10</v>
      </c>
      <c r="G6" s="29"/>
      <c r="H6" s="70" t="s">
        <v>7</v>
      </c>
      <c r="I6" s="70" t="s">
        <v>8</v>
      </c>
      <c r="J6" s="70" t="s">
        <v>10</v>
      </c>
      <c r="K6" s="72" t="s">
        <v>109</v>
      </c>
      <c r="L6" s="70" t="s">
        <v>7</v>
      </c>
      <c r="M6" s="70" t="s">
        <v>8</v>
      </c>
      <c r="N6" s="70" t="s">
        <v>10</v>
      </c>
      <c r="O6" s="72" t="s">
        <v>109</v>
      </c>
      <c r="P6" s="70" t="s">
        <v>7</v>
      </c>
      <c r="Q6" s="70" t="s">
        <v>8</v>
      </c>
      <c r="R6" s="70" t="s">
        <v>10</v>
      </c>
      <c r="S6" s="72" t="s">
        <v>109</v>
      </c>
      <c r="T6" s="207"/>
      <c r="U6" s="94" t="s">
        <v>7</v>
      </c>
      <c r="V6" s="94" t="s">
        <v>8</v>
      </c>
      <c r="W6" s="94" t="s">
        <v>10</v>
      </c>
      <c r="X6" s="95" t="s">
        <v>109</v>
      </c>
      <c r="Y6" s="94" t="s">
        <v>7</v>
      </c>
      <c r="Z6" s="94" t="s">
        <v>8</v>
      </c>
      <c r="AA6" s="94" t="s">
        <v>10</v>
      </c>
      <c r="AB6" s="95" t="s">
        <v>109</v>
      </c>
    </row>
    <row r="7" spans="1:28" ht="12" customHeight="1" x14ac:dyDescent="0.25">
      <c r="A7" s="18" t="s">
        <v>9</v>
      </c>
      <c r="B7" s="10">
        <v>34</v>
      </c>
      <c r="C7" s="11"/>
      <c r="D7" s="11">
        <v>22</v>
      </c>
      <c r="E7" s="11">
        <v>6</v>
      </c>
      <c r="F7" s="11">
        <v>28</v>
      </c>
      <c r="G7" s="177"/>
      <c r="H7" s="11">
        <v>12</v>
      </c>
      <c r="I7" s="11">
        <v>10</v>
      </c>
      <c r="J7" s="11">
        <v>22</v>
      </c>
      <c r="K7" s="89">
        <v>45.454545454545453</v>
      </c>
      <c r="L7" s="36">
        <v>2</v>
      </c>
      <c r="M7" s="11">
        <v>4</v>
      </c>
      <c r="N7" s="11">
        <v>6</v>
      </c>
      <c r="O7" s="89">
        <v>66.666666666666657</v>
      </c>
      <c r="P7" s="11">
        <v>5</v>
      </c>
      <c r="Q7" s="34">
        <v>1</v>
      </c>
      <c r="R7" s="11">
        <v>6</v>
      </c>
      <c r="S7" s="87">
        <v>16.666666666666664</v>
      </c>
      <c r="T7" s="177"/>
      <c r="U7" s="83" t="s">
        <v>106</v>
      </c>
      <c r="V7" s="83" t="s">
        <v>106</v>
      </c>
      <c r="W7" s="83" t="s">
        <v>106</v>
      </c>
      <c r="X7" s="83" t="s">
        <v>106</v>
      </c>
      <c r="Y7" s="83" t="s">
        <v>106</v>
      </c>
      <c r="Z7" s="83" t="s">
        <v>106</v>
      </c>
      <c r="AA7" s="83" t="s">
        <v>106</v>
      </c>
      <c r="AB7" s="83" t="s">
        <v>106</v>
      </c>
    </row>
    <row r="8" spans="1:28" ht="12" customHeight="1" x14ac:dyDescent="0.25">
      <c r="A8" s="19" t="s">
        <v>43</v>
      </c>
      <c r="B8" s="14">
        <v>40</v>
      </c>
      <c r="C8" s="15"/>
      <c r="D8" s="15">
        <v>34</v>
      </c>
      <c r="E8" s="15">
        <v>5</v>
      </c>
      <c r="F8" s="15">
        <v>39</v>
      </c>
      <c r="G8" s="15"/>
      <c r="H8" s="15">
        <v>17</v>
      </c>
      <c r="I8" s="15">
        <v>17</v>
      </c>
      <c r="J8" s="15">
        <v>34</v>
      </c>
      <c r="K8" s="83">
        <v>50</v>
      </c>
      <c r="L8" s="17">
        <v>5</v>
      </c>
      <c r="M8" s="30" t="s">
        <v>106</v>
      </c>
      <c r="N8" s="15">
        <v>5</v>
      </c>
      <c r="O8" s="83" t="s">
        <v>106</v>
      </c>
      <c r="P8" s="15">
        <v>3</v>
      </c>
      <c r="Q8" s="30">
        <v>2</v>
      </c>
      <c r="R8" s="15">
        <v>5</v>
      </c>
      <c r="S8" s="81">
        <v>40</v>
      </c>
      <c r="T8" s="15"/>
      <c r="U8" s="83" t="s">
        <v>106</v>
      </c>
      <c r="V8" s="83" t="s">
        <v>106</v>
      </c>
      <c r="W8" s="83" t="s">
        <v>106</v>
      </c>
      <c r="X8" s="83" t="s">
        <v>106</v>
      </c>
      <c r="Y8" s="83" t="s">
        <v>106</v>
      </c>
      <c r="Z8" s="83" t="s">
        <v>106</v>
      </c>
      <c r="AA8" s="83" t="s">
        <v>106</v>
      </c>
      <c r="AB8" s="83" t="s">
        <v>106</v>
      </c>
    </row>
    <row r="9" spans="1:28" ht="12" customHeight="1" x14ac:dyDescent="0.25">
      <c r="A9" s="19" t="s">
        <v>44</v>
      </c>
      <c r="B9" s="14">
        <v>90</v>
      </c>
      <c r="C9" s="15"/>
      <c r="D9" s="15">
        <v>82</v>
      </c>
      <c r="E9" s="15">
        <v>7</v>
      </c>
      <c r="F9" s="15">
        <v>89</v>
      </c>
      <c r="G9" s="15"/>
      <c r="H9" s="15">
        <v>53</v>
      </c>
      <c r="I9" s="15">
        <v>29</v>
      </c>
      <c r="J9" s="15">
        <v>82</v>
      </c>
      <c r="K9" s="83">
        <v>35.365853658536587</v>
      </c>
      <c r="L9" s="17">
        <v>5</v>
      </c>
      <c r="M9" s="15">
        <v>2</v>
      </c>
      <c r="N9" s="15">
        <v>7</v>
      </c>
      <c r="O9" s="83">
        <v>28.571428571428569</v>
      </c>
      <c r="P9" s="15">
        <v>5</v>
      </c>
      <c r="Q9" s="15">
        <v>2</v>
      </c>
      <c r="R9" s="15">
        <v>7</v>
      </c>
      <c r="S9" s="81">
        <v>28.571428571428569</v>
      </c>
      <c r="T9" s="15"/>
      <c r="U9" s="83">
        <v>0</v>
      </c>
      <c r="V9" s="30">
        <v>1</v>
      </c>
      <c r="W9" s="30">
        <v>1</v>
      </c>
      <c r="X9" s="35">
        <v>100</v>
      </c>
      <c r="Y9" s="83" t="s">
        <v>106</v>
      </c>
      <c r="Z9" s="83" t="s">
        <v>106</v>
      </c>
      <c r="AA9" s="83" t="s">
        <v>106</v>
      </c>
      <c r="AB9" s="83" t="s">
        <v>106</v>
      </c>
    </row>
    <row r="10" spans="1:28" ht="12" customHeight="1" x14ac:dyDescent="0.25">
      <c r="A10" s="19" t="s">
        <v>0</v>
      </c>
      <c r="B10" s="14">
        <v>7903</v>
      </c>
      <c r="C10" s="15"/>
      <c r="D10" s="15">
        <v>6998</v>
      </c>
      <c r="E10" s="15">
        <v>505</v>
      </c>
      <c r="F10" s="15">
        <v>7503</v>
      </c>
      <c r="G10" s="15"/>
      <c r="H10" s="15">
        <v>3833</v>
      </c>
      <c r="I10" s="15">
        <v>3165</v>
      </c>
      <c r="J10" s="15">
        <v>6998</v>
      </c>
      <c r="K10" s="83">
        <v>45.22720777364961</v>
      </c>
      <c r="L10" s="17">
        <v>314</v>
      </c>
      <c r="M10" s="15">
        <v>191</v>
      </c>
      <c r="N10" s="15">
        <v>505</v>
      </c>
      <c r="O10" s="83">
        <v>37.821782178217823</v>
      </c>
      <c r="P10" s="15">
        <v>312</v>
      </c>
      <c r="Q10" s="15">
        <v>193</v>
      </c>
      <c r="R10" s="15">
        <v>505</v>
      </c>
      <c r="S10" s="81">
        <v>38.21782178217822</v>
      </c>
      <c r="T10" s="15"/>
      <c r="U10" s="15">
        <v>65</v>
      </c>
      <c r="V10" s="15">
        <v>53</v>
      </c>
      <c r="W10" s="15">
        <v>118</v>
      </c>
      <c r="X10" s="35">
        <v>44.915254237288138</v>
      </c>
      <c r="Y10" s="15">
        <v>28</v>
      </c>
      <c r="Z10" s="15">
        <v>25</v>
      </c>
      <c r="AA10" s="15">
        <v>53</v>
      </c>
      <c r="AB10" s="16">
        <v>47.169811320754718</v>
      </c>
    </row>
    <row r="11" spans="1:28" ht="12" customHeight="1" x14ac:dyDescent="0.25">
      <c r="A11" s="19" t="s">
        <v>1</v>
      </c>
      <c r="B11" s="14">
        <v>594</v>
      </c>
      <c r="C11" s="15"/>
      <c r="D11" s="15">
        <v>441</v>
      </c>
      <c r="E11" s="15">
        <v>28</v>
      </c>
      <c r="F11" s="15">
        <v>469</v>
      </c>
      <c r="G11" s="15"/>
      <c r="H11" s="15">
        <v>258</v>
      </c>
      <c r="I11" s="15">
        <v>183</v>
      </c>
      <c r="J11" s="15">
        <v>441</v>
      </c>
      <c r="K11" s="83">
        <v>41.496598639455783</v>
      </c>
      <c r="L11" s="17">
        <v>19</v>
      </c>
      <c r="M11" s="15">
        <v>9</v>
      </c>
      <c r="N11" s="15">
        <v>28</v>
      </c>
      <c r="O11" s="83">
        <v>32.142857142857146</v>
      </c>
      <c r="P11" s="15">
        <v>13</v>
      </c>
      <c r="Q11" s="15">
        <v>15</v>
      </c>
      <c r="R11" s="15">
        <v>28</v>
      </c>
      <c r="S11" s="81">
        <v>53.571428571428569</v>
      </c>
      <c r="T11" s="15"/>
      <c r="U11" s="15">
        <v>6</v>
      </c>
      <c r="V11" s="15">
        <v>4</v>
      </c>
      <c r="W11" s="15">
        <v>10</v>
      </c>
      <c r="X11" s="35">
        <v>40</v>
      </c>
      <c r="Y11" s="15">
        <v>7</v>
      </c>
      <c r="Z11" s="15">
        <v>3</v>
      </c>
      <c r="AA11" s="15">
        <v>10</v>
      </c>
      <c r="AB11" s="16">
        <v>30</v>
      </c>
    </row>
    <row r="12" spans="1:28" ht="12" customHeight="1" x14ac:dyDescent="0.25">
      <c r="A12" s="19" t="s">
        <v>97</v>
      </c>
      <c r="B12" s="14">
        <v>14</v>
      </c>
      <c r="C12" s="15"/>
      <c r="D12" s="15">
        <v>13</v>
      </c>
      <c r="E12" s="15">
        <v>1</v>
      </c>
      <c r="F12" s="15">
        <v>14</v>
      </c>
      <c r="G12" s="15"/>
      <c r="H12" s="15">
        <v>9</v>
      </c>
      <c r="I12" s="15">
        <v>4</v>
      </c>
      <c r="J12" s="15">
        <v>13</v>
      </c>
      <c r="K12" s="83">
        <v>30.76923076923077</v>
      </c>
      <c r="L12" s="17">
        <v>1</v>
      </c>
      <c r="M12" s="30" t="s">
        <v>106</v>
      </c>
      <c r="N12" s="15">
        <v>1</v>
      </c>
      <c r="O12" s="83" t="s">
        <v>106</v>
      </c>
      <c r="P12" s="15">
        <v>1</v>
      </c>
      <c r="Q12" s="30" t="s">
        <v>106</v>
      </c>
      <c r="R12" s="15">
        <v>1</v>
      </c>
      <c r="S12" s="30" t="s">
        <v>106</v>
      </c>
      <c r="T12" s="15"/>
      <c r="U12" s="83" t="s">
        <v>106</v>
      </c>
      <c r="V12" s="83" t="s">
        <v>106</v>
      </c>
      <c r="W12" s="83" t="s">
        <v>106</v>
      </c>
      <c r="X12" s="83" t="s">
        <v>106</v>
      </c>
      <c r="Y12" s="83" t="s">
        <v>106</v>
      </c>
      <c r="Z12" s="83" t="s">
        <v>106</v>
      </c>
      <c r="AA12" s="83" t="s">
        <v>106</v>
      </c>
      <c r="AB12" s="83" t="s">
        <v>106</v>
      </c>
    </row>
    <row r="13" spans="1:28" ht="12" customHeight="1" x14ac:dyDescent="0.25">
      <c r="A13" s="19" t="s">
        <v>2</v>
      </c>
      <c r="B13" s="14">
        <v>191</v>
      </c>
      <c r="C13" s="15"/>
      <c r="D13" s="15">
        <v>166</v>
      </c>
      <c r="E13" s="15">
        <v>21</v>
      </c>
      <c r="F13" s="15">
        <v>187</v>
      </c>
      <c r="G13" s="15"/>
      <c r="H13" s="15">
        <v>67</v>
      </c>
      <c r="I13" s="15">
        <v>99</v>
      </c>
      <c r="J13" s="15">
        <v>166</v>
      </c>
      <c r="K13" s="83">
        <v>59.638554216867469</v>
      </c>
      <c r="L13" s="17">
        <v>12</v>
      </c>
      <c r="M13" s="15">
        <v>9</v>
      </c>
      <c r="N13" s="15">
        <v>21</v>
      </c>
      <c r="O13" s="83">
        <v>42.857142857142854</v>
      </c>
      <c r="P13" s="15">
        <v>7</v>
      </c>
      <c r="Q13" s="15">
        <v>14</v>
      </c>
      <c r="R13" s="15">
        <v>21</v>
      </c>
      <c r="S13" s="81">
        <v>66.666666666666657</v>
      </c>
      <c r="T13" s="15"/>
      <c r="U13" s="15">
        <v>1</v>
      </c>
      <c r="V13" s="30">
        <v>1</v>
      </c>
      <c r="W13" s="15">
        <v>2</v>
      </c>
      <c r="X13" s="35">
        <v>50</v>
      </c>
      <c r="Y13" s="83">
        <v>0</v>
      </c>
      <c r="Z13" s="30">
        <v>1</v>
      </c>
      <c r="AA13" s="15">
        <v>1</v>
      </c>
      <c r="AB13" s="16">
        <v>100</v>
      </c>
    </row>
    <row r="14" spans="1:28" ht="12" customHeight="1" x14ac:dyDescent="0.25">
      <c r="A14" s="19" t="s">
        <v>98</v>
      </c>
      <c r="B14" s="14">
        <v>70</v>
      </c>
      <c r="C14" s="15"/>
      <c r="D14" s="15">
        <v>67</v>
      </c>
      <c r="E14" s="15">
        <v>3</v>
      </c>
      <c r="F14" s="15">
        <v>70</v>
      </c>
      <c r="G14" s="15"/>
      <c r="H14" s="15">
        <v>40</v>
      </c>
      <c r="I14" s="15">
        <v>27</v>
      </c>
      <c r="J14" s="15">
        <v>67</v>
      </c>
      <c r="K14" s="83">
        <v>40.298507462686565</v>
      </c>
      <c r="L14" s="17">
        <v>1</v>
      </c>
      <c r="M14" s="15">
        <v>2</v>
      </c>
      <c r="N14" s="15">
        <v>3</v>
      </c>
      <c r="O14" s="83">
        <v>66.666666666666657</v>
      </c>
      <c r="P14" s="15">
        <v>1</v>
      </c>
      <c r="Q14" s="15">
        <v>2</v>
      </c>
      <c r="R14" s="15">
        <v>3</v>
      </c>
      <c r="S14" s="81">
        <v>66.666666666666657</v>
      </c>
      <c r="T14" s="15"/>
      <c r="U14" s="83" t="s">
        <v>106</v>
      </c>
      <c r="V14" s="83" t="s">
        <v>106</v>
      </c>
      <c r="W14" s="83" t="s">
        <v>106</v>
      </c>
      <c r="X14" s="83" t="s">
        <v>106</v>
      </c>
      <c r="Y14" s="83" t="s">
        <v>106</v>
      </c>
      <c r="Z14" s="83" t="s">
        <v>106</v>
      </c>
      <c r="AA14" s="83" t="s">
        <v>106</v>
      </c>
      <c r="AB14" s="83" t="s">
        <v>106</v>
      </c>
    </row>
    <row r="15" spans="1:28" ht="12" customHeight="1" x14ac:dyDescent="0.25">
      <c r="A15" s="19" t="s">
        <v>3</v>
      </c>
      <c r="B15" s="14">
        <v>2377</v>
      </c>
      <c r="C15" s="15"/>
      <c r="D15" s="15">
        <v>1936</v>
      </c>
      <c r="E15" s="15">
        <v>142</v>
      </c>
      <c r="F15" s="15">
        <v>2078</v>
      </c>
      <c r="G15" s="15"/>
      <c r="H15" s="15">
        <v>1289</v>
      </c>
      <c r="I15" s="15">
        <v>647</v>
      </c>
      <c r="J15" s="15">
        <v>1936</v>
      </c>
      <c r="K15" s="83">
        <v>33.419421487603309</v>
      </c>
      <c r="L15" s="17">
        <v>106</v>
      </c>
      <c r="M15" s="15">
        <v>36</v>
      </c>
      <c r="N15" s="15">
        <v>142</v>
      </c>
      <c r="O15" s="83">
        <v>25.352112676056336</v>
      </c>
      <c r="P15" s="15">
        <v>98</v>
      </c>
      <c r="Q15" s="15">
        <v>44</v>
      </c>
      <c r="R15" s="15">
        <v>142</v>
      </c>
      <c r="S15" s="81">
        <v>30.985915492957744</v>
      </c>
      <c r="T15" s="15"/>
      <c r="U15" s="15">
        <v>55</v>
      </c>
      <c r="V15" s="15">
        <v>17</v>
      </c>
      <c r="W15" s="15">
        <v>72</v>
      </c>
      <c r="X15" s="35">
        <v>23.611111111111111</v>
      </c>
      <c r="Y15" s="15">
        <v>35</v>
      </c>
      <c r="Z15" s="15">
        <v>5</v>
      </c>
      <c r="AA15" s="15">
        <v>40</v>
      </c>
      <c r="AB15" s="16">
        <v>12.5</v>
      </c>
    </row>
    <row r="16" spans="1:28" ht="12" customHeight="1" x14ac:dyDescent="0.25">
      <c r="A16" s="19" t="s">
        <v>4</v>
      </c>
      <c r="B16" s="14">
        <v>596</v>
      </c>
      <c r="C16" s="15"/>
      <c r="D16" s="15">
        <v>485</v>
      </c>
      <c r="E16" s="15">
        <v>29</v>
      </c>
      <c r="F16" s="15">
        <v>514</v>
      </c>
      <c r="G16" s="15"/>
      <c r="H16" s="15">
        <v>344</v>
      </c>
      <c r="I16" s="15">
        <v>141</v>
      </c>
      <c r="J16" s="15">
        <v>485</v>
      </c>
      <c r="K16" s="83">
        <v>29.072164948453612</v>
      </c>
      <c r="L16" s="17">
        <v>24</v>
      </c>
      <c r="M16" s="15">
        <v>5</v>
      </c>
      <c r="N16" s="15">
        <v>29</v>
      </c>
      <c r="O16" s="83">
        <v>17.241379310344829</v>
      </c>
      <c r="P16" s="15">
        <v>22</v>
      </c>
      <c r="Q16" s="15">
        <v>7</v>
      </c>
      <c r="R16" s="15">
        <v>29</v>
      </c>
      <c r="S16" s="81">
        <v>24.137931034482758</v>
      </c>
      <c r="T16" s="15"/>
      <c r="U16" s="15">
        <v>7</v>
      </c>
      <c r="V16" s="15">
        <v>5</v>
      </c>
      <c r="W16" s="15">
        <v>12</v>
      </c>
      <c r="X16" s="35">
        <v>41.666666666666671</v>
      </c>
      <c r="Y16" s="15">
        <v>4</v>
      </c>
      <c r="Z16" s="15">
        <v>1</v>
      </c>
      <c r="AA16" s="15">
        <v>5</v>
      </c>
      <c r="AB16" s="16">
        <v>20</v>
      </c>
    </row>
    <row r="17" spans="1:28" ht="12" customHeight="1" x14ac:dyDescent="0.25">
      <c r="A17" s="19" t="s">
        <v>5</v>
      </c>
      <c r="B17" s="14">
        <v>871</v>
      </c>
      <c r="C17" s="15"/>
      <c r="D17" s="15">
        <v>672</v>
      </c>
      <c r="E17" s="15">
        <v>45</v>
      </c>
      <c r="F17" s="15">
        <v>717</v>
      </c>
      <c r="G17" s="15"/>
      <c r="H17" s="15">
        <v>443</v>
      </c>
      <c r="I17" s="15">
        <v>229</v>
      </c>
      <c r="J17" s="15">
        <v>672</v>
      </c>
      <c r="K17" s="83">
        <v>34.077380952380956</v>
      </c>
      <c r="L17" s="17">
        <v>32</v>
      </c>
      <c r="M17" s="15">
        <v>13</v>
      </c>
      <c r="N17" s="15">
        <v>45</v>
      </c>
      <c r="O17" s="83">
        <v>28.888888888888886</v>
      </c>
      <c r="P17" s="15">
        <v>32</v>
      </c>
      <c r="Q17" s="15">
        <v>13</v>
      </c>
      <c r="R17" s="15">
        <v>45</v>
      </c>
      <c r="S17" s="81">
        <v>28.888888888888886</v>
      </c>
      <c r="T17" s="15"/>
      <c r="U17" s="15">
        <v>11</v>
      </c>
      <c r="V17" s="15">
        <v>5</v>
      </c>
      <c r="W17" s="15">
        <v>16</v>
      </c>
      <c r="X17" s="35">
        <v>31.25</v>
      </c>
      <c r="Y17" s="15">
        <v>23</v>
      </c>
      <c r="Z17" s="15">
        <v>6</v>
      </c>
      <c r="AA17" s="15">
        <v>29</v>
      </c>
      <c r="AB17" s="16">
        <v>20.689655172413794</v>
      </c>
    </row>
    <row r="18" spans="1:28" ht="12" customHeight="1" x14ac:dyDescent="0.25">
      <c r="A18" s="22" t="s">
        <v>6</v>
      </c>
      <c r="B18" s="21">
        <v>12780</v>
      </c>
      <c r="C18" s="23"/>
      <c r="D18" s="23">
        <v>10916</v>
      </c>
      <c r="E18" s="23">
        <v>792</v>
      </c>
      <c r="F18" s="23">
        <v>11708</v>
      </c>
      <c r="G18" s="23"/>
      <c r="H18" s="23">
        <v>6365</v>
      </c>
      <c r="I18" s="23">
        <v>4551</v>
      </c>
      <c r="J18" s="23">
        <v>10916</v>
      </c>
      <c r="K18" s="92">
        <v>41.691095639428362</v>
      </c>
      <c r="L18" s="43">
        <v>521</v>
      </c>
      <c r="M18" s="23">
        <v>271</v>
      </c>
      <c r="N18" s="23">
        <v>792</v>
      </c>
      <c r="O18" s="92">
        <v>34.217171717171716</v>
      </c>
      <c r="P18" s="23">
        <v>499</v>
      </c>
      <c r="Q18" s="23">
        <v>293</v>
      </c>
      <c r="R18" s="23">
        <v>792</v>
      </c>
      <c r="S18" s="91">
        <v>36.994949494949495</v>
      </c>
      <c r="T18" s="23"/>
      <c r="U18" s="23">
        <v>145</v>
      </c>
      <c r="V18" s="23">
        <v>86</v>
      </c>
      <c r="W18" s="23">
        <v>231</v>
      </c>
      <c r="X18" s="93">
        <v>37.229437229437231</v>
      </c>
      <c r="Y18" s="23">
        <v>97</v>
      </c>
      <c r="Z18" s="23">
        <v>41</v>
      </c>
      <c r="AA18" s="23">
        <v>138</v>
      </c>
      <c r="AB18" s="24">
        <v>29.710144927536231</v>
      </c>
    </row>
    <row r="19" spans="1:28" ht="12" customHeight="1" x14ac:dyDescent="0.25">
      <c r="A19" s="32" t="s">
        <v>92</v>
      </c>
      <c r="D19" s="4"/>
    </row>
    <row r="20" spans="1:28" ht="32.25" customHeight="1" x14ac:dyDescent="0.25">
      <c r="A20" s="199" t="s">
        <v>121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</row>
  </sheetData>
  <mergeCells count="16">
    <mergeCell ref="A20:AB20"/>
    <mergeCell ref="A1:AB1"/>
    <mergeCell ref="A2:A6"/>
    <mergeCell ref="B2:B6"/>
    <mergeCell ref="C2:C6"/>
    <mergeCell ref="D2:S2"/>
    <mergeCell ref="T2:T6"/>
    <mergeCell ref="U2:AB2"/>
    <mergeCell ref="D3:F5"/>
    <mergeCell ref="H3:S3"/>
    <mergeCell ref="U3:X5"/>
    <mergeCell ref="Y3:AB5"/>
    <mergeCell ref="H4:K5"/>
    <mergeCell ref="L4:S4"/>
    <mergeCell ref="L5:O5"/>
    <mergeCell ref="P5:S5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sqref="A1:J1"/>
    </sheetView>
  </sheetViews>
  <sheetFormatPr defaultRowHeight="12" customHeight="1" x14ac:dyDescent="0.25"/>
  <cols>
    <col min="1" max="1" width="22" customWidth="1"/>
    <col min="2" max="2" width="8" customWidth="1"/>
    <col min="3" max="3" width="0.85546875" customWidth="1"/>
    <col min="4" max="4" width="9.42578125" bestFit="1" customWidth="1"/>
    <col min="5" max="7" width="7.85546875" customWidth="1"/>
    <col min="8" max="8" width="0.85546875" customWidth="1"/>
    <col min="9" max="9" width="10" customWidth="1"/>
    <col min="10" max="10" width="8.140625" customWidth="1"/>
  </cols>
  <sheetData>
    <row r="1" spans="1:10" ht="39.75" customHeight="1" x14ac:dyDescent="0.25">
      <c r="A1" s="189" t="s">
        <v>145</v>
      </c>
      <c r="B1" s="189"/>
      <c r="C1" s="189"/>
      <c r="D1" s="189"/>
      <c r="E1" s="189"/>
      <c r="F1" s="189"/>
      <c r="G1" s="189"/>
      <c r="H1" s="189"/>
      <c r="I1" s="189"/>
      <c r="J1" s="256"/>
    </row>
    <row r="2" spans="1:10" ht="12" customHeight="1" x14ac:dyDescent="0.25">
      <c r="A2" s="217" t="s">
        <v>61</v>
      </c>
      <c r="B2" s="250" t="s">
        <v>45</v>
      </c>
      <c r="C2" s="214"/>
      <c r="D2" s="257" t="s">
        <v>78</v>
      </c>
      <c r="E2" s="258"/>
      <c r="F2" s="258"/>
      <c r="G2" s="258"/>
      <c r="H2" s="260"/>
      <c r="I2" s="262" t="s">
        <v>79</v>
      </c>
      <c r="J2" s="263"/>
    </row>
    <row r="3" spans="1:10" ht="15" x14ac:dyDescent="0.25">
      <c r="A3" s="193"/>
      <c r="B3" s="218"/>
      <c r="C3" s="198"/>
      <c r="D3" s="259"/>
      <c r="E3" s="259"/>
      <c r="F3" s="259"/>
      <c r="G3" s="259"/>
      <c r="H3" s="261"/>
      <c r="I3" s="264"/>
      <c r="J3" s="264"/>
    </row>
    <row r="4" spans="1:10" ht="12" customHeight="1" x14ac:dyDescent="0.25">
      <c r="A4" s="193"/>
      <c r="B4" s="218"/>
      <c r="C4" s="198"/>
      <c r="D4" s="123" t="s">
        <v>71</v>
      </c>
      <c r="E4" s="123" t="s">
        <v>72</v>
      </c>
      <c r="F4" s="124">
        <v>2017</v>
      </c>
      <c r="G4" s="145" t="s">
        <v>111</v>
      </c>
      <c r="H4" s="175"/>
      <c r="I4" s="123" t="s">
        <v>71</v>
      </c>
      <c r="J4" s="123" t="s">
        <v>72</v>
      </c>
    </row>
    <row r="5" spans="1:10" ht="12" customHeight="1" x14ac:dyDescent="0.25">
      <c r="A5" s="18" t="s">
        <v>15</v>
      </c>
      <c r="B5" s="10">
        <v>1645</v>
      </c>
      <c r="C5" s="176"/>
      <c r="D5" s="10">
        <v>624</v>
      </c>
      <c r="E5" s="85">
        <f>D5/B5*100</f>
        <v>37.933130699088146</v>
      </c>
      <c r="F5" s="85">
        <v>44.386271087841763</v>
      </c>
      <c r="G5" s="136">
        <f>E5-F5</f>
        <v>-6.4531403887536172</v>
      </c>
      <c r="H5" s="134"/>
      <c r="I5" s="120">
        <f>B5-D5</f>
        <v>1021</v>
      </c>
      <c r="J5" s="85">
        <f>I5/B5*100</f>
        <v>62.066869300911854</v>
      </c>
    </row>
    <row r="6" spans="1:10" ht="12" customHeight="1" x14ac:dyDescent="0.25">
      <c r="A6" s="19" t="s">
        <v>60</v>
      </c>
      <c r="B6" s="14">
        <v>124</v>
      </c>
      <c r="C6" s="14"/>
      <c r="D6" s="14">
        <v>87</v>
      </c>
      <c r="E6" s="79">
        <f t="shared" ref="E6:E33" si="0">D6/B6*100</f>
        <v>70.161290322580655</v>
      </c>
      <c r="F6" s="79">
        <v>74.576271186440678</v>
      </c>
      <c r="G6" s="134">
        <f t="shared" ref="G6:G33" si="1">E6-F6</f>
        <v>-4.4149808638600234</v>
      </c>
      <c r="H6" s="134"/>
      <c r="I6" s="117">
        <f t="shared" ref="I6:I33" si="2">B6-D6</f>
        <v>37</v>
      </c>
      <c r="J6" s="79">
        <f t="shared" ref="J6:J33" si="3">I6/B6*100</f>
        <v>29.838709677419356</v>
      </c>
    </row>
    <row r="7" spans="1:10" ht="12" customHeight="1" x14ac:dyDescent="0.25">
      <c r="A7" s="19" t="s">
        <v>17</v>
      </c>
      <c r="B7" s="14">
        <v>382</v>
      </c>
      <c r="C7" s="14"/>
      <c r="D7" s="14">
        <v>127</v>
      </c>
      <c r="E7" s="79">
        <f t="shared" si="0"/>
        <v>33.246073298429316</v>
      </c>
      <c r="F7" s="79">
        <v>42.408376963350783</v>
      </c>
      <c r="G7" s="134">
        <f t="shared" si="1"/>
        <v>-9.1623036649214669</v>
      </c>
      <c r="H7" s="134"/>
      <c r="I7" s="117">
        <f t="shared" si="2"/>
        <v>255</v>
      </c>
      <c r="J7" s="79">
        <f t="shared" si="3"/>
        <v>66.753926701570677</v>
      </c>
    </row>
    <row r="8" spans="1:10" ht="12" customHeight="1" x14ac:dyDescent="0.25">
      <c r="A8" s="19" t="s">
        <v>18</v>
      </c>
      <c r="B8" s="14">
        <v>2045</v>
      </c>
      <c r="C8" s="14"/>
      <c r="D8" s="14">
        <v>920</v>
      </c>
      <c r="E8" s="79">
        <f t="shared" si="0"/>
        <v>44.987775061124694</v>
      </c>
      <c r="F8" s="79">
        <v>54.57198443579766</v>
      </c>
      <c r="G8" s="134">
        <f t="shared" si="1"/>
        <v>-9.584209374672966</v>
      </c>
      <c r="H8" s="134"/>
      <c r="I8" s="117">
        <f t="shared" si="2"/>
        <v>1125</v>
      </c>
      <c r="J8" s="79">
        <f t="shared" si="3"/>
        <v>55.012224938875306</v>
      </c>
    </row>
    <row r="9" spans="1:10" ht="12" customHeight="1" x14ac:dyDescent="0.25">
      <c r="A9" s="13" t="s">
        <v>19</v>
      </c>
      <c r="B9" s="14">
        <v>501</v>
      </c>
      <c r="C9" s="51"/>
      <c r="D9" s="51">
        <v>288</v>
      </c>
      <c r="E9" s="79">
        <f t="shared" si="0"/>
        <v>57.485029940119759</v>
      </c>
      <c r="F9" s="135">
        <v>56.80473372781065</v>
      </c>
      <c r="G9" s="134">
        <f t="shared" si="1"/>
        <v>0.68029621230910919</v>
      </c>
      <c r="H9" s="143"/>
      <c r="I9" s="117">
        <f t="shared" si="2"/>
        <v>213</v>
      </c>
      <c r="J9" s="79">
        <f t="shared" si="3"/>
        <v>42.514970059880241</v>
      </c>
    </row>
    <row r="10" spans="1:10" ht="12" customHeight="1" x14ac:dyDescent="0.25">
      <c r="A10" s="131" t="s">
        <v>20</v>
      </c>
      <c r="B10" s="51">
        <v>214</v>
      </c>
      <c r="C10" s="51"/>
      <c r="D10" s="51">
        <v>104</v>
      </c>
      <c r="E10" s="79">
        <f t="shared" si="0"/>
        <v>48.598130841121495</v>
      </c>
      <c r="F10" s="135">
        <v>46.666666666666664</v>
      </c>
      <c r="G10" s="134">
        <f t="shared" si="1"/>
        <v>1.9314641744548311</v>
      </c>
      <c r="H10" s="143"/>
      <c r="I10" s="117">
        <f t="shared" si="2"/>
        <v>110</v>
      </c>
      <c r="J10" s="79">
        <f t="shared" si="3"/>
        <v>51.401869158878498</v>
      </c>
    </row>
    <row r="11" spans="1:10" ht="12" customHeight="1" x14ac:dyDescent="0.25">
      <c r="A11" s="131" t="s">
        <v>21</v>
      </c>
      <c r="B11" s="51">
        <v>287</v>
      </c>
      <c r="C11" s="14"/>
      <c r="D11" s="14">
        <v>184</v>
      </c>
      <c r="E11" s="79">
        <f t="shared" si="0"/>
        <v>64.111498257839713</v>
      </c>
      <c r="F11" s="79">
        <v>63.973063973063972</v>
      </c>
      <c r="G11" s="134">
        <f t="shared" si="1"/>
        <v>0.13843428477574093</v>
      </c>
      <c r="H11" s="134"/>
      <c r="I11" s="117">
        <f t="shared" si="2"/>
        <v>103</v>
      </c>
      <c r="J11" s="79">
        <f t="shared" si="3"/>
        <v>35.88850174216028</v>
      </c>
    </row>
    <row r="12" spans="1:10" ht="12" customHeight="1" x14ac:dyDescent="0.25">
      <c r="A12" s="19" t="s">
        <v>22</v>
      </c>
      <c r="B12" s="14">
        <v>961</v>
      </c>
      <c r="C12" s="14"/>
      <c r="D12" s="14">
        <v>419</v>
      </c>
      <c r="E12" s="79">
        <f t="shared" si="0"/>
        <v>43.600416233090534</v>
      </c>
      <c r="F12" s="79">
        <v>52.008238928939242</v>
      </c>
      <c r="G12" s="134">
        <f t="shared" si="1"/>
        <v>-8.4078226958487079</v>
      </c>
      <c r="H12" s="134"/>
      <c r="I12" s="117">
        <f t="shared" si="2"/>
        <v>542</v>
      </c>
      <c r="J12" s="79">
        <f t="shared" si="3"/>
        <v>56.399583766909466</v>
      </c>
    </row>
    <row r="13" spans="1:10" ht="12" customHeight="1" x14ac:dyDescent="0.25">
      <c r="A13" s="19" t="s">
        <v>23</v>
      </c>
      <c r="B13" s="14">
        <v>377</v>
      </c>
      <c r="C13" s="14"/>
      <c r="D13" s="14">
        <v>193</v>
      </c>
      <c r="E13" s="79">
        <f t="shared" si="0"/>
        <v>51.193633952254643</v>
      </c>
      <c r="F13" s="79">
        <v>41.025641025641022</v>
      </c>
      <c r="G13" s="134">
        <f t="shared" si="1"/>
        <v>10.167992926613621</v>
      </c>
      <c r="H13" s="134"/>
      <c r="I13" s="117">
        <f t="shared" si="2"/>
        <v>184</v>
      </c>
      <c r="J13" s="79">
        <f t="shared" si="3"/>
        <v>48.806366047745357</v>
      </c>
    </row>
    <row r="14" spans="1:10" ht="12" customHeight="1" x14ac:dyDescent="0.25">
      <c r="A14" s="19" t="s">
        <v>24</v>
      </c>
      <c r="B14" s="14">
        <v>674</v>
      </c>
      <c r="C14" s="14"/>
      <c r="D14" s="14">
        <v>397</v>
      </c>
      <c r="E14" s="79">
        <f t="shared" si="0"/>
        <v>58.902077151335305</v>
      </c>
      <c r="F14" s="79">
        <v>61.424332344213653</v>
      </c>
      <c r="G14" s="134">
        <f t="shared" si="1"/>
        <v>-2.5222551928783474</v>
      </c>
      <c r="H14" s="134"/>
      <c r="I14" s="117">
        <f t="shared" si="2"/>
        <v>277</v>
      </c>
      <c r="J14" s="79">
        <f t="shared" si="3"/>
        <v>41.097922848664687</v>
      </c>
    </row>
    <row r="15" spans="1:10" ht="12" customHeight="1" x14ac:dyDescent="0.25">
      <c r="A15" s="19" t="s">
        <v>25</v>
      </c>
      <c r="B15" s="14">
        <v>585</v>
      </c>
      <c r="C15" s="14"/>
      <c r="D15" s="14">
        <v>293</v>
      </c>
      <c r="E15" s="79">
        <f t="shared" si="0"/>
        <v>50.085470085470085</v>
      </c>
      <c r="F15" s="79">
        <v>53.938356164383563</v>
      </c>
      <c r="G15" s="134">
        <f t="shared" si="1"/>
        <v>-3.8528860789134782</v>
      </c>
      <c r="H15" s="134"/>
      <c r="I15" s="117">
        <f t="shared" si="2"/>
        <v>292</v>
      </c>
      <c r="J15" s="79">
        <f t="shared" si="3"/>
        <v>49.914529914529915</v>
      </c>
    </row>
    <row r="16" spans="1:10" ht="12" customHeight="1" x14ac:dyDescent="0.25">
      <c r="A16" s="19" t="s">
        <v>26</v>
      </c>
      <c r="B16" s="14">
        <v>174</v>
      </c>
      <c r="C16" s="14"/>
      <c r="D16" s="14">
        <v>79</v>
      </c>
      <c r="E16" s="79">
        <f t="shared" si="0"/>
        <v>45.402298850574709</v>
      </c>
      <c r="F16" s="79">
        <v>50.56818181818182</v>
      </c>
      <c r="G16" s="134">
        <f t="shared" si="1"/>
        <v>-5.1658829676071107</v>
      </c>
      <c r="H16" s="134"/>
      <c r="I16" s="117">
        <f t="shared" si="2"/>
        <v>95</v>
      </c>
      <c r="J16" s="79">
        <f t="shared" si="3"/>
        <v>54.597701149425291</v>
      </c>
    </row>
    <row r="17" spans="1:10" ht="12" customHeight="1" x14ac:dyDescent="0.25">
      <c r="A17" s="19" t="s">
        <v>27</v>
      </c>
      <c r="B17" s="14">
        <v>394</v>
      </c>
      <c r="C17" s="14"/>
      <c r="D17" s="14">
        <v>171</v>
      </c>
      <c r="E17" s="79">
        <f t="shared" si="0"/>
        <v>43.401015228426395</v>
      </c>
      <c r="F17" s="79">
        <v>46.517412935323385</v>
      </c>
      <c r="G17" s="134">
        <f t="shared" si="1"/>
        <v>-3.1163977068969899</v>
      </c>
      <c r="H17" s="134"/>
      <c r="I17" s="117">
        <f t="shared" si="2"/>
        <v>223</v>
      </c>
      <c r="J17" s="79">
        <f t="shared" si="3"/>
        <v>56.598984771573605</v>
      </c>
    </row>
    <row r="18" spans="1:10" ht="12" customHeight="1" x14ac:dyDescent="0.25">
      <c r="A18" s="19" t="s">
        <v>28</v>
      </c>
      <c r="B18" s="14">
        <v>808</v>
      </c>
      <c r="C18" s="14"/>
      <c r="D18" s="14">
        <v>339</v>
      </c>
      <c r="E18" s="79">
        <f t="shared" si="0"/>
        <v>41.955445544554451</v>
      </c>
      <c r="F18" s="79">
        <v>43.558282208588956</v>
      </c>
      <c r="G18" s="134">
        <f t="shared" si="1"/>
        <v>-1.6028366640345055</v>
      </c>
      <c r="H18" s="134"/>
      <c r="I18" s="117">
        <f t="shared" si="2"/>
        <v>469</v>
      </c>
      <c r="J18" s="79">
        <f t="shared" si="3"/>
        <v>58.044554455445542</v>
      </c>
    </row>
    <row r="19" spans="1:10" ht="12" customHeight="1" x14ac:dyDescent="0.25">
      <c r="A19" s="19" t="s">
        <v>29</v>
      </c>
      <c r="B19" s="14">
        <v>460</v>
      </c>
      <c r="C19" s="14"/>
      <c r="D19" s="14">
        <v>134</v>
      </c>
      <c r="E19" s="79">
        <f t="shared" si="0"/>
        <v>29.130434782608695</v>
      </c>
      <c r="F19" s="79">
        <v>39.120879120879124</v>
      </c>
      <c r="G19" s="134">
        <f t="shared" si="1"/>
        <v>-9.9904443382704287</v>
      </c>
      <c r="H19" s="134"/>
      <c r="I19" s="117">
        <f t="shared" si="2"/>
        <v>326</v>
      </c>
      <c r="J19" s="79">
        <f t="shared" si="3"/>
        <v>70.869565217391312</v>
      </c>
    </row>
    <row r="20" spans="1:10" ht="12" customHeight="1" x14ac:dyDescent="0.25">
      <c r="A20" s="19" t="s">
        <v>30</v>
      </c>
      <c r="B20" s="14">
        <v>217</v>
      </c>
      <c r="C20" s="14"/>
      <c r="D20" s="14">
        <v>53</v>
      </c>
      <c r="E20" s="79">
        <f t="shared" si="0"/>
        <v>24.423963133640552</v>
      </c>
      <c r="F20" s="79">
        <v>38.785046728971963</v>
      </c>
      <c r="G20" s="134">
        <f t="shared" si="1"/>
        <v>-14.361083595331412</v>
      </c>
      <c r="H20" s="134"/>
      <c r="I20" s="117">
        <f t="shared" si="2"/>
        <v>164</v>
      </c>
      <c r="J20" s="79">
        <f t="shared" si="3"/>
        <v>75.576036866359445</v>
      </c>
    </row>
    <row r="21" spans="1:10" ht="12" customHeight="1" x14ac:dyDescent="0.25">
      <c r="A21" s="19" t="s">
        <v>31</v>
      </c>
      <c r="B21" s="14">
        <v>810</v>
      </c>
      <c r="C21" s="14"/>
      <c r="D21" s="14">
        <v>406</v>
      </c>
      <c r="E21" s="79">
        <f t="shared" si="0"/>
        <v>50.123456790123456</v>
      </c>
      <c r="F21" s="79">
        <v>48.828606658446361</v>
      </c>
      <c r="G21" s="134">
        <f t="shared" si="1"/>
        <v>1.2948501316770944</v>
      </c>
      <c r="H21" s="134"/>
      <c r="I21" s="117">
        <f t="shared" si="2"/>
        <v>404</v>
      </c>
      <c r="J21" s="79">
        <f t="shared" si="3"/>
        <v>49.876543209876544</v>
      </c>
    </row>
    <row r="22" spans="1:10" ht="12" customHeight="1" x14ac:dyDescent="0.25">
      <c r="A22" s="19" t="s">
        <v>32</v>
      </c>
      <c r="B22" s="14">
        <v>489</v>
      </c>
      <c r="C22" s="14"/>
      <c r="D22" s="14">
        <v>230</v>
      </c>
      <c r="E22" s="79">
        <f t="shared" si="0"/>
        <v>47.034764826175866</v>
      </c>
      <c r="F22" s="79">
        <v>48.54771784232365</v>
      </c>
      <c r="G22" s="134">
        <f t="shared" si="1"/>
        <v>-1.5129530161477831</v>
      </c>
      <c r="H22" s="134"/>
      <c r="I22" s="117">
        <f t="shared" si="2"/>
        <v>259</v>
      </c>
      <c r="J22" s="79">
        <f t="shared" si="3"/>
        <v>52.965235173824134</v>
      </c>
    </row>
    <row r="23" spans="1:10" ht="12" customHeight="1" x14ac:dyDescent="0.25">
      <c r="A23" s="19" t="s">
        <v>33</v>
      </c>
      <c r="B23" s="14">
        <v>210</v>
      </c>
      <c r="C23" s="14"/>
      <c r="D23" s="14">
        <v>83</v>
      </c>
      <c r="E23" s="79">
        <f t="shared" si="0"/>
        <v>39.523809523809526</v>
      </c>
      <c r="F23" s="79">
        <v>43.601895734597157</v>
      </c>
      <c r="G23" s="134">
        <f t="shared" si="1"/>
        <v>-4.0780862107876317</v>
      </c>
      <c r="H23" s="134"/>
      <c r="I23" s="117">
        <f t="shared" si="2"/>
        <v>127</v>
      </c>
      <c r="J23" s="79">
        <f t="shared" si="3"/>
        <v>60.476190476190474</v>
      </c>
    </row>
    <row r="24" spans="1:10" ht="12" customHeight="1" x14ac:dyDescent="0.25">
      <c r="A24" s="19" t="s">
        <v>34</v>
      </c>
      <c r="B24" s="14">
        <v>560</v>
      </c>
      <c r="C24" s="14"/>
      <c r="D24" s="14">
        <v>253</v>
      </c>
      <c r="E24" s="79">
        <f t="shared" si="0"/>
        <v>45.178571428571431</v>
      </c>
      <c r="F24" s="79">
        <v>44.909090909090907</v>
      </c>
      <c r="G24" s="134">
        <f t="shared" si="1"/>
        <v>0.26948051948052409</v>
      </c>
      <c r="H24" s="134"/>
      <c r="I24" s="117">
        <f t="shared" si="2"/>
        <v>307</v>
      </c>
      <c r="J24" s="79">
        <f t="shared" si="3"/>
        <v>54.821428571428577</v>
      </c>
    </row>
    <row r="25" spans="1:10" ht="12" customHeight="1" x14ac:dyDescent="0.25">
      <c r="A25" s="19" t="s">
        <v>35</v>
      </c>
      <c r="B25" s="14">
        <v>783</v>
      </c>
      <c r="C25" s="14"/>
      <c r="D25" s="14">
        <v>291</v>
      </c>
      <c r="E25" s="79">
        <f t="shared" si="0"/>
        <v>37.164750957854409</v>
      </c>
      <c r="F25" s="79">
        <v>34.645669291338585</v>
      </c>
      <c r="G25" s="134">
        <f t="shared" si="1"/>
        <v>2.5190816665158238</v>
      </c>
      <c r="H25" s="134"/>
      <c r="I25" s="117">
        <f t="shared" si="2"/>
        <v>492</v>
      </c>
      <c r="J25" s="79">
        <f t="shared" si="3"/>
        <v>62.835249042145591</v>
      </c>
    </row>
    <row r="26" spans="1:10" ht="12" customHeight="1" x14ac:dyDescent="0.25">
      <c r="A26" s="19" t="s">
        <v>36</v>
      </c>
      <c r="B26" s="14">
        <v>581</v>
      </c>
      <c r="C26" s="14"/>
      <c r="D26" s="14">
        <v>346</v>
      </c>
      <c r="E26" s="79">
        <f t="shared" si="0"/>
        <v>59.552495697074015</v>
      </c>
      <c r="F26" s="79">
        <v>57.820738137082607</v>
      </c>
      <c r="G26" s="134">
        <f t="shared" si="1"/>
        <v>1.7317575599914079</v>
      </c>
      <c r="H26" s="134"/>
      <c r="I26" s="117">
        <f t="shared" si="2"/>
        <v>235</v>
      </c>
      <c r="J26" s="79">
        <f t="shared" si="3"/>
        <v>40.447504302925992</v>
      </c>
    </row>
    <row r="27" spans="1:10" ht="6" customHeight="1" x14ac:dyDescent="0.25">
      <c r="A27" s="19"/>
      <c r="B27" s="14"/>
      <c r="C27" s="14"/>
      <c r="D27" s="14"/>
      <c r="E27" s="79"/>
      <c r="F27" s="79"/>
      <c r="G27" s="134"/>
      <c r="H27" s="134"/>
      <c r="I27" s="117"/>
      <c r="J27" s="79"/>
    </row>
    <row r="28" spans="1:10" ht="12" customHeight="1" x14ac:dyDescent="0.25">
      <c r="A28" s="19" t="s">
        <v>37</v>
      </c>
      <c r="B28" s="13">
        <v>4196</v>
      </c>
      <c r="C28" s="13"/>
      <c r="D28" s="14">
        <f>D5+D6+D7+D8</f>
        <v>1758</v>
      </c>
      <c r="E28" s="79">
        <f t="shared" si="0"/>
        <v>41.897044804575785</v>
      </c>
      <c r="F28" s="79">
        <v>49.941520467836256</v>
      </c>
      <c r="G28" s="134">
        <f t="shared" si="1"/>
        <v>-8.0444756632604708</v>
      </c>
      <c r="H28" s="134"/>
      <c r="I28" s="117">
        <f t="shared" si="2"/>
        <v>2438</v>
      </c>
      <c r="J28" s="79">
        <f t="shared" si="3"/>
        <v>58.102955195424208</v>
      </c>
    </row>
    <row r="29" spans="1:10" ht="12" customHeight="1" x14ac:dyDescent="0.25">
      <c r="A29" s="19" t="s">
        <v>38</v>
      </c>
      <c r="B29" s="13">
        <v>2513</v>
      </c>
      <c r="C29" s="13"/>
      <c r="D29" s="14">
        <f>D10+D11+D12+D13+D14</f>
        <v>1297</v>
      </c>
      <c r="E29" s="79">
        <f t="shared" si="0"/>
        <v>51.611619578193391</v>
      </c>
      <c r="F29" s="79">
        <v>53.776553894571201</v>
      </c>
      <c r="G29" s="134">
        <f t="shared" si="1"/>
        <v>-2.1649343163778099</v>
      </c>
      <c r="H29" s="134"/>
      <c r="I29" s="117">
        <f t="shared" si="2"/>
        <v>1216</v>
      </c>
      <c r="J29" s="79">
        <f t="shared" si="3"/>
        <v>48.388380421806602</v>
      </c>
    </row>
    <row r="30" spans="1:10" ht="12" customHeight="1" x14ac:dyDescent="0.25">
      <c r="A30" s="19" t="s">
        <v>39</v>
      </c>
      <c r="B30" s="13">
        <v>1961</v>
      </c>
      <c r="C30" s="13"/>
      <c r="D30" s="14">
        <f>D15+D16+D17+D18</f>
        <v>882</v>
      </c>
      <c r="E30" s="79">
        <f t="shared" si="0"/>
        <v>44.97705252422233</v>
      </c>
      <c r="F30" s="79">
        <v>47.850278199291857</v>
      </c>
      <c r="G30" s="134">
        <f t="shared" si="1"/>
        <v>-2.8732256750695271</v>
      </c>
      <c r="H30" s="134"/>
      <c r="I30" s="117">
        <f t="shared" si="2"/>
        <v>1079</v>
      </c>
      <c r="J30" s="79">
        <f t="shared" si="3"/>
        <v>55.022947475777663</v>
      </c>
    </row>
    <row r="31" spans="1:10" ht="12" customHeight="1" x14ac:dyDescent="0.25">
      <c r="A31" s="19" t="s">
        <v>40</v>
      </c>
      <c r="B31" s="13">
        <v>2746</v>
      </c>
      <c r="C31" s="13"/>
      <c r="D31" s="14">
        <f>D19+D20+D21+D22+D23+D24</f>
        <v>1159</v>
      </c>
      <c r="E31" s="79">
        <f t="shared" si="0"/>
        <v>42.206846321922797</v>
      </c>
      <c r="F31" s="79">
        <v>45.170767535806092</v>
      </c>
      <c r="G31" s="134">
        <f t="shared" si="1"/>
        <v>-2.963921213883296</v>
      </c>
      <c r="H31" s="134"/>
      <c r="I31" s="117">
        <f t="shared" si="2"/>
        <v>1587</v>
      </c>
      <c r="J31" s="79">
        <f t="shared" si="3"/>
        <v>57.793153678077203</v>
      </c>
    </row>
    <row r="32" spans="1:10" ht="12" customHeight="1" x14ac:dyDescent="0.25">
      <c r="A32" s="19" t="s">
        <v>41</v>
      </c>
      <c r="B32" s="13">
        <v>1364</v>
      </c>
      <c r="C32" s="13"/>
      <c r="D32" s="14">
        <f>D25+D26</f>
        <v>637</v>
      </c>
      <c r="E32" s="79">
        <f t="shared" si="0"/>
        <v>46.700879765395889</v>
      </c>
      <c r="F32" s="79">
        <v>44.552967693463565</v>
      </c>
      <c r="G32" s="134">
        <f t="shared" si="1"/>
        <v>2.1479120719323248</v>
      </c>
      <c r="H32" s="134"/>
      <c r="I32" s="117">
        <f t="shared" si="2"/>
        <v>727</v>
      </c>
      <c r="J32" s="79">
        <f t="shared" si="3"/>
        <v>53.299120234604104</v>
      </c>
    </row>
    <row r="33" spans="1:10" ht="12" customHeight="1" x14ac:dyDescent="0.25">
      <c r="A33" s="31" t="s">
        <v>42</v>
      </c>
      <c r="B33" s="21">
        <v>12780</v>
      </c>
      <c r="C33" s="21"/>
      <c r="D33" s="21">
        <v>5733</v>
      </c>
      <c r="E33" s="90">
        <f t="shared" si="0"/>
        <v>44.859154929577464</v>
      </c>
      <c r="F33" s="90">
        <v>48.809153175591533</v>
      </c>
      <c r="G33" s="137">
        <f t="shared" si="1"/>
        <v>-3.9499982460140686</v>
      </c>
      <c r="H33" s="137"/>
      <c r="I33" s="121">
        <f t="shared" si="2"/>
        <v>7047</v>
      </c>
      <c r="J33" s="90">
        <f t="shared" si="3"/>
        <v>55.140845070422543</v>
      </c>
    </row>
    <row r="34" spans="1:10" ht="12" customHeight="1" x14ac:dyDescent="0.25">
      <c r="A34" s="28" t="s">
        <v>91</v>
      </c>
      <c r="D34" s="4"/>
      <c r="E34" s="4"/>
      <c r="F34" s="4"/>
      <c r="G34" s="4"/>
      <c r="H34" s="64"/>
      <c r="I34" s="4"/>
    </row>
  </sheetData>
  <mergeCells count="7"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sqref="A1:J1"/>
    </sheetView>
  </sheetViews>
  <sheetFormatPr defaultRowHeight="12" customHeight="1" x14ac:dyDescent="0.25"/>
  <cols>
    <col min="1" max="1" width="48.140625" customWidth="1"/>
    <col min="2" max="2" width="8.42578125" customWidth="1"/>
    <col min="3" max="3" width="0.85546875" customWidth="1"/>
    <col min="4" max="4" width="11" style="55" customWidth="1"/>
    <col min="5" max="7" width="8" style="55" customWidth="1"/>
    <col min="8" max="8" width="0.85546875" style="55" customWidth="1"/>
    <col min="9" max="9" width="11" style="55" customWidth="1"/>
    <col min="10" max="10" width="8" customWidth="1"/>
  </cols>
  <sheetData>
    <row r="1" spans="1:10" ht="30" customHeight="1" x14ac:dyDescent="0.25">
      <c r="A1" s="255" t="s">
        <v>146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2" customHeight="1" x14ac:dyDescent="0.25">
      <c r="A2" s="222" t="s">
        <v>96</v>
      </c>
      <c r="B2" s="194" t="s">
        <v>45</v>
      </c>
      <c r="C2" s="204"/>
      <c r="D2" s="194" t="s">
        <v>80</v>
      </c>
      <c r="E2" s="245"/>
      <c r="F2" s="245"/>
      <c r="G2" s="245"/>
      <c r="H2" s="226"/>
      <c r="I2" s="194" t="s">
        <v>81</v>
      </c>
      <c r="J2" s="250"/>
    </row>
    <row r="3" spans="1:10" ht="15" x14ac:dyDescent="0.25">
      <c r="A3" s="223"/>
      <c r="B3" s="218"/>
      <c r="C3" s="205"/>
      <c r="D3" s="246"/>
      <c r="E3" s="246"/>
      <c r="F3" s="246"/>
      <c r="G3" s="246"/>
      <c r="H3" s="244"/>
      <c r="I3" s="251"/>
      <c r="J3" s="251"/>
    </row>
    <row r="4" spans="1:10" ht="12" customHeight="1" x14ac:dyDescent="0.25">
      <c r="A4" s="193"/>
      <c r="B4" s="218"/>
      <c r="C4" s="205"/>
      <c r="D4" s="124" t="s">
        <v>71</v>
      </c>
      <c r="E4" s="124" t="s">
        <v>72</v>
      </c>
      <c r="F4" s="124">
        <v>2017</v>
      </c>
      <c r="G4" s="145" t="s">
        <v>111</v>
      </c>
      <c r="H4" s="175"/>
      <c r="I4" s="124" t="s">
        <v>71</v>
      </c>
      <c r="J4" s="123" t="s">
        <v>72</v>
      </c>
    </row>
    <row r="5" spans="1:10" ht="12" customHeight="1" x14ac:dyDescent="0.25">
      <c r="A5" s="9" t="s">
        <v>9</v>
      </c>
      <c r="B5" s="10">
        <v>34</v>
      </c>
      <c r="C5" s="176"/>
      <c r="D5" s="66">
        <v>29</v>
      </c>
      <c r="E5" s="136">
        <f>D5/B5*100</f>
        <v>85.294117647058826</v>
      </c>
      <c r="F5" s="136">
        <v>81.818181818181827</v>
      </c>
      <c r="G5" s="136">
        <f>E5-F5</f>
        <v>3.4759358288769988</v>
      </c>
      <c r="H5" s="134"/>
      <c r="I5" s="139">
        <f>B5-D5</f>
        <v>5</v>
      </c>
      <c r="J5" s="85">
        <f>I5/B5*100</f>
        <v>14.705882352941178</v>
      </c>
    </row>
    <row r="6" spans="1:10" ht="12" customHeight="1" x14ac:dyDescent="0.25">
      <c r="A6" s="13" t="s">
        <v>43</v>
      </c>
      <c r="B6" s="14">
        <v>40</v>
      </c>
      <c r="C6" s="14"/>
      <c r="D6" s="65">
        <v>36</v>
      </c>
      <c r="E6" s="134">
        <f t="shared" ref="E6:E16" si="0">D6/B6*100</f>
        <v>90</v>
      </c>
      <c r="F6" s="134">
        <v>97.5</v>
      </c>
      <c r="G6" s="134">
        <f t="shared" ref="G6:G16" si="1">E6-F6</f>
        <v>-7.5</v>
      </c>
      <c r="H6" s="134"/>
      <c r="I6" s="138">
        <f t="shared" ref="I6:I16" si="2">B6-D6</f>
        <v>4</v>
      </c>
      <c r="J6" s="79">
        <f t="shared" ref="J6:J16" si="3">I6/B6*100</f>
        <v>10</v>
      </c>
    </row>
    <row r="7" spans="1:10" ht="12" customHeight="1" x14ac:dyDescent="0.25">
      <c r="A7" s="13" t="s">
        <v>44</v>
      </c>
      <c r="B7" s="14">
        <v>90</v>
      </c>
      <c r="C7" s="14"/>
      <c r="D7" s="65">
        <v>81</v>
      </c>
      <c r="E7" s="134">
        <f t="shared" si="0"/>
        <v>90</v>
      </c>
      <c r="F7" s="134">
        <v>94.505494505494497</v>
      </c>
      <c r="G7" s="134">
        <f t="shared" si="1"/>
        <v>-4.5054945054944966</v>
      </c>
      <c r="H7" s="134"/>
      <c r="I7" s="138">
        <f t="shared" si="2"/>
        <v>9</v>
      </c>
      <c r="J7" s="79">
        <f t="shared" si="3"/>
        <v>10</v>
      </c>
    </row>
    <row r="8" spans="1:10" ht="12" customHeight="1" x14ac:dyDescent="0.25">
      <c r="A8" s="13" t="s">
        <v>0</v>
      </c>
      <c r="B8" s="14">
        <v>7903</v>
      </c>
      <c r="C8" s="14"/>
      <c r="D8" s="65">
        <v>6854</v>
      </c>
      <c r="E8" s="134">
        <f t="shared" si="0"/>
        <v>86.726559534354038</v>
      </c>
      <c r="F8" s="134">
        <v>85.898721484081221</v>
      </c>
      <c r="G8" s="134">
        <f t="shared" si="1"/>
        <v>0.82783805027281687</v>
      </c>
      <c r="H8" s="134"/>
      <c r="I8" s="138">
        <f t="shared" si="2"/>
        <v>1049</v>
      </c>
      <c r="J8" s="79">
        <f t="shared" si="3"/>
        <v>13.273440465645958</v>
      </c>
    </row>
    <row r="9" spans="1:10" ht="12" customHeight="1" x14ac:dyDescent="0.25">
      <c r="A9" s="13" t="s">
        <v>1</v>
      </c>
      <c r="B9" s="14">
        <v>594</v>
      </c>
      <c r="C9" s="14"/>
      <c r="D9" s="65">
        <v>395</v>
      </c>
      <c r="E9" s="134">
        <f t="shared" si="0"/>
        <v>66.498316498316498</v>
      </c>
      <c r="F9" s="134">
        <v>60.031847133757964</v>
      </c>
      <c r="G9" s="134">
        <f t="shared" si="1"/>
        <v>6.4664693645585345</v>
      </c>
      <c r="H9" s="134"/>
      <c r="I9" s="138">
        <f t="shared" si="2"/>
        <v>199</v>
      </c>
      <c r="J9" s="79">
        <f t="shared" si="3"/>
        <v>33.501683501683502</v>
      </c>
    </row>
    <row r="10" spans="1:10" ht="12" customHeight="1" x14ac:dyDescent="0.25">
      <c r="A10" s="13" t="s">
        <v>97</v>
      </c>
      <c r="B10" s="14">
        <v>14</v>
      </c>
      <c r="C10" s="14"/>
      <c r="D10" s="65">
        <v>14</v>
      </c>
      <c r="E10" s="134">
        <f t="shared" si="0"/>
        <v>100</v>
      </c>
      <c r="F10" s="134">
        <v>85.714285714285708</v>
      </c>
      <c r="G10" s="134">
        <f t="shared" si="1"/>
        <v>14.285714285714292</v>
      </c>
      <c r="H10" s="134"/>
      <c r="I10" s="138">
        <f t="shared" si="2"/>
        <v>0</v>
      </c>
      <c r="J10" s="79">
        <f t="shared" si="3"/>
        <v>0</v>
      </c>
    </row>
    <row r="11" spans="1:10" ht="12" customHeight="1" x14ac:dyDescent="0.25">
      <c r="A11" s="13" t="s">
        <v>2</v>
      </c>
      <c r="B11" s="14">
        <v>191</v>
      </c>
      <c r="C11" s="14"/>
      <c r="D11" s="65">
        <v>188</v>
      </c>
      <c r="E11" s="134">
        <f t="shared" si="0"/>
        <v>98.429319371727757</v>
      </c>
      <c r="F11" s="134">
        <v>97.422680412371136</v>
      </c>
      <c r="G11" s="134">
        <f t="shared" si="1"/>
        <v>1.0066389593566214</v>
      </c>
      <c r="H11" s="134"/>
      <c r="I11" s="138">
        <f t="shared" si="2"/>
        <v>3</v>
      </c>
      <c r="J11" s="79">
        <f t="shared" si="3"/>
        <v>1.5706806282722512</v>
      </c>
    </row>
    <row r="12" spans="1:10" ht="12" customHeight="1" x14ac:dyDescent="0.25">
      <c r="A12" s="13" t="s">
        <v>98</v>
      </c>
      <c r="B12" s="14">
        <v>70</v>
      </c>
      <c r="C12" s="14"/>
      <c r="D12" s="65">
        <v>68</v>
      </c>
      <c r="E12" s="134">
        <f t="shared" si="0"/>
        <v>97.142857142857139</v>
      </c>
      <c r="F12" s="134">
        <v>91.549295774647888</v>
      </c>
      <c r="G12" s="134">
        <f t="shared" si="1"/>
        <v>5.5935613682092509</v>
      </c>
      <c r="H12" s="134"/>
      <c r="I12" s="138">
        <f t="shared" si="2"/>
        <v>2</v>
      </c>
      <c r="J12" s="79">
        <f t="shared" si="3"/>
        <v>2.8571428571428572</v>
      </c>
    </row>
    <row r="13" spans="1:10" ht="12" customHeight="1" x14ac:dyDescent="0.25">
      <c r="A13" s="13" t="s">
        <v>3</v>
      </c>
      <c r="B13" s="14">
        <v>2377</v>
      </c>
      <c r="C13" s="14"/>
      <c r="D13" s="65">
        <v>1582</v>
      </c>
      <c r="E13" s="134">
        <f t="shared" si="0"/>
        <v>66.554480437526294</v>
      </c>
      <c r="F13" s="134">
        <v>65.459483929379815</v>
      </c>
      <c r="G13" s="134">
        <f t="shared" si="1"/>
        <v>1.0949965081464796</v>
      </c>
      <c r="H13" s="134"/>
      <c r="I13" s="138">
        <f t="shared" si="2"/>
        <v>795</v>
      </c>
      <c r="J13" s="79">
        <f t="shared" si="3"/>
        <v>33.445519562473706</v>
      </c>
    </row>
    <row r="14" spans="1:10" ht="12" customHeight="1" x14ac:dyDescent="0.25">
      <c r="A14" s="13" t="s">
        <v>4</v>
      </c>
      <c r="B14" s="14">
        <v>596</v>
      </c>
      <c r="C14" s="14"/>
      <c r="D14" s="65">
        <v>479</v>
      </c>
      <c r="E14" s="134">
        <f t="shared" si="0"/>
        <v>80.369127516778534</v>
      </c>
      <c r="F14" s="134">
        <v>77.96875</v>
      </c>
      <c r="G14" s="134">
        <f t="shared" si="1"/>
        <v>2.4003775167785335</v>
      </c>
      <c r="H14" s="134"/>
      <c r="I14" s="138">
        <f t="shared" si="2"/>
        <v>117</v>
      </c>
      <c r="J14" s="79">
        <f t="shared" si="3"/>
        <v>19.630872483221477</v>
      </c>
    </row>
    <row r="15" spans="1:10" ht="12" customHeight="1" x14ac:dyDescent="0.25">
      <c r="A15" s="13" t="s">
        <v>5</v>
      </c>
      <c r="B15" s="14">
        <v>871</v>
      </c>
      <c r="C15" s="14"/>
      <c r="D15" s="65">
        <v>702</v>
      </c>
      <c r="E15" s="134">
        <f t="shared" si="0"/>
        <v>80.597014925373131</v>
      </c>
      <c r="F15" s="134">
        <v>73.578947368421055</v>
      </c>
      <c r="G15" s="134">
        <f t="shared" si="1"/>
        <v>7.0180675569520758</v>
      </c>
      <c r="H15" s="134"/>
      <c r="I15" s="138">
        <f t="shared" si="2"/>
        <v>169</v>
      </c>
      <c r="J15" s="79">
        <f t="shared" si="3"/>
        <v>19.402985074626866</v>
      </c>
    </row>
    <row r="16" spans="1:10" ht="12" customHeight="1" x14ac:dyDescent="0.25">
      <c r="A16" s="20" t="s">
        <v>6</v>
      </c>
      <c r="B16" s="21">
        <v>12780</v>
      </c>
      <c r="C16" s="21"/>
      <c r="D16" s="67">
        <v>10428</v>
      </c>
      <c r="E16" s="137">
        <f t="shared" si="0"/>
        <v>81.596244131455393</v>
      </c>
      <c r="F16" s="137">
        <v>80.105853051058531</v>
      </c>
      <c r="G16" s="137">
        <f t="shared" si="1"/>
        <v>1.4903910803968614</v>
      </c>
      <c r="H16" s="137"/>
      <c r="I16" s="140">
        <f t="shared" si="2"/>
        <v>2352</v>
      </c>
      <c r="J16" s="90">
        <f t="shared" si="3"/>
        <v>18.403755868544604</v>
      </c>
    </row>
    <row r="17" spans="1:10" ht="12" customHeight="1" x14ac:dyDescent="0.25">
      <c r="A17" s="28" t="s">
        <v>93</v>
      </c>
      <c r="I17" s="64"/>
      <c r="J17" s="4"/>
    </row>
    <row r="18" spans="1:10" ht="41.25" customHeight="1" x14ac:dyDescent="0.25">
      <c r="A18" s="247" t="s">
        <v>147</v>
      </c>
      <c r="B18" s="247"/>
      <c r="C18" s="247"/>
      <c r="D18" s="247"/>
      <c r="E18" s="247"/>
      <c r="F18" s="247"/>
      <c r="G18" s="247"/>
      <c r="H18" s="247"/>
      <c r="I18" s="247"/>
      <c r="J18" s="248"/>
    </row>
  </sheetData>
  <mergeCells count="8">
    <mergeCell ref="A18:J18"/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sqref="A1:J1"/>
    </sheetView>
  </sheetViews>
  <sheetFormatPr defaultRowHeight="12" customHeight="1" x14ac:dyDescent="0.25"/>
  <cols>
    <col min="1" max="1" width="22.85546875" customWidth="1"/>
    <col min="2" max="2" width="8.42578125" customWidth="1"/>
    <col min="3" max="3" width="0.85546875" customWidth="1"/>
    <col min="4" max="4" width="11" customWidth="1"/>
    <col min="5" max="6" width="8" style="55" customWidth="1"/>
    <col min="7" max="7" width="8" style="69" customWidth="1"/>
    <col min="8" max="8" width="0.85546875" style="69" customWidth="1"/>
    <col min="9" max="9" width="11" style="69" customWidth="1"/>
    <col min="10" max="10" width="11.42578125" customWidth="1"/>
  </cols>
  <sheetData>
    <row r="1" spans="1:10" ht="30" customHeight="1" x14ac:dyDescent="0.25">
      <c r="A1" s="189" t="s">
        <v>148</v>
      </c>
      <c r="B1" s="189"/>
      <c r="C1" s="189"/>
      <c r="D1" s="189"/>
      <c r="E1" s="189"/>
      <c r="F1" s="189"/>
      <c r="G1" s="189"/>
      <c r="H1" s="189"/>
      <c r="I1" s="189"/>
      <c r="J1" s="256"/>
    </row>
    <row r="2" spans="1:10" ht="15" x14ac:dyDescent="0.25">
      <c r="A2" s="217" t="s">
        <v>61</v>
      </c>
      <c r="B2" s="250" t="s">
        <v>45</v>
      </c>
      <c r="C2" s="214"/>
      <c r="D2" s="262" t="s">
        <v>80</v>
      </c>
      <c r="E2" s="263"/>
      <c r="F2" s="263"/>
      <c r="G2" s="263"/>
      <c r="H2" s="260"/>
      <c r="I2" s="262" t="s">
        <v>81</v>
      </c>
      <c r="J2" s="263"/>
    </row>
    <row r="3" spans="1:10" ht="19.5" customHeight="1" x14ac:dyDescent="0.25">
      <c r="A3" s="193"/>
      <c r="B3" s="218"/>
      <c r="C3" s="198"/>
      <c r="D3" s="264"/>
      <c r="E3" s="264"/>
      <c r="F3" s="264"/>
      <c r="G3" s="264"/>
      <c r="H3" s="261"/>
      <c r="I3" s="264"/>
      <c r="J3" s="264"/>
    </row>
    <row r="4" spans="1:10" ht="12" customHeight="1" x14ac:dyDescent="0.25">
      <c r="A4" s="193"/>
      <c r="B4" s="218"/>
      <c r="C4" s="198"/>
      <c r="D4" s="123" t="s">
        <v>71</v>
      </c>
      <c r="E4" s="124" t="s">
        <v>72</v>
      </c>
      <c r="F4" s="124">
        <v>2017</v>
      </c>
      <c r="G4" s="145" t="s">
        <v>111</v>
      </c>
      <c r="H4" s="175"/>
      <c r="I4" s="124" t="s">
        <v>71</v>
      </c>
      <c r="J4" s="123" t="s">
        <v>72</v>
      </c>
    </row>
    <row r="5" spans="1:10" ht="12" customHeight="1" x14ac:dyDescent="0.25">
      <c r="A5" s="18" t="s">
        <v>15</v>
      </c>
      <c r="B5" s="10">
        <v>1645</v>
      </c>
      <c r="C5" s="176"/>
      <c r="D5" s="10">
        <v>1243</v>
      </c>
      <c r="E5" s="136">
        <f>D5/B5*100</f>
        <v>75.562310030395139</v>
      </c>
      <c r="F5" s="136">
        <v>75.974403723094824</v>
      </c>
      <c r="G5" s="136">
        <f>E5-F5</f>
        <v>-0.41209369269968477</v>
      </c>
      <c r="H5" s="134"/>
      <c r="I5" s="139">
        <f>B5-D5</f>
        <v>402</v>
      </c>
      <c r="J5" s="85">
        <f>I5/B5*100</f>
        <v>24.437689969604865</v>
      </c>
    </row>
    <row r="6" spans="1:10" ht="12" customHeight="1" x14ac:dyDescent="0.25">
      <c r="A6" s="19" t="s">
        <v>60</v>
      </c>
      <c r="B6" s="14">
        <v>124</v>
      </c>
      <c r="C6" s="14"/>
      <c r="D6" s="14">
        <v>106</v>
      </c>
      <c r="E6" s="134">
        <f t="shared" ref="E6:E33" si="0">D6/B6*100</f>
        <v>85.483870967741936</v>
      </c>
      <c r="F6" s="134">
        <v>83.898305084745758</v>
      </c>
      <c r="G6" s="134">
        <f t="shared" ref="G6:G33" si="1">E6-F6</f>
        <v>1.5855658829961783</v>
      </c>
      <c r="H6" s="134"/>
      <c r="I6" s="138">
        <f t="shared" ref="I6:I33" si="2">B6-D6</f>
        <v>18</v>
      </c>
      <c r="J6" s="79">
        <f t="shared" ref="J6:J33" si="3">I6/B6*100</f>
        <v>14.516129032258066</v>
      </c>
    </row>
    <row r="7" spans="1:10" ht="12" customHeight="1" x14ac:dyDescent="0.25">
      <c r="A7" s="19" t="s">
        <v>17</v>
      </c>
      <c r="B7" s="14">
        <v>382</v>
      </c>
      <c r="C7" s="14"/>
      <c r="D7" s="14">
        <v>311</v>
      </c>
      <c r="E7" s="134">
        <f t="shared" si="0"/>
        <v>81.413612565445021</v>
      </c>
      <c r="F7" s="134">
        <v>79.581151832460733</v>
      </c>
      <c r="G7" s="134">
        <f t="shared" si="1"/>
        <v>1.8324607329842877</v>
      </c>
      <c r="H7" s="134"/>
      <c r="I7" s="138">
        <f t="shared" si="2"/>
        <v>71</v>
      </c>
      <c r="J7" s="79">
        <f t="shared" si="3"/>
        <v>18.586387434554975</v>
      </c>
    </row>
    <row r="8" spans="1:10" ht="12" customHeight="1" x14ac:dyDescent="0.25">
      <c r="A8" s="19" t="s">
        <v>18</v>
      </c>
      <c r="B8" s="14">
        <v>2045</v>
      </c>
      <c r="C8" s="14"/>
      <c r="D8" s="14">
        <v>1725</v>
      </c>
      <c r="E8" s="134">
        <f t="shared" si="0"/>
        <v>84.352078239608801</v>
      </c>
      <c r="F8" s="134">
        <v>82.149805447470811</v>
      </c>
      <c r="G8" s="134">
        <f t="shared" si="1"/>
        <v>2.2022727921379897</v>
      </c>
      <c r="H8" s="134"/>
      <c r="I8" s="138">
        <f t="shared" si="2"/>
        <v>320</v>
      </c>
      <c r="J8" s="79">
        <f t="shared" si="3"/>
        <v>15.647921760391197</v>
      </c>
    </row>
    <row r="9" spans="1:10" s="142" customFormat="1" ht="12" customHeight="1" x14ac:dyDescent="0.25">
      <c r="A9" s="19" t="s">
        <v>19</v>
      </c>
      <c r="B9" s="14">
        <v>501</v>
      </c>
      <c r="C9" s="14"/>
      <c r="D9" s="14">
        <v>447</v>
      </c>
      <c r="E9" s="134">
        <f t="shared" si="0"/>
        <v>89.221556886227546</v>
      </c>
      <c r="F9" s="134">
        <v>90.335305719921095</v>
      </c>
      <c r="G9" s="134">
        <f t="shared" si="1"/>
        <v>-1.113748833693549</v>
      </c>
      <c r="H9" s="134"/>
      <c r="I9" s="138">
        <f t="shared" si="2"/>
        <v>54</v>
      </c>
      <c r="J9" s="79">
        <f t="shared" si="3"/>
        <v>10.778443113772456</v>
      </c>
    </row>
    <row r="10" spans="1:10" s="141" customFormat="1" ht="12" customHeight="1" x14ac:dyDescent="0.25">
      <c r="A10" s="131" t="s">
        <v>20</v>
      </c>
      <c r="B10" s="51">
        <v>214</v>
      </c>
      <c r="C10" s="51"/>
      <c r="D10" s="51">
        <v>194</v>
      </c>
      <c r="E10" s="134">
        <f t="shared" si="0"/>
        <v>90.654205607476641</v>
      </c>
      <c r="F10" s="143">
        <v>90.476190476190482</v>
      </c>
      <c r="G10" s="134">
        <f t="shared" si="1"/>
        <v>0.17801513128615909</v>
      </c>
      <c r="H10" s="143"/>
      <c r="I10" s="138">
        <f t="shared" si="2"/>
        <v>20</v>
      </c>
      <c r="J10" s="79">
        <f t="shared" si="3"/>
        <v>9.3457943925233646</v>
      </c>
    </row>
    <row r="11" spans="1:10" s="141" customFormat="1" ht="12" customHeight="1" x14ac:dyDescent="0.25">
      <c r="A11" s="131" t="s">
        <v>21</v>
      </c>
      <c r="B11" s="51">
        <v>287</v>
      </c>
      <c r="C11" s="51"/>
      <c r="D11" s="51">
        <v>253</v>
      </c>
      <c r="E11" s="134">
        <f t="shared" si="0"/>
        <v>88.153310104529609</v>
      </c>
      <c r="F11" s="143">
        <v>90.235690235690242</v>
      </c>
      <c r="G11" s="134">
        <f t="shared" si="1"/>
        <v>-2.0823801311606331</v>
      </c>
      <c r="H11" s="143"/>
      <c r="I11" s="138">
        <f t="shared" si="2"/>
        <v>34</v>
      </c>
      <c r="J11" s="79">
        <f t="shared" si="3"/>
        <v>11.846689895470384</v>
      </c>
    </row>
    <row r="12" spans="1:10" ht="12" customHeight="1" x14ac:dyDescent="0.25">
      <c r="A12" s="19" t="s">
        <v>22</v>
      </c>
      <c r="B12" s="14">
        <v>961</v>
      </c>
      <c r="C12" s="14"/>
      <c r="D12" s="14">
        <v>826</v>
      </c>
      <c r="E12" s="134">
        <f t="shared" si="0"/>
        <v>85.952133194588967</v>
      </c>
      <c r="F12" s="134">
        <v>84.86096807415035</v>
      </c>
      <c r="G12" s="134">
        <f t="shared" si="1"/>
        <v>1.0911651204386175</v>
      </c>
      <c r="H12" s="134"/>
      <c r="I12" s="138">
        <f t="shared" si="2"/>
        <v>135</v>
      </c>
      <c r="J12" s="79">
        <f t="shared" si="3"/>
        <v>14.047866805411029</v>
      </c>
    </row>
    <row r="13" spans="1:10" ht="12" customHeight="1" x14ac:dyDescent="0.25">
      <c r="A13" s="19" t="s">
        <v>23</v>
      </c>
      <c r="B13" s="14">
        <v>377</v>
      </c>
      <c r="C13" s="14"/>
      <c r="D13" s="14">
        <v>315</v>
      </c>
      <c r="E13" s="134">
        <f t="shared" si="0"/>
        <v>83.554376657824932</v>
      </c>
      <c r="F13" s="134">
        <v>80.512820512820511</v>
      </c>
      <c r="G13" s="134">
        <f t="shared" si="1"/>
        <v>3.0415561450044208</v>
      </c>
      <c r="H13" s="134"/>
      <c r="I13" s="138">
        <f t="shared" si="2"/>
        <v>62</v>
      </c>
      <c r="J13" s="79">
        <f t="shared" si="3"/>
        <v>16.445623342175068</v>
      </c>
    </row>
    <row r="14" spans="1:10" ht="12" customHeight="1" x14ac:dyDescent="0.25">
      <c r="A14" s="19" t="s">
        <v>24</v>
      </c>
      <c r="B14" s="14">
        <v>674</v>
      </c>
      <c r="C14" s="14"/>
      <c r="D14" s="14">
        <v>579</v>
      </c>
      <c r="E14" s="134">
        <f t="shared" si="0"/>
        <v>85.90504451038575</v>
      </c>
      <c r="F14" s="134">
        <v>82.789317507418403</v>
      </c>
      <c r="G14" s="134">
        <f t="shared" si="1"/>
        <v>3.1157270029673469</v>
      </c>
      <c r="H14" s="134"/>
      <c r="I14" s="138">
        <f t="shared" si="2"/>
        <v>95</v>
      </c>
      <c r="J14" s="79">
        <f t="shared" si="3"/>
        <v>14.094955489614245</v>
      </c>
    </row>
    <row r="15" spans="1:10" ht="12" customHeight="1" x14ac:dyDescent="0.25">
      <c r="A15" s="19" t="s">
        <v>25</v>
      </c>
      <c r="B15" s="14">
        <v>585</v>
      </c>
      <c r="C15" s="14"/>
      <c r="D15" s="14">
        <v>518</v>
      </c>
      <c r="E15" s="134">
        <f t="shared" si="0"/>
        <v>88.547008547008545</v>
      </c>
      <c r="F15" s="134">
        <v>82.191780821917803</v>
      </c>
      <c r="G15" s="134">
        <f t="shared" si="1"/>
        <v>6.3552277250907423</v>
      </c>
      <c r="H15" s="134"/>
      <c r="I15" s="138">
        <f t="shared" si="2"/>
        <v>67</v>
      </c>
      <c r="J15" s="79">
        <f t="shared" si="3"/>
        <v>11.452991452991453</v>
      </c>
    </row>
    <row r="16" spans="1:10" ht="12" customHeight="1" x14ac:dyDescent="0.25">
      <c r="A16" s="19" t="s">
        <v>26</v>
      </c>
      <c r="B16" s="14">
        <v>174</v>
      </c>
      <c r="C16" s="14"/>
      <c r="D16" s="14">
        <v>143</v>
      </c>
      <c r="E16" s="134">
        <f t="shared" si="0"/>
        <v>82.18390804597702</v>
      </c>
      <c r="F16" s="134">
        <v>81.25</v>
      </c>
      <c r="G16" s="134">
        <f t="shared" si="1"/>
        <v>0.93390804597702015</v>
      </c>
      <c r="H16" s="134"/>
      <c r="I16" s="138">
        <f t="shared" si="2"/>
        <v>31</v>
      </c>
      <c r="J16" s="79">
        <f t="shared" si="3"/>
        <v>17.816091954022991</v>
      </c>
    </row>
    <row r="17" spans="1:10" ht="12" customHeight="1" x14ac:dyDescent="0.25">
      <c r="A17" s="19" t="s">
        <v>27</v>
      </c>
      <c r="B17" s="14">
        <v>394</v>
      </c>
      <c r="C17" s="14"/>
      <c r="D17" s="14">
        <v>319</v>
      </c>
      <c r="E17" s="134">
        <f t="shared" si="0"/>
        <v>80.964467005076145</v>
      </c>
      <c r="F17" s="134">
        <v>79.104477611940297</v>
      </c>
      <c r="G17" s="134">
        <f t="shared" si="1"/>
        <v>1.859989393135848</v>
      </c>
      <c r="H17" s="134"/>
      <c r="I17" s="138">
        <f t="shared" si="2"/>
        <v>75</v>
      </c>
      <c r="J17" s="79">
        <f t="shared" si="3"/>
        <v>19.035532994923855</v>
      </c>
    </row>
    <row r="18" spans="1:10" ht="12" customHeight="1" x14ac:dyDescent="0.25">
      <c r="A18" s="19" t="s">
        <v>28</v>
      </c>
      <c r="B18" s="14">
        <v>808</v>
      </c>
      <c r="C18" s="14"/>
      <c r="D18" s="14">
        <v>633</v>
      </c>
      <c r="E18" s="134">
        <f t="shared" si="0"/>
        <v>78.341584158415841</v>
      </c>
      <c r="F18" s="134">
        <v>77.423312883435585</v>
      </c>
      <c r="G18" s="134">
        <f t="shared" si="1"/>
        <v>0.91827127498025618</v>
      </c>
      <c r="H18" s="134"/>
      <c r="I18" s="138">
        <f t="shared" si="2"/>
        <v>175</v>
      </c>
      <c r="J18" s="79">
        <f t="shared" si="3"/>
        <v>21.658415841584159</v>
      </c>
    </row>
    <row r="19" spans="1:10" ht="12" customHeight="1" x14ac:dyDescent="0.25">
      <c r="A19" s="19" t="s">
        <v>29</v>
      </c>
      <c r="B19" s="14">
        <v>460</v>
      </c>
      <c r="C19" s="14"/>
      <c r="D19" s="14">
        <v>336</v>
      </c>
      <c r="E19" s="134">
        <f t="shared" si="0"/>
        <v>73.043478260869563</v>
      </c>
      <c r="F19" s="134">
        <v>73.186813186813183</v>
      </c>
      <c r="G19" s="134">
        <f t="shared" si="1"/>
        <v>-0.14333492594361985</v>
      </c>
      <c r="H19" s="134"/>
      <c r="I19" s="138">
        <f t="shared" si="2"/>
        <v>124</v>
      </c>
      <c r="J19" s="79">
        <f t="shared" si="3"/>
        <v>26.956521739130434</v>
      </c>
    </row>
    <row r="20" spans="1:10" ht="12" customHeight="1" x14ac:dyDescent="0.25">
      <c r="A20" s="19" t="s">
        <v>30</v>
      </c>
      <c r="B20" s="14">
        <v>217</v>
      </c>
      <c r="C20" s="14"/>
      <c r="D20" s="14">
        <v>151</v>
      </c>
      <c r="E20" s="134">
        <f t="shared" si="0"/>
        <v>69.585253456221196</v>
      </c>
      <c r="F20" s="134">
        <v>66.822429906542055</v>
      </c>
      <c r="G20" s="134">
        <f t="shared" si="1"/>
        <v>2.7628235496791405</v>
      </c>
      <c r="H20" s="134"/>
      <c r="I20" s="138">
        <f t="shared" si="2"/>
        <v>66</v>
      </c>
      <c r="J20" s="79">
        <f t="shared" si="3"/>
        <v>30.414746543778804</v>
      </c>
    </row>
    <row r="21" spans="1:10" ht="12" customHeight="1" x14ac:dyDescent="0.25">
      <c r="A21" s="19" t="s">
        <v>31</v>
      </c>
      <c r="B21" s="14">
        <v>810</v>
      </c>
      <c r="C21" s="14"/>
      <c r="D21" s="14">
        <v>667</v>
      </c>
      <c r="E21" s="134">
        <f t="shared" si="0"/>
        <v>82.34567901234567</v>
      </c>
      <c r="F21" s="134">
        <v>82.860665844636245</v>
      </c>
      <c r="G21" s="134">
        <f t="shared" si="1"/>
        <v>-0.51498683229057463</v>
      </c>
      <c r="H21" s="134"/>
      <c r="I21" s="138">
        <f t="shared" si="2"/>
        <v>143</v>
      </c>
      <c r="J21" s="79">
        <f t="shared" si="3"/>
        <v>17.654320987654319</v>
      </c>
    </row>
    <row r="22" spans="1:10" ht="12" customHeight="1" x14ac:dyDescent="0.25">
      <c r="A22" s="19" t="s">
        <v>32</v>
      </c>
      <c r="B22" s="14">
        <v>489</v>
      </c>
      <c r="C22" s="14"/>
      <c r="D22" s="14">
        <v>413</v>
      </c>
      <c r="E22" s="134">
        <f t="shared" si="0"/>
        <v>84.458077709611459</v>
      </c>
      <c r="F22" s="134">
        <v>81.53526970954357</v>
      </c>
      <c r="G22" s="134">
        <f t="shared" si="1"/>
        <v>2.9228080000678887</v>
      </c>
      <c r="H22" s="134"/>
      <c r="I22" s="138">
        <f t="shared" si="2"/>
        <v>76</v>
      </c>
      <c r="J22" s="79">
        <f t="shared" si="3"/>
        <v>15.541922290388548</v>
      </c>
    </row>
    <row r="23" spans="1:10" ht="12" customHeight="1" x14ac:dyDescent="0.25">
      <c r="A23" s="19" t="s">
        <v>33</v>
      </c>
      <c r="B23" s="14">
        <v>210</v>
      </c>
      <c r="C23" s="14"/>
      <c r="D23" s="14">
        <v>158</v>
      </c>
      <c r="E23" s="134">
        <f t="shared" si="0"/>
        <v>75.238095238095241</v>
      </c>
      <c r="F23" s="134">
        <v>75.829383886255926</v>
      </c>
      <c r="G23" s="134">
        <f t="shared" si="1"/>
        <v>-0.59128864816068472</v>
      </c>
      <c r="H23" s="134"/>
      <c r="I23" s="138">
        <f t="shared" si="2"/>
        <v>52</v>
      </c>
      <c r="J23" s="79">
        <f t="shared" si="3"/>
        <v>24.761904761904763</v>
      </c>
    </row>
    <row r="24" spans="1:10" ht="12" customHeight="1" x14ac:dyDescent="0.25">
      <c r="A24" s="19" t="s">
        <v>34</v>
      </c>
      <c r="B24" s="14">
        <v>560</v>
      </c>
      <c r="C24" s="14"/>
      <c r="D24" s="14">
        <v>438</v>
      </c>
      <c r="E24" s="134">
        <f t="shared" si="0"/>
        <v>78.214285714285708</v>
      </c>
      <c r="F24" s="134">
        <v>77.818181818181813</v>
      </c>
      <c r="G24" s="134">
        <f t="shared" si="1"/>
        <v>0.39610389610389518</v>
      </c>
      <c r="H24" s="134"/>
      <c r="I24" s="138">
        <f t="shared" si="2"/>
        <v>122</v>
      </c>
      <c r="J24" s="79">
        <f t="shared" si="3"/>
        <v>21.785714285714285</v>
      </c>
    </row>
    <row r="25" spans="1:10" ht="12" customHeight="1" x14ac:dyDescent="0.25">
      <c r="A25" s="19" t="s">
        <v>35</v>
      </c>
      <c r="B25" s="14">
        <v>783</v>
      </c>
      <c r="C25" s="14"/>
      <c r="D25" s="14">
        <v>600</v>
      </c>
      <c r="E25" s="134">
        <f t="shared" si="0"/>
        <v>76.628352490421463</v>
      </c>
      <c r="F25" s="134">
        <v>73.228346456692918</v>
      </c>
      <c r="G25" s="134">
        <f t="shared" si="1"/>
        <v>3.4000060337285447</v>
      </c>
      <c r="H25" s="134"/>
      <c r="I25" s="138">
        <f t="shared" si="2"/>
        <v>183</v>
      </c>
      <c r="J25" s="79">
        <f t="shared" si="3"/>
        <v>23.371647509578544</v>
      </c>
    </row>
    <row r="26" spans="1:10" ht="12" customHeight="1" x14ac:dyDescent="0.25">
      <c r="A26" s="19" t="s">
        <v>36</v>
      </c>
      <c r="B26" s="14">
        <v>581</v>
      </c>
      <c r="C26" s="14"/>
      <c r="D26" s="14">
        <v>500</v>
      </c>
      <c r="E26" s="134">
        <f t="shared" si="0"/>
        <v>86.058519793459553</v>
      </c>
      <c r="F26" s="134">
        <v>84.534270650263622</v>
      </c>
      <c r="G26" s="134">
        <f t="shared" si="1"/>
        <v>1.5242491431959309</v>
      </c>
      <c r="H26" s="134"/>
      <c r="I26" s="138">
        <f t="shared" si="2"/>
        <v>81</v>
      </c>
      <c r="J26" s="79">
        <f t="shared" si="3"/>
        <v>13.941480206540447</v>
      </c>
    </row>
    <row r="27" spans="1:10" ht="6" customHeight="1" x14ac:dyDescent="0.25">
      <c r="A27" s="19"/>
      <c r="B27" s="14"/>
      <c r="C27" s="14"/>
      <c r="D27" s="14"/>
      <c r="E27" s="134"/>
      <c r="F27" s="134"/>
      <c r="G27" s="134"/>
      <c r="H27" s="134"/>
      <c r="I27" s="138"/>
      <c r="J27" s="79"/>
    </row>
    <row r="28" spans="1:10" ht="12" customHeight="1" x14ac:dyDescent="0.25">
      <c r="A28" s="19" t="s">
        <v>37</v>
      </c>
      <c r="B28" s="13">
        <v>4196</v>
      </c>
      <c r="C28" s="14"/>
      <c r="D28" s="14">
        <f>D5+D6+D7+D8</f>
        <v>3385</v>
      </c>
      <c r="E28" s="134">
        <f t="shared" si="0"/>
        <v>80.672068636796951</v>
      </c>
      <c r="F28" s="134">
        <v>79.485380116959064</v>
      </c>
      <c r="G28" s="134">
        <f t="shared" si="1"/>
        <v>1.1866885198378867</v>
      </c>
      <c r="H28" s="134"/>
      <c r="I28" s="138">
        <f t="shared" si="2"/>
        <v>811</v>
      </c>
      <c r="J28" s="79">
        <f t="shared" si="3"/>
        <v>19.327931363203049</v>
      </c>
    </row>
    <row r="29" spans="1:10" ht="12" customHeight="1" x14ac:dyDescent="0.25">
      <c r="A29" s="19" t="s">
        <v>38</v>
      </c>
      <c r="B29" s="13">
        <v>2513</v>
      </c>
      <c r="C29" s="14"/>
      <c r="D29" s="14">
        <v>2167</v>
      </c>
      <c r="E29" s="134">
        <f t="shared" si="0"/>
        <v>86.231595702347789</v>
      </c>
      <c r="F29" s="134">
        <v>84.736428009441383</v>
      </c>
      <c r="G29" s="134">
        <f t="shared" si="1"/>
        <v>1.4951676929064064</v>
      </c>
      <c r="H29" s="134"/>
      <c r="I29" s="138">
        <f t="shared" si="2"/>
        <v>346</v>
      </c>
      <c r="J29" s="79">
        <f t="shared" si="3"/>
        <v>13.768404297652209</v>
      </c>
    </row>
    <row r="30" spans="1:10" ht="12" customHeight="1" x14ac:dyDescent="0.25">
      <c r="A30" s="19" t="s">
        <v>39</v>
      </c>
      <c r="B30" s="13">
        <v>1961</v>
      </c>
      <c r="C30" s="14"/>
      <c r="D30" s="14">
        <v>1613</v>
      </c>
      <c r="E30" s="134">
        <f t="shared" si="0"/>
        <v>82.253952065272813</v>
      </c>
      <c r="F30" s="134">
        <v>79.514415781487102</v>
      </c>
      <c r="G30" s="134">
        <f t="shared" si="1"/>
        <v>2.7395362837857107</v>
      </c>
      <c r="H30" s="134"/>
      <c r="I30" s="138">
        <f t="shared" si="2"/>
        <v>348</v>
      </c>
      <c r="J30" s="79">
        <f t="shared" si="3"/>
        <v>17.74604793472718</v>
      </c>
    </row>
    <row r="31" spans="1:10" ht="12" customHeight="1" x14ac:dyDescent="0.25">
      <c r="A31" s="19" t="s">
        <v>40</v>
      </c>
      <c r="B31" s="13">
        <v>2746</v>
      </c>
      <c r="C31" s="14"/>
      <c r="D31" s="14">
        <v>2163</v>
      </c>
      <c r="E31" s="134">
        <f t="shared" si="0"/>
        <v>78.769118718135474</v>
      </c>
      <c r="F31" s="134">
        <v>78.185824458318038</v>
      </c>
      <c r="G31" s="134">
        <f t="shared" si="1"/>
        <v>0.58329425981743555</v>
      </c>
      <c r="H31" s="134"/>
      <c r="I31" s="138">
        <f t="shared" si="2"/>
        <v>583</v>
      </c>
      <c r="J31" s="79">
        <f t="shared" si="3"/>
        <v>21.23088128186453</v>
      </c>
    </row>
    <row r="32" spans="1:10" ht="12" customHeight="1" x14ac:dyDescent="0.25">
      <c r="A32" s="19" t="s">
        <v>41</v>
      </c>
      <c r="B32" s="13">
        <v>1364</v>
      </c>
      <c r="C32" s="14"/>
      <c r="D32" s="14">
        <v>1100</v>
      </c>
      <c r="E32" s="134">
        <f t="shared" si="0"/>
        <v>80.645161290322577</v>
      </c>
      <c r="F32" s="134">
        <v>78.06160781367393</v>
      </c>
      <c r="G32" s="134">
        <f t="shared" si="1"/>
        <v>2.5835534766486461</v>
      </c>
      <c r="H32" s="134"/>
      <c r="I32" s="138">
        <f t="shared" si="2"/>
        <v>264</v>
      </c>
      <c r="J32" s="79">
        <f t="shared" si="3"/>
        <v>19.35483870967742</v>
      </c>
    </row>
    <row r="33" spans="1:10" ht="12" customHeight="1" x14ac:dyDescent="0.25">
      <c r="A33" s="31" t="s">
        <v>42</v>
      </c>
      <c r="B33" s="21">
        <v>12780</v>
      </c>
      <c r="C33" s="21"/>
      <c r="D33" s="21">
        <v>10428</v>
      </c>
      <c r="E33" s="137">
        <f t="shared" si="0"/>
        <v>81.596244131455393</v>
      </c>
      <c r="F33" s="137">
        <v>80.105853051058531</v>
      </c>
      <c r="G33" s="137">
        <f t="shared" si="1"/>
        <v>1.4903910803968614</v>
      </c>
      <c r="H33" s="137"/>
      <c r="I33" s="140">
        <f t="shared" si="2"/>
        <v>2352</v>
      </c>
      <c r="J33" s="90">
        <f t="shared" si="3"/>
        <v>18.403755868544604</v>
      </c>
    </row>
    <row r="34" spans="1:10" ht="12" customHeight="1" x14ac:dyDescent="0.25">
      <c r="A34" s="28" t="s">
        <v>93</v>
      </c>
      <c r="D34" s="4"/>
      <c r="E34" s="64"/>
      <c r="F34" s="64"/>
      <c r="G34" s="68"/>
      <c r="H34" s="68"/>
      <c r="I34" s="68"/>
    </row>
  </sheetData>
  <mergeCells count="7">
    <mergeCell ref="A1:J1"/>
    <mergeCell ref="A2:A4"/>
    <mergeCell ref="B2:B4"/>
    <mergeCell ref="C2:C4"/>
    <mergeCell ref="D2:G3"/>
    <mergeCell ref="H2:H3"/>
    <mergeCell ref="I2:J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sqref="A1:L1"/>
    </sheetView>
  </sheetViews>
  <sheetFormatPr defaultRowHeight="12" customHeight="1" x14ac:dyDescent="0.25"/>
  <cols>
    <col min="1" max="1" width="49.42578125" bestFit="1" customWidth="1"/>
    <col min="2" max="2" width="8.42578125" customWidth="1"/>
    <col min="3" max="3" width="0.85546875" customWidth="1"/>
    <col min="4" max="4" width="11.42578125" customWidth="1"/>
    <col min="5" max="5" width="0.85546875" customWidth="1"/>
    <col min="6" max="6" width="12.140625" customWidth="1"/>
    <col min="7" max="7" width="0.85546875" customWidth="1"/>
    <col min="8" max="12" width="12.85546875" customWidth="1"/>
  </cols>
  <sheetData>
    <row r="1" spans="1:12" ht="20.25" customHeight="1" x14ac:dyDescent="0.25">
      <c r="A1" s="189" t="s">
        <v>149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2" customHeight="1" x14ac:dyDescent="0.25">
      <c r="A2" s="222" t="s">
        <v>95</v>
      </c>
      <c r="B2" s="194" t="s">
        <v>75</v>
      </c>
      <c r="C2" s="204"/>
      <c r="D2" s="194" t="s">
        <v>82</v>
      </c>
      <c r="E2" s="204"/>
      <c r="F2" s="194" t="s">
        <v>83</v>
      </c>
      <c r="G2" s="172"/>
      <c r="H2" s="197" t="s">
        <v>65</v>
      </c>
      <c r="I2" s="197"/>
      <c r="J2" s="197"/>
      <c r="K2" s="197"/>
      <c r="L2" s="197"/>
    </row>
    <row r="3" spans="1:12" ht="40.5" customHeight="1" x14ac:dyDescent="0.25">
      <c r="A3" s="223"/>
      <c r="B3" s="218"/>
      <c r="C3" s="205"/>
      <c r="D3" s="218"/>
      <c r="E3" s="205"/>
      <c r="F3" s="218"/>
      <c r="G3" s="173"/>
      <c r="H3" s="29" t="s">
        <v>66</v>
      </c>
      <c r="I3" s="29" t="s">
        <v>67</v>
      </c>
      <c r="J3" s="29" t="s">
        <v>68</v>
      </c>
      <c r="K3" s="29" t="s">
        <v>69</v>
      </c>
      <c r="L3" s="29" t="s">
        <v>70</v>
      </c>
    </row>
    <row r="4" spans="1:12" ht="12" customHeight="1" x14ac:dyDescent="0.25">
      <c r="A4" s="9" t="s">
        <v>9</v>
      </c>
      <c r="B4" s="10">
        <v>34</v>
      </c>
      <c r="C4" s="176"/>
      <c r="D4" s="10">
        <v>13</v>
      </c>
      <c r="E4" s="176"/>
      <c r="F4" s="10">
        <v>21</v>
      </c>
      <c r="G4" s="176"/>
      <c r="H4" s="10">
        <v>9</v>
      </c>
      <c r="I4" s="10">
        <v>16</v>
      </c>
      <c r="J4" s="10">
        <v>5</v>
      </c>
      <c r="K4" s="10">
        <v>7</v>
      </c>
      <c r="L4" s="10">
        <v>4</v>
      </c>
    </row>
    <row r="5" spans="1:12" ht="12" customHeight="1" x14ac:dyDescent="0.25">
      <c r="A5" s="13" t="s">
        <v>43</v>
      </c>
      <c r="B5" s="14">
        <v>40</v>
      </c>
      <c r="C5" s="14"/>
      <c r="D5" s="14">
        <v>17</v>
      </c>
      <c r="E5" s="14"/>
      <c r="F5" s="14">
        <v>23</v>
      </c>
      <c r="G5" s="14"/>
      <c r="H5" s="14">
        <v>9</v>
      </c>
      <c r="I5" s="14">
        <v>17</v>
      </c>
      <c r="J5" s="14">
        <v>12</v>
      </c>
      <c r="K5" s="14">
        <v>10</v>
      </c>
      <c r="L5" s="14">
        <v>7</v>
      </c>
    </row>
    <row r="6" spans="1:12" ht="12" customHeight="1" x14ac:dyDescent="0.25">
      <c r="A6" s="13" t="s">
        <v>44</v>
      </c>
      <c r="B6" s="14">
        <v>90</v>
      </c>
      <c r="C6" s="14"/>
      <c r="D6" s="14">
        <v>39</v>
      </c>
      <c r="E6" s="14"/>
      <c r="F6" s="14">
        <v>51</v>
      </c>
      <c r="G6" s="14"/>
      <c r="H6" s="14">
        <v>7</v>
      </c>
      <c r="I6" s="14">
        <v>32</v>
      </c>
      <c r="J6" s="14">
        <v>32</v>
      </c>
      <c r="K6" s="14">
        <v>14</v>
      </c>
      <c r="L6" s="14">
        <v>7</v>
      </c>
    </row>
    <row r="7" spans="1:12" ht="12" customHeight="1" x14ac:dyDescent="0.25">
      <c r="A7" s="13" t="s">
        <v>0</v>
      </c>
      <c r="B7" s="14">
        <v>7903</v>
      </c>
      <c r="C7" s="14"/>
      <c r="D7" s="14">
        <v>4132</v>
      </c>
      <c r="E7" s="14"/>
      <c r="F7" s="14">
        <v>3771</v>
      </c>
      <c r="G7" s="14"/>
      <c r="H7" s="14">
        <v>943</v>
      </c>
      <c r="I7" s="14">
        <v>1369</v>
      </c>
      <c r="J7" s="14">
        <v>834</v>
      </c>
      <c r="K7" s="14">
        <v>1606</v>
      </c>
      <c r="L7" s="14">
        <v>692</v>
      </c>
    </row>
    <row r="8" spans="1:12" ht="12" customHeight="1" x14ac:dyDescent="0.25">
      <c r="A8" s="13" t="s">
        <v>1</v>
      </c>
      <c r="B8" s="14">
        <v>594</v>
      </c>
      <c r="C8" s="14"/>
      <c r="D8" s="14">
        <v>371</v>
      </c>
      <c r="E8" s="14"/>
      <c r="F8" s="14">
        <v>223</v>
      </c>
      <c r="G8" s="14"/>
      <c r="H8" s="14">
        <v>52</v>
      </c>
      <c r="I8" s="14">
        <v>72</v>
      </c>
      <c r="J8" s="14">
        <v>34</v>
      </c>
      <c r="K8" s="14">
        <v>102</v>
      </c>
      <c r="L8" s="14">
        <v>53</v>
      </c>
    </row>
    <row r="9" spans="1:12" ht="12" customHeight="1" x14ac:dyDescent="0.25">
      <c r="A9" s="13" t="s">
        <v>97</v>
      </c>
      <c r="B9" s="14">
        <v>14</v>
      </c>
      <c r="C9" s="14"/>
      <c r="D9" s="30">
        <v>2</v>
      </c>
      <c r="E9" s="30"/>
      <c r="F9" s="14">
        <v>12</v>
      </c>
      <c r="G9" s="14"/>
      <c r="H9" s="14">
        <v>4</v>
      </c>
      <c r="I9" s="14">
        <v>9</v>
      </c>
      <c r="J9" s="14">
        <v>7</v>
      </c>
      <c r="K9" s="14">
        <v>4</v>
      </c>
      <c r="L9" s="14">
        <v>2</v>
      </c>
    </row>
    <row r="10" spans="1:12" ht="12" customHeight="1" x14ac:dyDescent="0.25">
      <c r="A10" s="13" t="s">
        <v>2</v>
      </c>
      <c r="B10" s="14">
        <v>191</v>
      </c>
      <c r="C10" s="14"/>
      <c r="D10" s="15">
        <v>19</v>
      </c>
      <c r="E10" s="15"/>
      <c r="F10" s="14">
        <v>172</v>
      </c>
      <c r="G10" s="14"/>
      <c r="H10" s="14">
        <v>86</v>
      </c>
      <c r="I10" s="14">
        <v>108</v>
      </c>
      <c r="J10" s="14">
        <v>82</v>
      </c>
      <c r="K10" s="14">
        <v>113</v>
      </c>
      <c r="L10" s="14">
        <v>28</v>
      </c>
    </row>
    <row r="11" spans="1:12" ht="12" customHeight="1" x14ac:dyDescent="0.25">
      <c r="A11" s="13" t="s">
        <v>98</v>
      </c>
      <c r="B11" s="14">
        <v>70</v>
      </c>
      <c r="C11" s="14"/>
      <c r="D11" s="30">
        <v>10</v>
      </c>
      <c r="E11" s="30"/>
      <c r="F11" s="14">
        <v>60</v>
      </c>
      <c r="G11" s="14"/>
      <c r="H11" s="14">
        <v>9</v>
      </c>
      <c r="I11" s="14">
        <v>28</v>
      </c>
      <c r="J11" s="14">
        <v>51</v>
      </c>
      <c r="K11" s="14">
        <v>24</v>
      </c>
      <c r="L11" s="14">
        <v>5</v>
      </c>
    </row>
    <row r="12" spans="1:12" ht="12" customHeight="1" x14ac:dyDescent="0.25">
      <c r="A12" s="13" t="s">
        <v>3</v>
      </c>
      <c r="B12" s="14">
        <v>2377</v>
      </c>
      <c r="C12" s="14"/>
      <c r="D12" s="14">
        <v>1425</v>
      </c>
      <c r="E12" s="14"/>
      <c r="F12" s="14">
        <v>952</v>
      </c>
      <c r="G12" s="14"/>
      <c r="H12" s="14">
        <v>198</v>
      </c>
      <c r="I12" s="14">
        <v>297</v>
      </c>
      <c r="J12" s="14">
        <v>187</v>
      </c>
      <c r="K12" s="14">
        <v>427</v>
      </c>
      <c r="L12" s="14">
        <v>228</v>
      </c>
    </row>
    <row r="13" spans="1:12" ht="12" customHeight="1" x14ac:dyDescent="0.25">
      <c r="A13" s="13" t="s">
        <v>4</v>
      </c>
      <c r="B13" s="14">
        <v>596</v>
      </c>
      <c r="C13" s="14"/>
      <c r="D13" s="14">
        <v>259</v>
      </c>
      <c r="E13" s="14"/>
      <c r="F13" s="14">
        <v>337</v>
      </c>
      <c r="G13" s="14"/>
      <c r="H13" s="14">
        <v>97</v>
      </c>
      <c r="I13" s="14">
        <v>168</v>
      </c>
      <c r="J13" s="14">
        <v>160</v>
      </c>
      <c r="K13" s="14">
        <v>164</v>
      </c>
      <c r="L13" s="14">
        <v>53</v>
      </c>
    </row>
    <row r="14" spans="1:12" ht="12" customHeight="1" x14ac:dyDescent="0.25">
      <c r="A14" s="13" t="s">
        <v>5</v>
      </c>
      <c r="B14" s="14">
        <v>871</v>
      </c>
      <c r="C14" s="14"/>
      <c r="D14" s="14">
        <v>362</v>
      </c>
      <c r="E14" s="14"/>
      <c r="F14" s="14">
        <v>509</v>
      </c>
      <c r="G14" s="14"/>
      <c r="H14" s="14">
        <v>141</v>
      </c>
      <c r="I14" s="14">
        <v>235</v>
      </c>
      <c r="J14" s="14">
        <v>248</v>
      </c>
      <c r="K14" s="14">
        <v>237</v>
      </c>
      <c r="L14" s="14">
        <v>79</v>
      </c>
    </row>
    <row r="15" spans="1:12" ht="12" customHeight="1" x14ac:dyDescent="0.25">
      <c r="A15" s="20" t="s">
        <v>6</v>
      </c>
      <c r="B15" s="21">
        <v>12780</v>
      </c>
      <c r="C15" s="21"/>
      <c r="D15" s="21">
        <v>6649</v>
      </c>
      <c r="E15" s="21"/>
      <c r="F15" s="21">
        <v>6131</v>
      </c>
      <c r="G15" s="21"/>
      <c r="H15" s="21">
        <v>1555</v>
      </c>
      <c r="I15" s="21">
        <v>2351</v>
      </c>
      <c r="J15" s="21">
        <v>1652</v>
      </c>
      <c r="K15" s="21">
        <v>2708</v>
      </c>
      <c r="L15" s="21">
        <v>1158</v>
      </c>
    </row>
    <row r="16" spans="1:12" ht="12" customHeight="1" x14ac:dyDescent="0.25">
      <c r="A16" s="28" t="s">
        <v>94</v>
      </c>
      <c r="B16" s="7"/>
      <c r="C16" s="7"/>
      <c r="D16" s="7"/>
      <c r="E16" s="7"/>
      <c r="I16" s="4"/>
      <c r="J16" s="4"/>
    </row>
    <row r="17" spans="1:12" ht="29.25" customHeight="1" x14ac:dyDescent="0.25">
      <c r="A17" s="247" t="s">
        <v>110</v>
      </c>
      <c r="B17" s="247"/>
      <c r="C17" s="247"/>
      <c r="D17" s="247"/>
      <c r="E17" s="247"/>
      <c r="F17" s="247"/>
      <c r="G17" s="247"/>
      <c r="H17" s="247"/>
      <c r="I17" s="247"/>
      <c r="J17" s="248"/>
      <c r="K17" s="188"/>
      <c r="L17" s="188"/>
    </row>
  </sheetData>
  <mergeCells count="9">
    <mergeCell ref="A17:L17"/>
    <mergeCell ref="A1:L1"/>
    <mergeCell ref="A2:A3"/>
    <mergeCell ref="B2:B3"/>
    <mergeCell ref="C2:C3"/>
    <mergeCell ref="D2:D3"/>
    <mergeCell ref="E2:E3"/>
    <mergeCell ref="F2:F3"/>
    <mergeCell ref="H2:L2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sqref="A1:L1"/>
    </sheetView>
  </sheetViews>
  <sheetFormatPr defaultRowHeight="12" customHeight="1" x14ac:dyDescent="0.25"/>
  <cols>
    <col min="1" max="1" width="23.140625" customWidth="1"/>
    <col min="2" max="2" width="10.42578125" customWidth="1"/>
    <col min="3" max="3" width="0.85546875" customWidth="1"/>
    <col min="4" max="4" width="12" customWidth="1"/>
    <col min="5" max="5" width="0.85546875" customWidth="1"/>
    <col min="6" max="6" width="12" customWidth="1"/>
    <col min="7" max="7" width="1" customWidth="1"/>
    <col min="8" max="12" width="12.85546875" customWidth="1"/>
  </cols>
  <sheetData>
    <row r="1" spans="1:12" ht="28.5" customHeight="1" x14ac:dyDescent="0.25">
      <c r="A1" s="189" t="s">
        <v>150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2" customHeight="1" x14ac:dyDescent="0.25">
      <c r="A2" s="217" t="s">
        <v>59</v>
      </c>
      <c r="B2" s="250" t="s">
        <v>75</v>
      </c>
      <c r="C2" s="214"/>
      <c r="D2" s="194" t="s">
        <v>48</v>
      </c>
      <c r="E2" s="204"/>
      <c r="F2" s="194" t="s">
        <v>83</v>
      </c>
      <c r="G2" s="172"/>
      <c r="H2" s="197" t="s">
        <v>65</v>
      </c>
      <c r="I2" s="197"/>
      <c r="J2" s="197"/>
      <c r="K2" s="197"/>
      <c r="L2" s="197"/>
    </row>
    <row r="3" spans="1:12" ht="36" x14ac:dyDescent="0.25">
      <c r="A3" s="193"/>
      <c r="B3" s="218"/>
      <c r="C3" s="198"/>
      <c r="D3" s="218"/>
      <c r="E3" s="205"/>
      <c r="F3" s="218"/>
      <c r="G3" s="173"/>
      <c r="H3" s="29" t="s">
        <v>49</v>
      </c>
      <c r="I3" s="29" t="s">
        <v>50</v>
      </c>
      <c r="J3" s="29" t="s">
        <v>51</v>
      </c>
      <c r="K3" s="29" t="s">
        <v>52</v>
      </c>
      <c r="L3" s="29" t="s">
        <v>53</v>
      </c>
    </row>
    <row r="4" spans="1:12" ht="12" customHeight="1" x14ac:dyDescent="0.25">
      <c r="A4" s="18" t="s">
        <v>15</v>
      </c>
      <c r="B4" s="10">
        <v>1645</v>
      </c>
      <c r="C4" s="176"/>
      <c r="D4" s="120">
        <f>B4-F4</f>
        <v>913</v>
      </c>
      <c r="E4" s="176"/>
      <c r="F4" s="10">
        <v>732</v>
      </c>
      <c r="G4" s="176"/>
      <c r="H4" s="10">
        <v>174</v>
      </c>
      <c r="I4" s="10">
        <v>241</v>
      </c>
      <c r="J4" s="10">
        <v>140</v>
      </c>
      <c r="K4" s="10">
        <v>327</v>
      </c>
      <c r="L4" s="10">
        <v>154</v>
      </c>
    </row>
    <row r="5" spans="1:12" ht="12" customHeight="1" x14ac:dyDescent="0.25">
      <c r="A5" s="19" t="s">
        <v>60</v>
      </c>
      <c r="B5" s="14">
        <v>124</v>
      </c>
      <c r="C5" s="14"/>
      <c r="D5" s="117">
        <f t="shared" ref="D5:D32" si="0">B5-F5</f>
        <v>74</v>
      </c>
      <c r="E5" s="14"/>
      <c r="F5" s="14">
        <v>50</v>
      </c>
      <c r="G5" s="14"/>
      <c r="H5" s="14">
        <v>5</v>
      </c>
      <c r="I5" s="14">
        <v>20</v>
      </c>
      <c r="J5" s="14">
        <v>12</v>
      </c>
      <c r="K5" s="14">
        <v>20</v>
      </c>
      <c r="L5" s="14">
        <v>17</v>
      </c>
    </row>
    <row r="6" spans="1:12" ht="12" customHeight="1" x14ac:dyDescent="0.25">
      <c r="A6" s="19" t="s">
        <v>17</v>
      </c>
      <c r="B6" s="14">
        <v>382</v>
      </c>
      <c r="C6" s="14"/>
      <c r="D6" s="117">
        <f t="shared" si="0"/>
        <v>211</v>
      </c>
      <c r="E6" s="14"/>
      <c r="F6" s="14">
        <v>171</v>
      </c>
      <c r="G6" s="14"/>
      <c r="H6" s="14">
        <v>42</v>
      </c>
      <c r="I6" s="14">
        <v>66</v>
      </c>
      <c r="J6" s="14">
        <v>33</v>
      </c>
      <c r="K6" s="14">
        <v>71</v>
      </c>
      <c r="L6" s="14">
        <v>35</v>
      </c>
    </row>
    <row r="7" spans="1:12" ht="12" customHeight="1" x14ac:dyDescent="0.25">
      <c r="A7" s="19" t="s">
        <v>18</v>
      </c>
      <c r="B7" s="14">
        <v>2045</v>
      </c>
      <c r="C7" s="14"/>
      <c r="D7" s="117">
        <f t="shared" si="0"/>
        <v>1086</v>
      </c>
      <c r="E7" s="14"/>
      <c r="F7" s="14">
        <v>959</v>
      </c>
      <c r="G7" s="14"/>
      <c r="H7" s="14">
        <v>241</v>
      </c>
      <c r="I7" s="14">
        <v>370</v>
      </c>
      <c r="J7" s="14">
        <v>277</v>
      </c>
      <c r="K7" s="14">
        <v>382</v>
      </c>
      <c r="L7" s="14">
        <v>177</v>
      </c>
    </row>
    <row r="8" spans="1:12" ht="12" customHeight="1" x14ac:dyDescent="0.25">
      <c r="A8" s="19" t="s">
        <v>19</v>
      </c>
      <c r="B8" s="14">
        <v>501</v>
      </c>
      <c r="C8" s="14"/>
      <c r="D8" s="117">
        <f t="shared" si="0"/>
        <v>233</v>
      </c>
      <c r="E8" s="14"/>
      <c r="F8" s="14">
        <v>268</v>
      </c>
      <c r="G8" s="14"/>
      <c r="H8" s="14">
        <f>H10+H9</f>
        <v>66</v>
      </c>
      <c r="I8" s="14">
        <f t="shared" ref="I8:L8" si="1">I10+I9</f>
        <v>89</v>
      </c>
      <c r="J8" s="14">
        <f t="shared" si="1"/>
        <v>100</v>
      </c>
      <c r="K8" s="14">
        <f t="shared" si="1"/>
        <v>158</v>
      </c>
      <c r="L8" s="14">
        <f t="shared" si="1"/>
        <v>37</v>
      </c>
    </row>
    <row r="9" spans="1:12" ht="12" customHeight="1" x14ac:dyDescent="0.25">
      <c r="A9" s="131" t="s">
        <v>20</v>
      </c>
      <c r="B9" s="51">
        <v>214</v>
      </c>
      <c r="C9" s="51"/>
      <c r="D9" s="117">
        <f t="shared" si="0"/>
        <v>60</v>
      </c>
      <c r="E9" s="51"/>
      <c r="F9" s="51">
        <v>154</v>
      </c>
      <c r="G9" s="51"/>
      <c r="H9" s="51">
        <v>31</v>
      </c>
      <c r="I9" s="51">
        <v>43</v>
      </c>
      <c r="J9" s="51">
        <v>62</v>
      </c>
      <c r="K9" s="51">
        <v>82</v>
      </c>
      <c r="L9" s="51">
        <v>26</v>
      </c>
    </row>
    <row r="10" spans="1:12" ht="12" customHeight="1" x14ac:dyDescent="0.25">
      <c r="A10" s="131" t="s">
        <v>21</v>
      </c>
      <c r="B10" s="51">
        <v>287</v>
      </c>
      <c r="C10" s="51"/>
      <c r="D10" s="117">
        <f t="shared" si="0"/>
        <v>173</v>
      </c>
      <c r="E10" s="51"/>
      <c r="F10" s="51">
        <v>114</v>
      </c>
      <c r="G10" s="51"/>
      <c r="H10" s="51">
        <v>35</v>
      </c>
      <c r="I10" s="51">
        <v>46</v>
      </c>
      <c r="J10" s="51">
        <v>38</v>
      </c>
      <c r="K10" s="51">
        <v>76</v>
      </c>
      <c r="L10" s="51">
        <v>11</v>
      </c>
    </row>
    <row r="11" spans="1:12" ht="12" customHeight="1" x14ac:dyDescent="0.25">
      <c r="A11" s="19" t="s">
        <v>22</v>
      </c>
      <c r="B11" s="14">
        <v>961</v>
      </c>
      <c r="C11" s="14"/>
      <c r="D11" s="117">
        <f t="shared" si="0"/>
        <v>446</v>
      </c>
      <c r="E11" s="14"/>
      <c r="F11" s="14">
        <v>515</v>
      </c>
      <c r="G11" s="14"/>
      <c r="H11" s="14">
        <v>146</v>
      </c>
      <c r="I11" s="14">
        <v>218</v>
      </c>
      <c r="J11" s="14">
        <v>203</v>
      </c>
      <c r="K11" s="14">
        <v>238</v>
      </c>
      <c r="L11" s="14">
        <v>88</v>
      </c>
    </row>
    <row r="12" spans="1:12" ht="12" customHeight="1" x14ac:dyDescent="0.25">
      <c r="A12" s="19" t="s">
        <v>23</v>
      </c>
      <c r="B12" s="14">
        <v>377</v>
      </c>
      <c r="C12" s="14"/>
      <c r="D12" s="117">
        <f t="shared" si="0"/>
        <v>215</v>
      </c>
      <c r="E12" s="14"/>
      <c r="F12" s="14">
        <v>162</v>
      </c>
      <c r="G12" s="14"/>
      <c r="H12" s="14">
        <v>42</v>
      </c>
      <c r="I12" s="14">
        <v>54</v>
      </c>
      <c r="J12" s="14">
        <v>41</v>
      </c>
      <c r="K12" s="14">
        <v>81</v>
      </c>
      <c r="L12" s="14">
        <v>31</v>
      </c>
    </row>
    <row r="13" spans="1:12" ht="12" customHeight="1" x14ac:dyDescent="0.25">
      <c r="A13" s="19" t="s">
        <v>24</v>
      </c>
      <c r="B13" s="14">
        <v>674</v>
      </c>
      <c r="C13" s="14"/>
      <c r="D13" s="117">
        <f t="shared" si="0"/>
        <v>340</v>
      </c>
      <c r="E13" s="14"/>
      <c r="F13" s="14">
        <v>334</v>
      </c>
      <c r="G13" s="14"/>
      <c r="H13" s="14">
        <v>78</v>
      </c>
      <c r="I13" s="14">
        <v>175</v>
      </c>
      <c r="J13" s="14">
        <v>137</v>
      </c>
      <c r="K13" s="14">
        <v>196</v>
      </c>
      <c r="L13" s="14">
        <v>49</v>
      </c>
    </row>
    <row r="14" spans="1:12" ht="12" customHeight="1" x14ac:dyDescent="0.25">
      <c r="A14" s="19" t="s">
        <v>25</v>
      </c>
      <c r="B14" s="14">
        <v>585</v>
      </c>
      <c r="C14" s="14"/>
      <c r="D14" s="117">
        <f t="shared" si="0"/>
        <v>284</v>
      </c>
      <c r="E14" s="14"/>
      <c r="F14" s="14">
        <v>301</v>
      </c>
      <c r="G14" s="14"/>
      <c r="H14" s="14">
        <v>77</v>
      </c>
      <c r="I14" s="14">
        <v>132</v>
      </c>
      <c r="J14" s="14">
        <v>111</v>
      </c>
      <c r="K14" s="14">
        <v>142</v>
      </c>
      <c r="L14" s="14">
        <v>50</v>
      </c>
    </row>
    <row r="15" spans="1:12" ht="12" customHeight="1" x14ac:dyDescent="0.25">
      <c r="A15" s="19" t="s">
        <v>26</v>
      </c>
      <c r="B15" s="14">
        <v>174</v>
      </c>
      <c r="C15" s="14"/>
      <c r="D15" s="117">
        <f t="shared" si="0"/>
        <v>89</v>
      </c>
      <c r="E15" s="14"/>
      <c r="F15" s="14">
        <v>85</v>
      </c>
      <c r="G15" s="14"/>
      <c r="H15" s="14">
        <v>20</v>
      </c>
      <c r="I15" s="14">
        <v>37</v>
      </c>
      <c r="J15" s="14">
        <v>36</v>
      </c>
      <c r="K15" s="14">
        <v>30</v>
      </c>
      <c r="L15" s="14">
        <v>14</v>
      </c>
    </row>
    <row r="16" spans="1:12" ht="12" customHeight="1" x14ac:dyDescent="0.25">
      <c r="A16" s="19" t="s">
        <v>27</v>
      </c>
      <c r="B16" s="14">
        <v>394</v>
      </c>
      <c r="C16" s="14"/>
      <c r="D16" s="117">
        <f t="shared" si="0"/>
        <v>217</v>
      </c>
      <c r="E16" s="14"/>
      <c r="F16" s="14">
        <v>177</v>
      </c>
      <c r="G16" s="14"/>
      <c r="H16" s="14">
        <v>38</v>
      </c>
      <c r="I16" s="14">
        <v>62</v>
      </c>
      <c r="J16" s="14">
        <v>57</v>
      </c>
      <c r="K16" s="14">
        <v>81</v>
      </c>
      <c r="L16" s="14">
        <v>34</v>
      </c>
    </row>
    <row r="17" spans="1:12" ht="12" customHeight="1" x14ac:dyDescent="0.25">
      <c r="A17" s="19" t="s">
        <v>28</v>
      </c>
      <c r="B17" s="14">
        <v>808</v>
      </c>
      <c r="C17" s="14"/>
      <c r="D17" s="117">
        <f t="shared" si="0"/>
        <v>398</v>
      </c>
      <c r="E17" s="14"/>
      <c r="F17" s="14">
        <v>410</v>
      </c>
      <c r="G17" s="14"/>
      <c r="H17" s="14">
        <v>97</v>
      </c>
      <c r="I17" s="14">
        <v>166</v>
      </c>
      <c r="J17" s="14">
        <v>111</v>
      </c>
      <c r="K17" s="14">
        <v>166</v>
      </c>
      <c r="L17" s="14">
        <v>94</v>
      </c>
    </row>
    <row r="18" spans="1:12" ht="12" customHeight="1" x14ac:dyDescent="0.25">
      <c r="A18" s="19" t="s">
        <v>29</v>
      </c>
      <c r="B18" s="14">
        <v>460</v>
      </c>
      <c r="C18" s="14"/>
      <c r="D18" s="117">
        <f t="shared" si="0"/>
        <v>260</v>
      </c>
      <c r="E18" s="14"/>
      <c r="F18" s="14">
        <v>200</v>
      </c>
      <c r="G18" s="14"/>
      <c r="H18" s="14">
        <v>50</v>
      </c>
      <c r="I18" s="14">
        <v>62</v>
      </c>
      <c r="J18" s="14">
        <v>35</v>
      </c>
      <c r="K18" s="14">
        <v>87</v>
      </c>
      <c r="L18" s="14">
        <v>38</v>
      </c>
    </row>
    <row r="19" spans="1:12" ht="12" customHeight="1" x14ac:dyDescent="0.25">
      <c r="A19" s="19" t="s">
        <v>30</v>
      </c>
      <c r="B19" s="14">
        <v>217</v>
      </c>
      <c r="C19" s="14"/>
      <c r="D19" s="117">
        <f t="shared" si="0"/>
        <v>129</v>
      </c>
      <c r="E19" s="14"/>
      <c r="F19" s="14">
        <v>88</v>
      </c>
      <c r="G19" s="14"/>
      <c r="H19" s="14">
        <v>19</v>
      </c>
      <c r="I19" s="14">
        <v>26</v>
      </c>
      <c r="J19" s="14">
        <v>14</v>
      </c>
      <c r="K19" s="14">
        <v>41</v>
      </c>
      <c r="L19" s="14">
        <v>18</v>
      </c>
    </row>
    <row r="20" spans="1:12" ht="12" customHeight="1" x14ac:dyDescent="0.25">
      <c r="A20" s="19" t="s">
        <v>31</v>
      </c>
      <c r="B20" s="14">
        <v>810</v>
      </c>
      <c r="C20" s="14"/>
      <c r="D20" s="117">
        <f t="shared" si="0"/>
        <v>410</v>
      </c>
      <c r="E20" s="14"/>
      <c r="F20" s="14">
        <v>400</v>
      </c>
      <c r="G20" s="14"/>
      <c r="H20" s="14">
        <v>108</v>
      </c>
      <c r="I20" s="14">
        <v>162</v>
      </c>
      <c r="J20" s="14">
        <v>74</v>
      </c>
      <c r="K20" s="14">
        <v>155</v>
      </c>
      <c r="L20" s="14">
        <v>73</v>
      </c>
    </row>
    <row r="21" spans="1:12" ht="12" customHeight="1" x14ac:dyDescent="0.25">
      <c r="A21" s="19" t="s">
        <v>32</v>
      </c>
      <c r="B21" s="14">
        <v>489</v>
      </c>
      <c r="C21" s="14"/>
      <c r="D21" s="117">
        <f t="shared" si="0"/>
        <v>224</v>
      </c>
      <c r="E21" s="14"/>
      <c r="F21" s="14">
        <v>265</v>
      </c>
      <c r="G21" s="14"/>
      <c r="H21" s="14">
        <v>71</v>
      </c>
      <c r="I21" s="14">
        <v>101</v>
      </c>
      <c r="J21" s="14">
        <v>74</v>
      </c>
      <c r="K21" s="14">
        <v>123</v>
      </c>
      <c r="L21" s="14">
        <v>37</v>
      </c>
    </row>
    <row r="22" spans="1:12" ht="12" customHeight="1" x14ac:dyDescent="0.25">
      <c r="A22" s="19" t="s">
        <v>33</v>
      </c>
      <c r="B22" s="14">
        <v>210</v>
      </c>
      <c r="C22" s="14"/>
      <c r="D22" s="117">
        <f t="shared" si="0"/>
        <v>111</v>
      </c>
      <c r="E22" s="14"/>
      <c r="F22" s="14">
        <v>99</v>
      </c>
      <c r="G22" s="14"/>
      <c r="H22" s="14">
        <v>23</v>
      </c>
      <c r="I22" s="14">
        <v>29</v>
      </c>
      <c r="J22" s="14">
        <v>18</v>
      </c>
      <c r="K22" s="14">
        <v>38</v>
      </c>
      <c r="L22" s="14">
        <v>22</v>
      </c>
    </row>
    <row r="23" spans="1:12" ht="12" customHeight="1" x14ac:dyDescent="0.25">
      <c r="A23" s="19" t="s">
        <v>34</v>
      </c>
      <c r="B23" s="14">
        <v>560</v>
      </c>
      <c r="C23" s="14"/>
      <c r="D23" s="117">
        <f t="shared" si="0"/>
        <v>289</v>
      </c>
      <c r="E23" s="14"/>
      <c r="F23" s="14">
        <v>271</v>
      </c>
      <c r="G23" s="14"/>
      <c r="H23" s="14">
        <v>88</v>
      </c>
      <c r="I23" s="14">
        <v>71</v>
      </c>
      <c r="J23" s="14">
        <v>39</v>
      </c>
      <c r="K23" s="14">
        <v>119</v>
      </c>
      <c r="L23" s="14">
        <v>55</v>
      </c>
    </row>
    <row r="24" spans="1:12" ht="12" customHeight="1" x14ac:dyDescent="0.25">
      <c r="A24" s="19" t="s">
        <v>35</v>
      </c>
      <c r="B24" s="14">
        <v>783</v>
      </c>
      <c r="C24" s="14"/>
      <c r="D24" s="117">
        <f t="shared" si="0"/>
        <v>409</v>
      </c>
      <c r="E24" s="14"/>
      <c r="F24" s="14">
        <v>374</v>
      </c>
      <c r="G24" s="14"/>
      <c r="H24" s="14">
        <v>94</v>
      </c>
      <c r="I24" s="14">
        <v>141</v>
      </c>
      <c r="J24" s="14">
        <v>84</v>
      </c>
      <c r="K24" s="14">
        <v>155</v>
      </c>
      <c r="L24" s="14">
        <v>71</v>
      </c>
    </row>
    <row r="25" spans="1:12" ht="12" customHeight="1" x14ac:dyDescent="0.25">
      <c r="A25" s="19" t="s">
        <v>36</v>
      </c>
      <c r="B25" s="14">
        <v>581</v>
      </c>
      <c r="C25" s="14"/>
      <c r="D25" s="117">
        <f t="shared" si="0"/>
        <v>311</v>
      </c>
      <c r="E25" s="14"/>
      <c r="F25" s="14">
        <v>270</v>
      </c>
      <c r="G25" s="14"/>
      <c r="H25" s="14">
        <v>76</v>
      </c>
      <c r="I25" s="14">
        <v>129</v>
      </c>
      <c r="J25" s="14">
        <v>56</v>
      </c>
      <c r="K25" s="14">
        <v>98</v>
      </c>
      <c r="L25" s="14">
        <v>64</v>
      </c>
    </row>
    <row r="26" spans="1:12" ht="6.75" customHeight="1" x14ac:dyDescent="0.25">
      <c r="A26" s="19"/>
      <c r="B26" s="14"/>
      <c r="C26" s="14"/>
      <c r="D26" s="117">
        <f t="shared" si="0"/>
        <v>0</v>
      </c>
      <c r="E26" s="14"/>
      <c r="F26" s="14"/>
      <c r="G26" s="14"/>
      <c r="H26" s="14"/>
      <c r="I26" s="14"/>
      <c r="J26" s="14"/>
      <c r="K26" s="14"/>
      <c r="L26" s="14"/>
    </row>
    <row r="27" spans="1:12" ht="12" customHeight="1" x14ac:dyDescent="0.25">
      <c r="A27" s="19" t="s">
        <v>37</v>
      </c>
      <c r="B27" s="14">
        <v>4196</v>
      </c>
      <c r="C27" s="14"/>
      <c r="D27" s="117">
        <f t="shared" si="0"/>
        <v>2284</v>
      </c>
      <c r="E27" s="14"/>
      <c r="F27" s="14">
        <f>F4+F5+F6+F7</f>
        <v>1912</v>
      </c>
      <c r="G27" s="14"/>
      <c r="H27" s="14">
        <f t="shared" ref="H27:L27" si="2">H4+H5+H6+H7</f>
        <v>462</v>
      </c>
      <c r="I27" s="14">
        <f t="shared" si="2"/>
        <v>697</v>
      </c>
      <c r="J27" s="14">
        <f t="shared" si="2"/>
        <v>462</v>
      </c>
      <c r="K27" s="14">
        <f t="shared" si="2"/>
        <v>800</v>
      </c>
      <c r="L27" s="14">
        <f t="shared" si="2"/>
        <v>383</v>
      </c>
    </row>
    <row r="28" spans="1:12" ht="12" customHeight="1" x14ac:dyDescent="0.25">
      <c r="A28" s="19" t="s">
        <v>38</v>
      </c>
      <c r="B28" s="14">
        <v>2513</v>
      </c>
      <c r="C28" s="14"/>
      <c r="D28" s="117">
        <f t="shared" si="0"/>
        <v>1234</v>
      </c>
      <c r="E28" s="14"/>
      <c r="F28" s="14">
        <f>F9+F10+F11+F12+F13</f>
        <v>1279</v>
      </c>
      <c r="G28" s="14"/>
      <c r="H28" s="14">
        <f t="shared" ref="H28:L28" si="3">H9+H10+H11+H12+H13</f>
        <v>332</v>
      </c>
      <c r="I28" s="14">
        <f t="shared" si="3"/>
        <v>536</v>
      </c>
      <c r="J28" s="14">
        <f t="shared" si="3"/>
        <v>481</v>
      </c>
      <c r="K28" s="14">
        <f t="shared" si="3"/>
        <v>673</v>
      </c>
      <c r="L28" s="14">
        <f t="shared" si="3"/>
        <v>205</v>
      </c>
    </row>
    <row r="29" spans="1:12" ht="12" customHeight="1" x14ac:dyDescent="0.25">
      <c r="A29" s="19" t="s">
        <v>39</v>
      </c>
      <c r="B29" s="14">
        <v>1961</v>
      </c>
      <c r="C29" s="14"/>
      <c r="D29" s="117">
        <f t="shared" si="0"/>
        <v>988</v>
      </c>
      <c r="E29" s="14"/>
      <c r="F29" s="14">
        <f>F14+F15+F16+F17</f>
        <v>973</v>
      </c>
      <c r="G29" s="14"/>
      <c r="H29" s="14">
        <f t="shared" ref="H29:L29" si="4">H14+H15+H16+H17</f>
        <v>232</v>
      </c>
      <c r="I29" s="14">
        <f t="shared" si="4"/>
        <v>397</v>
      </c>
      <c r="J29" s="14">
        <f t="shared" si="4"/>
        <v>315</v>
      </c>
      <c r="K29" s="14">
        <f t="shared" si="4"/>
        <v>419</v>
      </c>
      <c r="L29" s="14">
        <f t="shared" si="4"/>
        <v>192</v>
      </c>
    </row>
    <row r="30" spans="1:12" ht="12" customHeight="1" x14ac:dyDescent="0.25">
      <c r="A30" s="19" t="s">
        <v>40</v>
      </c>
      <c r="B30" s="14">
        <v>2746</v>
      </c>
      <c r="C30" s="14"/>
      <c r="D30" s="117">
        <f t="shared" si="0"/>
        <v>1423</v>
      </c>
      <c r="E30" s="14"/>
      <c r="F30" s="14">
        <f>F18+F19+F20+F21+F22+F23</f>
        <v>1323</v>
      </c>
      <c r="G30" s="14"/>
      <c r="H30" s="14">
        <f t="shared" ref="H30:L30" si="5">H18+H19+H20+H21+H22+H23</f>
        <v>359</v>
      </c>
      <c r="I30" s="14">
        <f t="shared" si="5"/>
        <v>451</v>
      </c>
      <c r="J30" s="14">
        <f t="shared" si="5"/>
        <v>254</v>
      </c>
      <c r="K30" s="14">
        <f t="shared" si="5"/>
        <v>563</v>
      </c>
      <c r="L30" s="14">
        <f t="shared" si="5"/>
        <v>243</v>
      </c>
    </row>
    <row r="31" spans="1:12" ht="12" customHeight="1" x14ac:dyDescent="0.25">
      <c r="A31" s="19" t="s">
        <v>41</v>
      </c>
      <c r="B31" s="14">
        <v>1364</v>
      </c>
      <c r="C31" s="14"/>
      <c r="D31" s="117">
        <f t="shared" si="0"/>
        <v>720</v>
      </c>
      <c r="E31" s="14"/>
      <c r="F31" s="14">
        <f>F24+F25</f>
        <v>644</v>
      </c>
      <c r="G31" s="14"/>
      <c r="H31" s="14">
        <f t="shared" ref="H31:L31" si="6">H24+H25</f>
        <v>170</v>
      </c>
      <c r="I31" s="14">
        <f t="shared" si="6"/>
        <v>270</v>
      </c>
      <c r="J31" s="14">
        <f t="shared" si="6"/>
        <v>140</v>
      </c>
      <c r="K31" s="14">
        <f t="shared" si="6"/>
        <v>253</v>
      </c>
      <c r="L31" s="14">
        <f t="shared" si="6"/>
        <v>135</v>
      </c>
    </row>
    <row r="32" spans="1:12" ht="12" customHeight="1" x14ac:dyDescent="0.25">
      <c r="A32" s="31" t="s">
        <v>42</v>
      </c>
      <c r="B32" s="21">
        <v>12780</v>
      </c>
      <c r="C32" s="21"/>
      <c r="D32" s="121">
        <f t="shared" si="0"/>
        <v>6649</v>
      </c>
      <c r="E32" s="21"/>
      <c r="F32" s="21">
        <f>F27+F28+F29+F30+F31</f>
        <v>6131</v>
      </c>
      <c r="G32" s="21"/>
      <c r="H32" s="21">
        <f t="shared" ref="H32:L32" si="7">H27+H28+H29+H30+H31</f>
        <v>1555</v>
      </c>
      <c r="I32" s="21">
        <f t="shared" si="7"/>
        <v>2351</v>
      </c>
      <c r="J32" s="21">
        <f t="shared" si="7"/>
        <v>1652</v>
      </c>
      <c r="K32" s="21">
        <f t="shared" si="7"/>
        <v>2708</v>
      </c>
      <c r="L32" s="21">
        <f t="shared" si="7"/>
        <v>1158</v>
      </c>
    </row>
    <row r="33" spans="1:5" ht="12" customHeight="1" x14ac:dyDescent="0.25">
      <c r="A33" s="7" t="s">
        <v>91</v>
      </c>
      <c r="D33" s="4"/>
      <c r="E33" s="4"/>
    </row>
  </sheetData>
  <mergeCells count="8">
    <mergeCell ref="A1:L1"/>
    <mergeCell ref="A2:A3"/>
    <mergeCell ref="B2:B3"/>
    <mergeCell ref="C2:C3"/>
    <mergeCell ref="D2:D3"/>
    <mergeCell ref="E2:E3"/>
    <mergeCell ref="F2:F3"/>
    <mergeCell ref="H2:L2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K1"/>
    </sheetView>
  </sheetViews>
  <sheetFormatPr defaultRowHeight="12" customHeight="1" x14ac:dyDescent="0.25"/>
  <cols>
    <col min="1" max="1" width="22.42578125" customWidth="1"/>
    <col min="2" max="2" width="9" customWidth="1"/>
    <col min="3" max="3" width="1.28515625" customWidth="1"/>
    <col min="4" max="4" width="11.42578125" customWidth="1"/>
    <col min="5" max="5" width="6.5703125" customWidth="1"/>
    <col min="6" max="6" width="11.42578125" customWidth="1"/>
    <col min="7" max="7" width="6.5703125" customWidth="1"/>
    <col min="8" max="8" width="11.42578125" customWidth="1"/>
    <col min="9" max="9" width="6.5703125" customWidth="1"/>
    <col min="10" max="10" width="11.42578125" customWidth="1"/>
    <col min="11" max="11" width="6.5703125" customWidth="1"/>
  </cols>
  <sheetData>
    <row r="1" spans="1:11" ht="27.75" customHeight="1" x14ac:dyDescent="0.25">
      <c r="A1" s="189" t="s">
        <v>122</v>
      </c>
      <c r="B1" s="189"/>
      <c r="C1" s="189"/>
      <c r="D1" s="189"/>
      <c r="E1" s="189"/>
      <c r="F1" s="189"/>
      <c r="G1" s="189"/>
      <c r="H1" s="189"/>
      <c r="I1" s="189"/>
      <c r="J1" s="189"/>
      <c r="K1" s="216"/>
    </row>
    <row r="2" spans="1:11" ht="12" customHeight="1" x14ac:dyDescent="0.25">
      <c r="A2" s="217" t="s">
        <v>59</v>
      </c>
      <c r="B2" s="194" t="s">
        <v>45</v>
      </c>
      <c r="C2" s="172"/>
      <c r="D2" s="197" t="s">
        <v>11</v>
      </c>
      <c r="E2" s="197"/>
      <c r="F2" s="197"/>
      <c r="G2" s="197"/>
      <c r="H2" s="197"/>
      <c r="I2" s="197"/>
      <c r="J2" s="197"/>
      <c r="K2" s="197"/>
    </row>
    <row r="3" spans="1:11" ht="27" customHeight="1" x14ac:dyDescent="0.25">
      <c r="A3" s="193"/>
      <c r="B3" s="218"/>
      <c r="C3" s="173"/>
      <c r="D3" s="198" t="s">
        <v>108</v>
      </c>
      <c r="E3" s="198"/>
      <c r="F3" s="198" t="s">
        <v>12</v>
      </c>
      <c r="G3" s="198"/>
      <c r="H3" s="198" t="s">
        <v>13</v>
      </c>
      <c r="I3" s="198"/>
      <c r="J3" s="198" t="s">
        <v>14</v>
      </c>
      <c r="K3" s="198"/>
    </row>
    <row r="4" spans="1:11" ht="12" customHeight="1" x14ac:dyDescent="0.25">
      <c r="A4" s="193"/>
      <c r="B4" s="218"/>
      <c r="C4" s="173"/>
      <c r="D4" s="77" t="s">
        <v>71</v>
      </c>
      <c r="E4" s="77" t="s">
        <v>72</v>
      </c>
      <c r="F4" s="77" t="s">
        <v>71</v>
      </c>
      <c r="G4" s="77" t="s">
        <v>72</v>
      </c>
      <c r="H4" s="77" t="s">
        <v>71</v>
      </c>
      <c r="I4" s="77" t="s">
        <v>72</v>
      </c>
      <c r="J4" s="77" t="s">
        <v>71</v>
      </c>
      <c r="K4" s="77" t="s">
        <v>72</v>
      </c>
    </row>
    <row r="5" spans="1:11" ht="12" customHeight="1" x14ac:dyDescent="0.25">
      <c r="A5" s="18" t="s">
        <v>15</v>
      </c>
      <c r="B5" s="11">
        <v>1645</v>
      </c>
      <c r="C5" s="177"/>
      <c r="D5" s="11">
        <v>1526</v>
      </c>
      <c r="E5" s="99">
        <v>92.765957446808514</v>
      </c>
      <c r="F5" s="11">
        <v>26</v>
      </c>
      <c r="G5" s="99">
        <v>1.5805471124620063</v>
      </c>
      <c r="H5" s="11">
        <v>12</v>
      </c>
      <c r="I5" s="89">
        <v>0.72948328267477203</v>
      </c>
      <c r="J5" s="11">
        <v>81</v>
      </c>
      <c r="K5" s="89">
        <v>4.9240121580547118</v>
      </c>
    </row>
    <row r="6" spans="1:11" ht="12" customHeight="1" x14ac:dyDescent="0.25">
      <c r="A6" s="19" t="s">
        <v>16</v>
      </c>
      <c r="B6" s="15">
        <v>124</v>
      </c>
      <c r="C6" s="15"/>
      <c r="D6" s="15">
        <v>115</v>
      </c>
      <c r="E6" s="98">
        <v>92.741935483870961</v>
      </c>
      <c r="F6" s="15">
        <v>4</v>
      </c>
      <c r="G6" s="98">
        <v>3.225806451612903</v>
      </c>
      <c r="H6" s="15">
        <v>3</v>
      </c>
      <c r="I6" s="83">
        <v>2.4193548387096775</v>
      </c>
      <c r="J6" s="15">
        <v>2</v>
      </c>
      <c r="K6" s="83">
        <v>1.6129032258064515</v>
      </c>
    </row>
    <row r="7" spans="1:11" ht="12" customHeight="1" x14ac:dyDescent="0.25">
      <c r="A7" s="19" t="s">
        <v>17</v>
      </c>
      <c r="B7" s="15">
        <v>382</v>
      </c>
      <c r="C7" s="15"/>
      <c r="D7" s="15">
        <v>341</v>
      </c>
      <c r="E7" s="98">
        <v>89.267015706806291</v>
      </c>
      <c r="F7" s="15">
        <v>8</v>
      </c>
      <c r="G7" s="98">
        <v>2.0942408376963351</v>
      </c>
      <c r="H7" s="15">
        <v>3</v>
      </c>
      <c r="I7" s="83">
        <v>0.78534031413612559</v>
      </c>
      <c r="J7" s="15">
        <v>30</v>
      </c>
      <c r="K7" s="83">
        <v>7.8534031413612562</v>
      </c>
    </row>
    <row r="8" spans="1:11" ht="12" customHeight="1" x14ac:dyDescent="0.25">
      <c r="A8" s="19" t="s">
        <v>18</v>
      </c>
      <c r="B8" s="15">
        <v>2045</v>
      </c>
      <c r="C8" s="15"/>
      <c r="D8" s="15">
        <v>1939</v>
      </c>
      <c r="E8" s="98">
        <v>94.816625916870407</v>
      </c>
      <c r="F8" s="15">
        <v>29</v>
      </c>
      <c r="G8" s="98">
        <v>1.4180929095354522</v>
      </c>
      <c r="H8" s="15">
        <v>10</v>
      </c>
      <c r="I8" s="83">
        <v>0.48899755501222492</v>
      </c>
      <c r="J8" s="15">
        <v>67</v>
      </c>
      <c r="K8" s="83">
        <v>3.2762836185819073</v>
      </c>
    </row>
    <row r="9" spans="1:11" ht="12" customHeight="1" x14ac:dyDescent="0.25">
      <c r="A9" s="19" t="s">
        <v>19</v>
      </c>
      <c r="B9" s="15">
        <v>501</v>
      </c>
      <c r="C9" s="15"/>
      <c r="D9" s="15">
        <v>493</v>
      </c>
      <c r="E9" s="98">
        <v>98.403193612774459</v>
      </c>
      <c r="F9" s="15">
        <v>3</v>
      </c>
      <c r="G9" s="98">
        <v>0.5988023952095809</v>
      </c>
      <c r="H9" s="15">
        <v>1</v>
      </c>
      <c r="I9" s="83">
        <v>0.19960079840319359</v>
      </c>
      <c r="J9" s="15">
        <v>4</v>
      </c>
      <c r="K9" s="83">
        <v>0.79840319361277434</v>
      </c>
    </row>
    <row r="10" spans="1:11" ht="12" customHeight="1" x14ac:dyDescent="0.25">
      <c r="A10" s="131" t="s">
        <v>20</v>
      </c>
      <c r="B10" s="46">
        <v>214</v>
      </c>
      <c r="C10" s="46"/>
      <c r="D10" s="46">
        <v>208</v>
      </c>
      <c r="E10" s="98">
        <v>97.196261682242991</v>
      </c>
      <c r="F10" s="46">
        <v>3</v>
      </c>
      <c r="G10" s="98">
        <v>1.4018691588785046</v>
      </c>
      <c r="H10" s="46">
        <v>1</v>
      </c>
      <c r="I10" s="83">
        <v>0.46728971962616817</v>
      </c>
      <c r="J10" s="46">
        <v>2</v>
      </c>
      <c r="K10" s="83">
        <v>0.93457943925233633</v>
      </c>
    </row>
    <row r="11" spans="1:11" ht="12" customHeight="1" x14ac:dyDescent="0.25">
      <c r="A11" s="131" t="s">
        <v>21</v>
      </c>
      <c r="B11" s="46">
        <v>287</v>
      </c>
      <c r="C11" s="46"/>
      <c r="D11" s="46">
        <v>285</v>
      </c>
      <c r="E11" s="98">
        <v>99.303135888501743</v>
      </c>
      <c r="F11" s="46">
        <v>0</v>
      </c>
      <c r="G11" s="98">
        <v>0</v>
      </c>
      <c r="H11" s="47">
        <v>0</v>
      </c>
      <c r="I11" s="83">
        <v>0</v>
      </c>
      <c r="J11" s="46">
        <v>2</v>
      </c>
      <c r="K11" s="83">
        <v>0.69686411149825789</v>
      </c>
    </row>
    <row r="12" spans="1:11" ht="12" customHeight="1" x14ac:dyDescent="0.25">
      <c r="A12" s="19" t="s">
        <v>22</v>
      </c>
      <c r="B12" s="15">
        <v>961</v>
      </c>
      <c r="C12" s="15"/>
      <c r="D12" s="15">
        <v>903</v>
      </c>
      <c r="E12" s="98">
        <v>93.964620187304888</v>
      </c>
      <c r="F12" s="15">
        <v>17</v>
      </c>
      <c r="G12" s="98">
        <v>1.7689906347554629</v>
      </c>
      <c r="H12" s="15">
        <v>4</v>
      </c>
      <c r="I12" s="83">
        <v>0.41623309053069724</v>
      </c>
      <c r="J12" s="15">
        <v>37</v>
      </c>
      <c r="K12" s="83">
        <v>3.8501560874089491</v>
      </c>
    </row>
    <row r="13" spans="1:11" ht="12" customHeight="1" x14ac:dyDescent="0.25">
      <c r="A13" s="19" t="s">
        <v>23</v>
      </c>
      <c r="B13" s="15">
        <v>377</v>
      </c>
      <c r="C13" s="15"/>
      <c r="D13" s="15">
        <v>354</v>
      </c>
      <c r="E13" s="98">
        <v>93.899204244031836</v>
      </c>
      <c r="F13" s="15">
        <v>5</v>
      </c>
      <c r="G13" s="98">
        <v>1.3262599469496021</v>
      </c>
      <c r="H13" s="30">
        <v>3</v>
      </c>
      <c r="I13" s="83">
        <v>0.79575596816976124</v>
      </c>
      <c r="J13" s="15">
        <v>15</v>
      </c>
      <c r="K13" s="83">
        <v>3.978779840848806</v>
      </c>
    </row>
    <row r="14" spans="1:11" ht="12" customHeight="1" x14ac:dyDescent="0.25">
      <c r="A14" s="19" t="s">
        <v>24</v>
      </c>
      <c r="B14" s="15">
        <v>674</v>
      </c>
      <c r="C14" s="15"/>
      <c r="D14" s="15">
        <v>637</v>
      </c>
      <c r="E14" s="98">
        <v>94.510385756676556</v>
      </c>
      <c r="F14" s="15">
        <v>7</v>
      </c>
      <c r="G14" s="98">
        <v>1.0385756676557862</v>
      </c>
      <c r="H14" s="15">
        <v>4</v>
      </c>
      <c r="I14" s="83">
        <v>0.59347181008902083</v>
      </c>
      <c r="J14" s="15">
        <v>26</v>
      </c>
      <c r="K14" s="83">
        <v>3.857566765578635</v>
      </c>
    </row>
    <row r="15" spans="1:11" ht="12" customHeight="1" x14ac:dyDescent="0.25">
      <c r="A15" s="19" t="s">
        <v>25</v>
      </c>
      <c r="B15" s="15">
        <v>585</v>
      </c>
      <c r="C15" s="15"/>
      <c r="D15" s="15">
        <v>554</v>
      </c>
      <c r="E15" s="98">
        <v>94.700854700854691</v>
      </c>
      <c r="F15" s="15">
        <v>11</v>
      </c>
      <c r="G15" s="98">
        <v>1.8803418803418803</v>
      </c>
      <c r="H15" s="15">
        <v>3</v>
      </c>
      <c r="I15" s="83">
        <v>0.51282051282051277</v>
      </c>
      <c r="J15" s="15">
        <v>17</v>
      </c>
      <c r="K15" s="83">
        <v>2.9059829059829059</v>
      </c>
    </row>
    <row r="16" spans="1:11" ht="12" customHeight="1" x14ac:dyDescent="0.25">
      <c r="A16" s="19" t="s">
        <v>26</v>
      </c>
      <c r="B16" s="15">
        <v>174</v>
      </c>
      <c r="C16" s="15"/>
      <c r="D16" s="15">
        <v>158</v>
      </c>
      <c r="E16" s="98">
        <v>90.804597701149419</v>
      </c>
      <c r="F16" s="15">
        <v>3</v>
      </c>
      <c r="G16" s="98">
        <v>1.7241379310344827</v>
      </c>
      <c r="H16" s="15">
        <v>4</v>
      </c>
      <c r="I16" s="83">
        <v>2.2988505747126435</v>
      </c>
      <c r="J16" s="15">
        <v>9</v>
      </c>
      <c r="K16" s="83">
        <v>5.1724137931034484</v>
      </c>
    </row>
    <row r="17" spans="1:11" ht="12" customHeight="1" x14ac:dyDescent="0.25">
      <c r="A17" s="19" t="s">
        <v>27</v>
      </c>
      <c r="B17" s="15">
        <v>394</v>
      </c>
      <c r="C17" s="15"/>
      <c r="D17" s="15">
        <v>362</v>
      </c>
      <c r="E17" s="98">
        <v>91.878172588832484</v>
      </c>
      <c r="F17" s="15">
        <v>5</v>
      </c>
      <c r="G17" s="98">
        <v>1.2690355329949239</v>
      </c>
      <c r="H17" s="15">
        <v>2</v>
      </c>
      <c r="I17" s="83">
        <v>0.50761421319796951</v>
      </c>
      <c r="J17" s="15">
        <v>25</v>
      </c>
      <c r="K17" s="83">
        <v>6.345177664974619</v>
      </c>
    </row>
    <row r="18" spans="1:11" ht="12" customHeight="1" x14ac:dyDescent="0.25">
      <c r="A18" s="19" t="s">
        <v>28</v>
      </c>
      <c r="B18" s="15">
        <v>808</v>
      </c>
      <c r="C18" s="15"/>
      <c r="D18" s="15">
        <v>693</v>
      </c>
      <c r="E18" s="98">
        <v>85.767326732673268</v>
      </c>
      <c r="F18" s="15">
        <v>15</v>
      </c>
      <c r="G18" s="98">
        <v>1.8564356435643563</v>
      </c>
      <c r="H18" s="15">
        <v>28</v>
      </c>
      <c r="I18" s="83">
        <v>3.4653465346534658</v>
      </c>
      <c r="J18" s="15">
        <v>72</v>
      </c>
      <c r="K18" s="83">
        <v>8.9108910891089099</v>
      </c>
    </row>
    <row r="19" spans="1:11" ht="12" customHeight="1" x14ac:dyDescent="0.25">
      <c r="A19" s="19" t="s">
        <v>29</v>
      </c>
      <c r="B19" s="15">
        <v>460</v>
      </c>
      <c r="C19" s="15"/>
      <c r="D19" s="15">
        <v>383</v>
      </c>
      <c r="E19" s="98">
        <v>83.260869565217391</v>
      </c>
      <c r="F19" s="15">
        <v>11</v>
      </c>
      <c r="G19" s="98">
        <v>2.3913043478260869</v>
      </c>
      <c r="H19" s="15">
        <v>13</v>
      </c>
      <c r="I19" s="83">
        <v>2.8260869565217392</v>
      </c>
      <c r="J19" s="15">
        <v>53</v>
      </c>
      <c r="K19" s="83">
        <v>11.521739130434783</v>
      </c>
    </row>
    <row r="20" spans="1:11" ht="12" customHeight="1" x14ac:dyDescent="0.25">
      <c r="A20" s="19" t="s">
        <v>30</v>
      </c>
      <c r="B20" s="15">
        <v>217</v>
      </c>
      <c r="C20" s="15"/>
      <c r="D20" s="15">
        <v>165</v>
      </c>
      <c r="E20" s="98">
        <v>76.036866359447004</v>
      </c>
      <c r="F20" s="15">
        <v>8</v>
      </c>
      <c r="G20" s="98">
        <v>3.6866359447004609</v>
      </c>
      <c r="H20" s="15">
        <v>3</v>
      </c>
      <c r="I20" s="83">
        <v>1.3824884792626728</v>
      </c>
      <c r="J20" s="15">
        <v>41</v>
      </c>
      <c r="K20" s="83">
        <v>18.894009216589861</v>
      </c>
    </row>
    <row r="21" spans="1:11" ht="12" customHeight="1" x14ac:dyDescent="0.25">
      <c r="A21" s="19" t="s">
        <v>31</v>
      </c>
      <c r="B21" s="15">
        <v>810</v>
      </c>
      <c r="C21" s="15"/>
      <c r="D21" s="15">
        <v>750</v>
      </c>
      <c r="E21" s="98">
        <v>92.592592592592595</v>
      </c>
      <c r="F21" s="15">
        <v>18</v>
      </c>
      <c r="G21" s="98">
        <v>2.2222222222222223</v>
      </c>
      <c r="H21" s="15">
        <v>7</v>
      </c>
      <c r="I21" s="83">
        <v>0.86419753086419748</v>
      </c>
      <c r="J21" s="15">
        <v>35</v>
      </c>
      <c r="K21" s="83">
        <v>4.3209876543209873</v>
      </c>
    </row>
    <row r="22" spans="1:11" ht="12" customHeight="1" x14ac:dyDescent="0.25">
      <c r="A22" s="19" t="s">
        <v>32</v>
      </c>
      <c r="B22" s="15">
        <v>489</v>
      </c>
      <c r="C22" s="15"/>
      <c r="D22" s="15">
        <v>443</v>
      </c>
      <c r="E22" s="98">
        <v>90.593047034764822</v>
      </c>
      <c r="F22" s="15">
        <v>7</v>
      </c>
      <c r="G22" s="98">
        <v>1.4314928425357873</v>
      </c>
      <c r="H22" s="15">
        <v>3</v>
      </c>
      <c r="I22" s="83">
        <v>0.61349693251533743</v>
      </c>
      <c r="J22" s="15">
        <v>36</v>
      </c>
      <c r="K22" s="83">
        <v>7.3619631901840492</v>
      </c>
    </row>
    <row r="23" spans="1:11" ht="12" customHeight="1" x14ac:dyDescent="0.25">
      <c r="A23" s="19" t="s">
        <v>33</v>
      </c>
      <c r="B23" s="15">
        <v>210</v>
      </c>
      <c r="C23" s="15"/>
      <c r="D23" s="15">
        <v>196</v>
      </c>
      <c r="E23" s="98">
        <v>93.333333333333329</v>
      </c>
      <c r="F23" s="15">
        <v>3</v>
      </c>
      <c r="G23" s="98">
        <v>1.4285714285714286</v>
      </c>
      <c r="H23" s="15">
        <v>4</v>
      </c>
      <c r="I23" s="83">
        <v>1.9047619047619049</v>
      </c>
      <c r="J23" s="15">
        <v>7</v>
      </c>
      <c r="K23" s="83">
        <v>3.3333333333333335</v>
      </c>
    </row>
    <row r="24" spans="1:11" ht="12" customHeight="1" x14ac:dyDescent="0.25">
      <c r="A24" s="19" t="s">
        <v>34</v>
      </c>
      <c r="B24" s="15">
        <v>560</v>
      </c>
      <c r="C24" s="15"/>
      <c r="D24" s="15">
        <v>511</v>
      </c>
      <c r="E24" s="98">
        <v>91.25</v>
      </c>
      <c r="F24" s="15">
        <v>12</v>
      </c>
      <c r="G24" s="98">
        <v>2.1428571428571428</v>
      </c>
      <c r="H24" s="15">
        <v>13</v>
      </c>
      <c r="I24" s="83">
        <v>2.3214285714285716</v>
      </c>
      <c r="J24" s="15">
        <v>24</v>
      </c>
      <c r="K24" s="83">
        <v>4.2857142857142856</v>
      </c>
    </row>
    <row r="25" spans="1:11" ht="12" customHeight="1" x14ac:dyDescent="0.25">
      <c r="A25" s="19" t="s">
        <v>35</v>
      </c>
      <c r="B25" s="15">
        <v>783</v>
      </c>
      <c r="C25" s="15"/>
      <c r="D25" s="15">
        <v>669</v>
      </c>
      <c r="E25" s="98">
        <v>85.440613026819918</v>
      </c>
      <c r="F25" s="15">
        <v>26</v>
      </c>
      <c r="G25" s="98">
        <v>3.3205619412515963</v>
      </c>
      <c r="H25" s="15">
        <v>16</v>
      </c>
      <c r="I25" s="83">
        <v>2.0434227330779056</v>
      </c>
      <c r="J25" s="15">
        <v>72</v>
      </c>
      <c r="K25" s="83">
        <v>9.1954022988505741</v>
      </c>
    </row>
    <row r="26" spans="1:11" ht="12" customHeight="1" x14ac:dyDescent="0.25">
      <c r="A26" s="19" t="s">
        <v>36</v>
      </c>
      <c r="B26" s="15">
        <v>581</v>
      </c>
      <c r="C26" s="15"/>
      <c r="D26" s="15">
        <v>516</v>
      </c>
      <c r="E26" s="98">
        <v>88.812392426850266</v>
      </c>
      <c r="F26" s="15">
        <v>13</v>
      </c>
      <c r="G26" s="98">
        <v>2.2375215146299485</v>
      </c>
      <c r="H26" s="15">
        <v>2</v>
      </c>
      <c r="I26" s="83">
        <v>0.34423407917383825</v>
      </c>
      <c r="J26" s="15">
        <v>50</v>
      </c>
      <c r="K26" s="83">
        <v>8.6058519793459549</v>
      </c>
    </row>
    <row r="27" spans="1:11" ht="12" customHeight="1" x14ac:dyDescent="0.25">
      <c r="A27" s="19"/>
      <c r="B27" s="15"/>
      <c r="C27" s="15"/>
      <c r="D27" s="15"/>
      <c r="E27" s="98"/>
      <c r="F27" s="15"/>
      <c r="G27" s="98"/>
      <c r="H27" s="15"/>
      <c r="I27" s="83"/>
      <c r="J27" s="15"/>
      <c r="K27" s="83"/>
    </row>
    <row r="28" spans="1:11" ht="12" customHeight="1" x14ac:dyDescent="0.25">
      <c r="A28" s="19" t="s">
        <v>37</v>
      </c>
      <c r="B28" s="15">
        <v>4196</v>
      </c>
      <c r="C28" s="15"/>
      <c r="D28" s="15">
        <v>3921</v>
      </c>
      <c r="E28" s="98">
        <v>93.446139180171599</v>
      </c>
      <c r="F28" s="15">
        <v>67</v>
      </c>
      <c r="G28" s="98">
        <v>1.5967588179218304</v>
      </c>
      <c r="H28" s="15">
        <v>28</v>
      </c>
      <c r="I28" s="83">
        <v>0.66730219256434697</v>
      </c>
      <c r="J28" s="15">
        <v>180</v>
      </c>
      <c r="K28" s="83">
        <v>4.28979980934223</v>
      </c>
    </row>
    <row r="29" spans="1:11" ht="12" customHeight="1" x14ac:dyDescent="0.25">
      <c r="A29" s="19" t="s">
        <v>38</v>
      </c>
      <c r="B29" s="15">
        <v>2513</v>
      </c>
      <c r="C29" s="15"/>
      <c r="D29" s="15">
        <v>2387</v>
      </c>
      <c r="E29" s="98">
        <v>94.986072423398326</v>
      </c>
      <c r="F29" s="15">
        <v>44</v>
      </c>
      <c r="G29" s="98">
        <v>1.7508953442101076</v>
      </c>
      <c r="H29" s="15">
        <v>12</v>
      </c>
      <c r="I29" s="83">
        <v>0.47751691205730207</v>
      </c>
      <c r="J29" s="15">
        <v>82</v>
      </c>
      <c r="K29" s="83">
        <v>3.2630322323915641</v>
      </c>
    </row>
    <row r="30" spans="1:11" ht="12" customHeight="1" x14ac:dyDescent="0.25">
      <c r="A30" s="19" t="s">
        <v>39</v>
      </c>
      <c r="B30" s="15">
        <v>1961</v>
      </c>
      <c r="C30" s="15"/>
      <c r="D30" s="15">
        <v>1767</v>
      </c>
      <c r="E30" s="98">
        <v>90.107088220295779</v>
      </c>
      <c r="F30" s="15">
        <v>43</v>
      </c>
      <c r="G30" s="98">
        <v>2.1927587965323814</v>
      </c>
      <c r="H30" s="15">
        <v>37</v>
      </c>
      <c r="I30" s="83">
        <v>1.8867924528301887</v>
      </c>
      <c r="J30" s="15">
        <v>123</v>
      </c>
      <c r="K30" s="83">
        <v>6.2723100458949519</v>
      </c>
    </row>
    <row r="31" spans="1:11" ht="12" customHeight="1" x14ac:dyDescent="0.25">
      <c r="A31" s="19" t="s">
        <v>40</v>
      </c>
      <c r="B31" s="15">
        <v>2746</v>
      </c>
      <c r="C31" s="15"/>
      <c r="D31" s="15">
        <v>2448</v>
      </c>
      <c r="E31" s="98">
        <v>89.147851420247633</v>
      </c>
      <c r="F31" s="15">
        <v>35</v>
      </c>
      <c r="G31" s="98">
        <v>1.2745812090313182</v>
      </c>
      <c r="H31" s="15">
        <v>43</v>
      </c>
      <c r="I31" s="83">
        <v>1.5659140568099053</v>
      </c>
      <c r="J31" s="15">
        <v>196</v>
      </c>
      <c r="K31" s="83">
        <v>7.1376547705753826</v>
      </c>
    </row>
    <row r="32" spans="1:11" ht="12" customHeight="1" x14ac:dyDescent="0.25">
      <c r="A32" s="19" t="s">
        <v>41</v>
      </c>
      <c r="B32" s="15">
        <v>1364</v>
      </c>
      <c r="C32" s="15"/>
      <c r="D32" s="15">
        <v>1185</v>
      </c>
      <c r="E32" s="98">
        <v>86.876832844574778</v>
      </c>
      <c r="F32" s="15">
        <v>23</v>
      </c>
      <c r="G32" s="98">
        <v>1.6862170087976538</v>
      </c>
      <c r="H32" s="15">
        <v>18</v>
      </c>
      <c r="I32" s="83">
        <v>1.3196480938416422</v>
      </c>
      <c r="J32" s="15">
        <v>122</v>
      </c>
      <c r="K32" s="83">
        <v>8.9442815249266872</v>
      </c>
    </row>
    <row r="33" spans="1:11" ht="12" customHeight="1" x14ac:dyDescent="0.25">
      <c r="A33" s="22" t="s">
        <v>42</v>
      </c>
      <c r="B33" s="23">
        <v>12780</v>
      </c>
      <c r="C33" s="23"/>
      <c r="D33" s="23">
        <v>11708</v>
      </c>
      <c r="E33" s="100">
        <v>91.611893583724566</v>
      </c>
      <c r="F33" s="23">
        <v>231</v>
      </c>
      <c r="G33" s="100">
        <v>1.807511737089202</v>
      </c>
      <c r="H33" s="23">
        <v>138</v>
      </c>
      <c r="I33" s="92">
        <v>1.07981220657277</v>
      </c>
      <c r="J33" s="23">
        <v>703</v>
      </c>
      <c r="K33" s="92">
        <v>5.5007824726134587</v>
      </c>
    </row>
    <row r="34" spans="1:11" ht="12" customHeight="1" x14ac:dyDescent="0.25">
      <c r="A34" s="44" t="s">
        <v>91</v>
      </c>
      <c r="B34" s="5"/>
      <c r="C34" s="5"/>
      <c r="D34" s="6"/>
      <c r="E34" s="6"/>
      <c r="F34" s="6"/>
      <c r="G34" s="6"/>
      <c r="H34" s="6"/>
      <c r="I34" s="6"/>
      <c r="J34" s="6"/>
      <c r="K34" s="6"/>
    </row>
  </sheetData>
  <mergeCells count="8">
    <mergeCell ref="A1:K1"/>
    <mergeCell ref="A2:A4"/>
    <mergeCell ref="B2:B4"/>
    <mergeCell ref="D2:K2"/>
    <mergeCell ref="D3:E3"/>
    <mergeCell ref="F3:G3"/>
    <mergeCell ref="H3:I3"/>
    <mergeCell ref="J3:K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sqref="A1:AB1"/>
    </sheetView>
  </sheetViews>
  <sheetFormatPr defaultRowHeight="9.75" customHeight="1" x14ac:dyDescent="0.25"/>
  <cols>
    <col min="1" max="1" width="18.42578125" customWidth="1"/>
    <col min="2" max="2" width="7.42578125" customWidth="1"/>
    <col min="3" max="3" width="0.85546875" customWidth="1"/>
    <col min="4" max="6" width="6.5703125" customWidth="1"/>
    <col min="7" max="7" width="0.7109375" customWidth="1"/>
    <col min="8" max="19" width="6.5703125" customWidth="1"/>
    <col min="20" max="20" width="0.85546875" customWidth="1"/>
    <col min="21" max="28" width="6.5703125" customWidth="1"/>
  </cols>
  <sheetData>
    <row r="1" spans="1:28" ht="22.5" customHeight="1" x14ac:dyDescent="0.25">
      <c r="A1" s="200" t="s">
        <v>123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/>
      <c r="U1" s="201"/>
      <c r="V1" s="201"/>
      <c r="W1" s="201"/>
      <c r="X1" s="201"/>
      <c r="Y1" s="201"/>
      <c r="Z1" s="201"/>
      <c r="AA1" s="201"/>
      <c r="AB1" s="201"/>
    </row>
    <row r="2" spans="1:28" ht="15" x14ac:dyDescent="0.25">
      <c r="A2" s="212" t="s">
        <v>95</v>
      </c>
      <c r="B2" s="204" t="s">
        <v>75</v>
      </c>
      <c r="C2" s="204"/>
      <c r="D2" s="197" t="s">
        <v>101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206"/>
      <c r="U2" s="208" t="s">
        <v>118</v>
      </c>
      <c r="V2" s="209"/>
      <c r="W2" s="209"/>
      <c r="X2" s="209"/>
      <c r="Y2" s="208"/>
      <c r="Z2" s="208"/>
      <c r="AA2" s="208"/>
      <c r="AB2" s="208"/>
    </row>
    <row r="3" spans="1:28" ht="9.75" customHeight="1" x14ac:dyDescent="0.25">
      <c r="A3" s="213"/>
      <c r="B3" s="205"/>
      <c r="C3" s="205"/>
      <c r="D3" s="204" t="s">
        <v>117</v>
      </c>
      <c r="E3" s="204"/>
      <c r="F3" s="204"/>
      <c r="G3" s="169"/>
      <c r="H3" s="211" t="s">
        <v>105</v>
      </c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07"/>
      <c r="U3" s="212" t="s">
        <v>119</v>
      </c>
      <c r="V3" s="212"/>
      <c r="W3" s="212"/>
      <c r="X3" s="212"/>
      <c r="Y3" s="212" t="s">
        <v>120</v>
      </c>
      <c r="Z3" s="212"/>
      <c r="AA3" s="212"/>
      <c r="AB3" s="212"/>
    </row>
    <row r="4" spans="1:28" ht="15" x14ac:dyDescent="0.25">
      <c r="A4" s="213"/>
      <c r="B4" s="205"/>
      <c r="C4" s="205"/>
      <c r="D4" s="205"/>
      <c r="E4" s="205"/>
      <c r="F4" s="205"/>
      <c r="G4" s="169"/>
      <c r="H4" s="214" t="s">
        <v>102</v>
      </c>
      <c r="I4" s="214"/>
      <c r="J4" s="214"/>
      <c r="K4" s="214"/>
      <c r="L4" s="208" t="s">
        <v>103</v>
      </c>
      <c r="M4" s="208"/>
      <c r="N4" s="208"/>
      <c r="O4" s="208"/>
      <c r="P4" s="208"/>
      <c r="Q4" s="208"/>
      <c r="R4" s="208"/>
      <c r="S4" s="208"/>
      <c r="T4" s="207"/>
      <c r="U4" s="213"/>
      <c r="V4" s="213"/>
      <c r="W4" s="213"/>
      <c r="X4" s="213"/>
      <c r="Y4" s="213"/>
      <c r="Z4" s="213"/>
      <c r="AA4" s="213"/>
      <c r="AB4" s="213"/>
    </row>
    <row r="5" spans="1:28" ht="9.75" customHeight="1" x14ac:dyDescent="0.25">
      <c r="A5" s="213"/>
      <c r="B5" s="205"/>
      <c r="C5" s="205"/>
      <c r="D5" s="210"/>
      <c r="E5" s="210"/>
      <c r="F5" s="210"/>
      <c r="G5" s="169"/>
      <c r="H5" s="215"/>
      <c r="I5" s="215"/>
      <c r="J5" s="215"/>
      <c r="K5" s="215"/>
      <c r="L5" s="208" t="s">
        <v>104</v>
      </c>
      <c r="M5" s="208"/>
      <c r="N5" s="208"/>
      <c r="O5" s="208"/>
      <c r="P5" s="208" t="s">
        <v>116</v>
      </c>
      <c r="Q5" s="208"/>
      <c r="R5" s="208"/>
      <c r="S5" s="208"/>
      <c r="T5" s="207"/>
      <c r="U5" s="211"/>
      <c r="V5" s="211"/>
      <c r="W5" s="211"/>
      <c r="X5" s="211"/>
      <c r="Y5" s="211"/>
      <c r="Z5" s="211"/>
      <c r="AA5" s="211"/>
      <c r="AB5" s="211"/>
    </row>
    <row r="6" spans="1:28" ht="27" x14ac:dyDescent="0.25">
      <c r="A6" s="213"/>
      <c r="B6" s="205"/>
      <c r="C6" s="205"/>
      <c r="D6" s="169" t="s">
        <v>114</v>
      </c>
      <c r="E6" s="169" t="s">
        <v>115</v>
      </c>
      <c r="F6" s="75" t="s">
        <v>10</v>
      </c>
      <c r="G6" s="29"/>
      <c r="H6" s="75" t="s">
        <v>7</v>
      </c>
      <c r="I6" s="75" t="s">
        <v>8</v>
      </c>
      <c r="J6" s="75" t="s">
        <v>10</v>
      </c>
      <c r="K6" s="78" t="s">
        <v>109</v>
      </c>
      <c r="L6" s="75" t="s">
        <v>7</v>
      </c>
      <c r="M6" s="75" t="s">
        <v>8</v>
      </c>
      <c r="N6" s="75" t="s">
        <v>10</v>
      </c>
      <c r="O6" s="78" t="s">
        <v>109</v>
      </c>
      <c r="P6" s="75" t="s">
        <v>7</v>
      </c>
      <c r="Q6" s="75" t="s">
        <v>8</v>
      </c>
      <c r="R6" s="75" t="s">
        <v>10</v>
      </c>
      <c r="S6" s="78" t="s">
        <v>109</v>
      </c>
      <c r="T6" s="207"/>
      <c r="U6" s="75" t="s">
        <v>7</v>
      </c>
      <c r="V6" s="75" t="s">
        <v>8</v>
      </c>
      <c r="W6" s="75" t="s">
        <v>10</v>
      </c>
      <c r="X6" s="78" t="s">
        <v>109</v>
      </c>
      <c r="Y6" s="75" t="s">
        <v>7</v>
      </c>
      <c r="Z6" s="75" t="s">
        <v>8</v>
      </c>
      <c r="AA6" s="75" t="s">
        <v>10</v>
      </c>
      <c r="AB6" s="78" t="s">
        <v>109</v>
      </c>
    </row>
    <row r="7" spans="1:28" ht="9.75" customHeight="1" x14ac:dyDescent="0.25">
      <c r="A7" s="18" t="s">
        <v>15</v>
      </c>
      <c r="B7" s="37">
        <v>1645</v>
      </c>
      <c r="C7" s="37"/>
      <c r="D7" s="11">
        <v>1427</v>
      </c>
      <c r="E7" s="38">
        <v>99</v>
      </c>
      <c r="F7" s="11">
        <v>1526</v>
      </c>
      <c r="G7" s="177"/>
      <c r="H7" s="11">
        <v>847</v>
      </c>
      <c r="I7" s="88">
        <v>580</v>
      </c>
      <c r="J7" s="11">
        <v>1427</v>
      </c>
      <c r="K7" s="89">
        <v>40.644709180098111</v>
      </c>
      <c r="L7" s="39">
        <v>76</v>
      </c>
      <c r="M7" s="39">
        <v>23</v>
      </c>
      <c r="N7" s="39">
        <v>99</v>
      </c>
      <c r="O7" s="102">
        <v>23.232323232323232</v>
      </c>
      <c r="P7" s="39">
        <v>53</v>
      </c>
      <c r="Q7" s="39">
        <v>46</v>
      </c>
      <c r="R7" s="39">
        <v>99</v>
      </c>
      <c r="S7" s="102">
        <v>46.464646464646464</v>
      </c>
      <c r="T7" s="39"/>
      <c r="U7" s="39">
        <v>16</v>
      </c>
      <c r="V7" s="39">
        <v>10</v>
      </c>
      <c r="W7" s="39">
        <v>26</v>
      </c>
      <c r="X7" s="102">
        <v>38.461538461538467</v>
      </c>
      <c r="Y7" s="39">
        <v>10</v>
      </c>
      <c r="Z7" s="39">
        <v>2</v>
      </c>
      <c r="AA7" s="39">
        <v>12</v>
      </c>
      <c r="AB7" s="102">
        <v>16.666666666666664</v>
      </c>
    </row>
    <row r="8" spans="1:28" ht="9.75" customHeight="1" x14ac:dyDescent="0.25">
      <c r="A8" s="19" t="s">
        <v>16</v>
      </c>
      <c r="B8" s="40">
        <v>124</v>
      </c>
      <c r="C8" s="40"/>
      <c r="D8" s="15">
        <v>111</v>
      </c>
      <c r="E8" s="33">
        <v>4</v>
      </c>
      <c r="F8" s="15">
        <v>115</v>
      </c>
      <c r="G8" s="15"/>
      <c r="H8" s="15">
        <v>52</v>
      </c>
      <c r="I8" s="82">
        <v>59</v>
      </c>
      <c r="J8" s="15">
        <v>111</v>
      </c>
      <c r="K8" s="83">
        <v>53.153153153153156</v>
      </c>
      <c r="L8" s="41">
        <v>3</v>
      </c>
      <c r="M8" s="41">
        <v>1</v>
      </c>
      <c r="N8" s="41">
        <v>4</v>
      </c>
      <c r="O8" s="101">
        <v>25</v>
      </c>
      <c r="P8" s="41">
        <v>2</v>
      </c>
      <c r="Q8" s="41">
        <v>2</v>
      </c>
      <c r="R8" s="41">
        <v>4</v>
      </c>
      <c r="S8" s="101">
        <v>50</v>
      </c>
      <c r="T8" s="41"/>
      <c r="U8" s="41">
        <v>1</v>
      </c>
      <c r="V8" s="41">
        <v>3</v>
      </c>
      <c r="W8" s="41">
        <v>4</v>
      </c>
      <c r="X8" s="101">
        <v>75</v>
      </c>
      <c r="Y8" s="41">
        <v>3</v>
      </c>
      <c r="Z8" s="41"/>
      <c r="AA8" s="41">
        <v>3</v>
      </c>
      <c r="AB8" s="101">
        <v>0</v>
      </c>
    </row>
    <row r="9" spans="1:28" ht="9.75" customHeight="1" x14ac:dyDescent="0.25">
      <c r="A9" s="19" t="s">
        <v>17</v>
      </c>
      <c r="B9" s="40">
        <v>382</v>
      </c>
      <c r="C9" s="40"/>
      <c r="D9" s="15">
        <v>319</v>
      </c>
      <c r="E9" s="33">
        <v>22</v>
      </c>
      <c r="F9" s="15">
        <v>341</v>
      </c>
      <c r="G9" s="15"/>
      <c r="H9" s="15">
        <v>172</v>
      </c>
      <c r="I9" s="82">
        <v>147</v>
      </c>
      <c r="J9" s="15">
        <v>319</v>
      </c>
      <c r="K9" s="83">
        <v>46.081504702194358</v>
      </c>
      <c r="L9" s="41">
        <v>15</v>
      </c>
      <c r="M9" s="41">
        <v>7</v>
      </c>
      <c r="N9" s="41">
        <v>22</v>
      </c>
      <c r="O9" s="101">
        <v>31.818181818181817</v>
      </c>
      <c r="P9" s="41">
        <v>16</v>
      </c>
      <c r="Q9" s="41">
        <v>6</v>
      </c>
      <c r="R9" s="41">
        <v>22</v>
      </c>
      <c r="S9" s="101">
        <v>27.27272727272727</v>
      </c>
      <c r="T9" s="41"/>
      <c r="U9" s="41">
        <v>4</v>
      </c>
      <c r="V9" s="41">
        <v>4</v>
      </c>
      <c r="W9" s="41">
        <v>8</v>
      </c>
      <c r="X9" s="101">
        <v>50</v>
      </c>
      <c r="Y9" s="41">
        <v>2</v>
      </c>
      <c r="Z9" s="41">
        <v>1</v>
      </c>
      <c r="AA9" s="41">
        <v>3</v>
      </c>
      <c r="AB9" s="101">
        <v>33.333333333333329</v>
      </c>
    </row>
    <row r="10" spans="1:28" ht="9.75" customHeight="1" x14ac:dyDescent="0.25">
      <c r="A10" s="19" t="s">
        <v>18</v>
      </c>
      <c r="B10" s="40">
        <v>2045</v>
      </c>
      <c r="C10" s="40"/>
      <c r="D10" s="15">
        <v>1845</v>
      </c>
      <c r="E10" s="33">
        <v>94</v>
      </c>
      <c r="F10" s="15">
        <v>1939</v>
      </c>
      <c r="G10" s="15"/>
      <c r="H10" s="15">
        <v>1110</v>
      </c>
      <c r="I10" s="82">
        <v>735</v>
      </c>
      <c r="J10" s="15">
        <v>1845</v>
      </c>
      <c r="K10" s="83">
        <v>39.837398373983739</v>
      </c>
      <c r="L10" s="41">
        <v>60</v>
      </c>
      <c r="M10" s="41">
        <v>34</v>
      </c>
      <c r="N10" s="41">
        <v>94</v>
      </c>
      <c r="O10" s="101">
        <v>36.170212765957451</v>
      </c>
      <c r="P10" s="41">
        <v>61</v>
      </c>
      <c r="Q10" s="41">
        <v>33</v>
      </c>
      <c r="R10" s="41">
        <v>94</v>
      </c>
      <c r="S10" s="101">
        <v>35.106382978723403</v>
      </c>
      <c r="T10" s="41"/>
      <c r="U10" s="41">
        <v>21</v>
      </c>
      <c r="V10" s="41">
        <v>8</v>
      </c>
      <c r="W10" s="41">
        <v>29</v>
      </c>
      <c r="X10" s="101">
        <v>27.586206896551722</v>
      </c>
      <c r="Y10" s="41">
        <v>7</v>
      </c>
      <c r="Z10" s="41">
        <v>3</v>
      </c>
      <c r="AA10" s="41">
        <v>10</v>
      </c>
      <c r="AB10" s="101">
        <v>30</v>
      </c>
    </row>
    <row r="11" spans="1:28" ht="9.75" customHeight="1" x14ac:dyDescent="0.25">
      <c r="A11" s="19" t="s">
        <v>19</v>
      </c>
      <c r="B11" s="40">
        <v>501</v>
      </c>
      <c r="C11" s="40"/>
      <c r="D11" s="17">
        <v>476</v>
      </c>
      <c r="E11" s="17">
        <v>17</v>
      </c>
      <c r="F11" s="15">
        <v>493</v>
      </c>
      <c r="G11" s="15"/>
      <c r="H11" s="17">
        <v>306</v>
      </c>
      <c r="I11" s="82">
        <v>170</v>
      </c>
      <c r="J11" s="17">
        <v>476</v>
      </c>
      <c r="K11" s="83">
        <v>35.714285714285715</v>
      </c>
      <c r="L11" s="41">
        <v>13</v>
      </c>
      <c r="M11" s="41">
        <v>4</v>
      </c>
      <c r="N11" s="41">
        <v>17</v>
      </c>
      <c r="O11" s="101">
        <v>23.52941176470588</v>
      </c>
      <c r="P11" s="41">
        <v>12</v>
      </c>
      <c r="Q11" s="41">
        <v>5</v>
      </c>
      <c r="R11" s="41">
        <v>17</v>
      </c>
      <c r="S11" s="101">
        <v>29.411764705882355</v>
      </c>
      <c r="T11" s="41"/>
      <c r="U11" s="41">
        <v>2</v>
      </c>
      <c r="V11" s="41">
        <v>1</v>
      </c>
      <c r="W11" s="41">
        <v>3</v>
      </c>
      <c r="X11" s="101">
        <v>33.333333333333329</v>
      </c>
      <c r="Y11" s="41">
        <v>1</v>
      </c>
      <c r="Z11" s="41"/>
      <c r="AA11" s="41">
        <v>1</v>
      </c>
      <c r="AB11" s="101">
        <v>0</v>
      </c>
    </row>
    <row r="12" spans="1:28" ht="9.75" customHeight="1" x14ac:dyDescent="0.25">
      <c r="A12" s="131" t="s">
        <v>20</v>
      </c>
      <c r="B12" s="48">
        <v>214</v>
      </c>
      <c r="C12" s="48"/>
      <c r="D12" s="45">
        <v>198</v>
      </c>
      <c r="E12" s="49">
        <v>10</v>
      </c>
      <c r="F12" s="46">
        <v>208</v>
      </c>
      <c r="G12" s="46"/>
      <c r="H12" s="45">
        <v>132</v>
      </c>
      <c r="I12" s="82">
        <v>66</v>
      </c>
      <c r="J12" s="46">
        <v>198</v>
      </c>
      <c r="K12" s="83">
        <v>33.333333333333329</v>
      </c>
      <c r="L12" s="50">
        <v>8</v>
      </c>
      <c r="M12" s="50">
        <v>2</v>
      </c>
      <c r="N12" s="50">
        <v>10</v>
      </c>
      <c r="O12" s="101">
        <v>20</v>
      </c>
      <c r="P12" s="50">
        <v>6</v>
      </c>
      <c r="Q12" s="50">
        <v>4</v>
      </c>
      <c r="R12" s="50">
        <v>10</v>
      </c>
      <c r="S12" s="101">
        <v>40</v>
      </c>
      <c r="T12" s="50"/>
      <c r="U12" s="50">
        <v>2</v>
      </c>
      <c r="V12" s="50">
        <v>1</v>
      </c>
      <c r="W12" s="50">
        <v>3</v>
      </c>
      <c r="X12" s="101">
        <v>33.333333333333329</v>
      </c>
      <c r="Y12" s="50">
        <v>1</v>
      </c>
      <c r="Z12" s="50"/>
      <c r="AA12" s="50">
        <v>1</v>
      </c>
      <c r="AB12" s="101">
        <v>0</v>
      </c>
    </row>
    <row r="13" spans="1:28" ht="9.75" customHeight="1" x14ac:dyDescent="0.25">
      <c r="A13" s="131" t="s">
        <v>21</v>
      </c>
      <c r="B13" s="48">
        <v>287</v>
      </c>
      <c r="C13" s="48"/>
      <c r="D13" s="46">
        <v>278</v>
      </c>
      <c r="E13" s="49">
        <v>7</v>
      </c>
      <c r="F13" s="46">
        <v>285</v>
      </c>
      <c r="G13" s="46"/>
      <c r="H13" s="46">
        <v>174</v>
      </c>
      <c r="I13" s="82">
        <v>104</v>
      </c>
      <c r="J13" s="46">
        <v>278</v>
      </c>
      <c r="K13" s="83">
        <v>37.410071942446045</v>
      </c>
      <c r="L13" s="50">
        <v>5</v>
      </c>
      <c r="M13" s="50">
        <v>2</v>
      </c>
      <c r="N13" s="50">
        <v>7</v>
      </c>
      <c r="O13" s="101">
        <v>28.571428571428569</v>
      </c>
      <c r="P13" s="50">
        <v>6</v>
      </c>
      <c r="Q13" s="50">
        <v>1</v>
      </c>
      <c r="R13" s="50">
        <v>7</v>
      </c>
      <c r="S13" s="101">
        <v>14.285714285714285</v>
      </c>
      <c r="T13" s="50"/>
      <c r="U13" s="50"/>
      <c r="V13" s="50"/>
      <c r="W13" s="50"/>
      <c r="X13" s="101"/>
      <c r="Y13" s="50"/>
      <c r="Z13" s="50"/>
      <c r="AA13" s="50">
        <v>0</v>
      </c>
      <c r="AB13" s="101"/>
    </row>
    <row r="14" spans="1:28" ht="9.75" customHeight="1" x14ac:dyDescent="0.25">
      <c r="A14" s="19" t="s">
        <v>22</v>
      </c>
      <c r="B14" s="40">
        <v>961</v>
      </c>
      <c r="C14" s="40"/>
      <c r="D14" s="15">
        <v>865</v>
      </c>
      <c r="E14" s="33">
        <v>38</v>
      </c>
      <c r="F14" s="15">
        <v>903</v>
      </c>
      <c r="G14" s="15"/>
      <c r="H14" s="15">
        <v>567</v>
      </c>
      <c r="I14" s="82">
        <v>298</v>
      </c>
      <c r="J14" s="15">
        <v>865</v>
      </c>
      <c r="K14" s="83">
        <v>34.450867052023121</v>
      </c>
      <c r="L14" s="41">
        <v>28</v>
      </c>
      <c r="M14" s="41">
        <v>10</v>
      </c>
      <c r="N14" s="41">
        <v>38</v>
      </c>
      <c r="O14" s="101">
        <v>26.315789473684209</v>
      </c>
      <c r="P14" s="41">
        <v>21</v>
      </c>
      <c r="Q14" s="41">
        <v>17</v>
      </c>
      <c r="R14" s="41">
        <v>38</v>
      </c>
      <c r="S14" s="101">
        <v>44.736842105263158</v>
      </c>
      <c r="T14" s="41"/>
      <c r="U14" s="41">
        <v>11</v>
      </c>
      <c r="V14" s="41">
        <v>6</v>
      </c>
      <c r="W14" s="41">
        <v>17</v>
      </c>
      <c r="X14" s="101">
        <v>35.294117647058826</v>
      </c>
      <c r="Y14" s="41">
        <v>4</v>
      </c>
      <c r="Z14" s="41"/>
      <c r="AA14" s="41">
        <v>4</v>
      </c>
      <c r="AB14" s="101">
        <v>0</v>
      </c>
    </row>
    <row r="15" spans="1:28" ht="9.75" customHeight="1" x14ac:dyDescent="0.25">
      <c r="A15" s="19" t="s">
        <v>23</v>
      </c>
      <c r="B15" s="40">
        <v>377</v>
      </c>
      <c r="C15" s="40"/>
      <c r="D15" s="15">
        <v>347</v>
      </c>
      <c r="E15" s="33">
        <v>7</v>
      </c>
      <c r="F15" s="15">
        <v>354</v>
      </c>
      <c r="G15" s="15"/>
      <c r="H15" s="15">
        <v>199</v>
      </c>
      <c r="I15" s="82">
        <v>148</v>
      </c>
      <c r="J15" s="15">
        <v>347</v>
      </c>
      <c r="K15" s="83">
        <v>42.65129682997118</v>
      </c>
      <c r="L15" s="41">
        <v>5</v>
      </c>
      <c r="M15" s="40">
        <v>2</v>
      </c>
      <c r="N15" s="41">
        <v>7</v>
      </c>
      <c r="O15" s="101">
        <v>28.571428571428569</v>
      </c>
      <c r="P15" s="41">
        <v>5</v>
      </c>
      <c r="Q15" s="41">
        <v>2</v>
      </c>
      <c r="R15" s="41">
        <v>7</v>
      </c>
      <c r="S15" s="101">
        <v>28.571428571428569</v>
      </c>
      <c r="T15" s="41"/>
      <c r="U15" s="41">
        <v>5</v>
      </c>
      <c r="V15" s="41"/>
      <c r="W15" s="41">
        <v>5</v>
      </c>
      <c r="X15" s="101">
        <v>0</v>
      </c>
      <c r="Y15" s="41">
        <v>3</v>
      </c>
      <c r="Z15" s="41"/>
      <c r="AA15" s="41">
        <v>3</v>
      </c>
      <c r="AB15" s="101">
        <v>0</v>
      </c>
    </row>
    <row r="16" spans="1:28" ht="9.75" customHeight="1" x14ac:dyDescent="0.25">
      <c r="A16" s="19" t="s">
        <v>24</v>
      </c>
      <c r="B16" s="40">
        <v>674</v>
      </c>
      <c r="C16" s="40"/>
      <c r="D16" s="15">
        <v>601</v>
      </c>
      <c r="E16" s="33">
        <v>36</v>
      </c>
      <c r="F16" s="15">
        <v>637</v>
      </c>
      <c r="G16" s="15"/>
      <c r="H16" s="15">
        <v>312</v>
      </c>
      <c r="I16" s="82">
        <v>289</v>
      </c>
      <c r="J16" s="15">
        <v>601</v>
      </c>
      <c r="K16" s="83">
        <v>48.086522462562399</v>
      </c>
      <c r="L16" s="41">
        <v>20</v>
      </c>
      <c r="M16" s="41">
        <v>16</v>
      </c>
      <c r="N16" s="41">
        <v>36</v>
      </c>
      <c r="O16" s="101">
        <v>44.444444444444443</v>
      </c>
      <c r="P16" s="41">
        <v>18</v>
      </c>
      <c r="Q16" s="41">
        <v>18</v>
      </c>
      <c r="R16" s="41">
        <v>36</v>
      </c>
      <c r="S16" s="101">
        <v>50</v>
      </c>
      <c r="T16" s="41"/>
      <c r="U16" s="41">
        <v>3</v>
      </c>
      <c r="V16" s="41">
        <v>4</v>
      </c>
      <c r="W16" s="41">
        <v>7</v>
      </c>
      <c r="X16" s="101">
        <v>57.142857142857139</v>
      </c>
      <c r="Y16" s="41">
        <v>3</v>
      </c>
      <c r="Z16" s="41">
        <v>1</v>
      </c>
      <c r="AA16" s="41">
        <v>4</v>
      </c>
      <c r="AB16" s="101">
        <v>25</v>
      </c>
    </row>
    <row r="17" spans="1:28" ht="9.75" customHeight="1" x14ac:dyDescent="0.25">
      <c r="A17" s="19" t="s">
        <v>25</v>
      </c>
      <c r="B17" s="40">
        <v>585</v>
      </c>
      <c r="C17" s="40"/>
      <c r="D17" s="15">
        <v>512</v>
      </c>
      <c r="E17" s="33">
        <v>42</v>
      </c>
      <c r="F17" s="15">
        <v>554</v>
      </c>
      <c r="G17" s="15"/>
      <c r="H17" s="15">
        <v>307</v>
      </c>
      <c r="I17" s="82">
        <v>205</v>
      </c>
      <c r="J17" s="15">
        <v>512</v>
      </c>
      <c r="K17" s="83">
        <v>40.0390625</v>
      </c>
      <c r="L17" s="41">
        <v>28</v>
      </c>
      <c r="M17" s="41">
        <v>14</v>
      </c>
      <c r="N17" s="41">
        <v>42</v>
      </c>
      <c r="O17" s="101">
        <v>33.333333333333329</v>
      </c>
      <c r="P17" s="41">
        <v>21</v>
      </c>
      <c r="Q17" s="41">
        <v>21</v>
      </c>
      <c r="R17" s="41">
        <v>42</v>
      </c>
      <c r="S17" s="101">
        <v>50</v>
      </c>
      <c r="T17" s="41"/>
      <c r="U17" s="41">
        <v>8</v>
      </c>
      <c r="V17" s="41">
        <v>3</v>
      </c>
      <c r="W17" s="41">
        <v>11</v>
      </c>
      <c r="X17" s="101">
        <v>27.27272727272727</v>
      </c>
      <c r="Y17" s="41">
        <v>3</v>
      </c>
      <c r="Z17" s="41"/>
      <c r="AA17" s="41">
        <v>3</v>
      </c>
      <c r="AB17" s="101">
        <v>0</v>
      </c>
    </row>
    <row r="18" spans="1:28" ht="9.75" customHeight="1" x14ac:dyDescent="0.25">
      <c r="A18" s="19" t="s">
        <v>26</v>
      </c>
      <c r="B18" s="40">
        <v>174</v>
      </c>
      <c r="C18" s="40"/>
      <c r="D18" s="15">
        <v>145</v>
      </c>
      <c r="E18" s="33">
        <v>13</v>
      </c>
      <c r="F18" s="15">
        <v>158</v>
      </c>
      <c r="G18" s="15"/>
      <c r="H18" s="15">
        <v>86</v>
      </c>
      <c r="I18" s="82">
        <v>59</v>
      </c>
      <c r="J18" s="15">
        <v>145</v>
      </c>
      <c r="K18" s="83">
        <v>40.689655172413794</v>
      </c>
      <c r="L18" s="41">
        <v>6</v>
      </c>
      <c r="M18" s="41">
        <v>7</v>
      </c>
      <c r="N18" s="41">
        <v>13</v>
      </c>
      <c r="O18" s="101">
        <v>53.846153846153847</v>
      </c>
      <c r="P18" s="41">
        <v>6</v>
      </c>
      <c r="Q18" s="41">
        <v>7</v>
      </c>
      <c r="R18" s="41">
        <v>13</v>
      </c>
      <c r="S18" s="101">
        <v>53.846153846153847</v>
      </c>
      <c r="T18" s="41"/>
      <c r="U18" s="41">
        <v>2</v>
      </c>
      <c r="V18" s="41">
        <v>1</v>
      </c>
      <c r="W18" s="41">
        <v>3</v>
      </c>
      <c r="X18" s="101">
        <v>33.333333333333329</v>
      </c>
      <c r="Y18" s="41">
        <v>4</v>
      </c>
      <c r="Z18" s="41"/>
      <c r="AA18" s="41">
        <v>4</v>
      </c>
      <c r="AB18" s="101">
        <v>0</v>
      </c>
    </row>
    <row r="19" spans="1:28" ht="9.75" customHeight="1" x14ac:dyDescent="0.25">
      <c r="A19" s="19" t="s">
        <v>27</v>
      </c>
      <c r="B19" s="40">
        <v>394</v>
      </c>
      <c r="C19" s="40"/>
      <c r="D19" s="15">
        <v>350</v>
      </c>
      <c r="E19" s="33">
        <v>12</v>
      </c>
      <c r="F19" s="15">
        <v>362</v>
      </c>
      <c r="G19" s="15"/>
      <c r="H19" s="15">
        <v>219</v>
      </c>
      <c r="I19" s="82">
        <v>131</v>
      </c>
      <c r="J19" s="15">
        <v>350</v>
      </c>
      <c r="K19" s="83">
        <v>37.428571428571431</v>
      </c>
      <c r="L19" s="41">
        <v>8</v>
      </c>
      <c r="M19" s="41">
        <v>4</v>
      </c>
      <c r="N19" s="41">
        <v>12</v>
      </c>
      <c r="O19" s="101">
        <v>33.333333333333329</v>
      </c>
      <c r="P19" s="41">
        <v>9</v>
      </c>
      <c r="Q19" s="41">
        <v>3</v>
      </c>
      <c r="R19" s="41">
        <v>12</v>
      </c>
      <c r="S19" s="101">
        <v>25</v>
      </c>
      <c r="T19" s="41"/>
      <c r="U19" s="41">
        <v>4</v>
      </c>
      <c r="V19" s="41">
        <v>1</v>
      </c>
      <c r="W19" s="41">
        <v>5</v>
      </c>
      <c r="X19" s="101">
        <v>20</v>
      </c>
      <c r="Y19" s="41">
        <v>1</v>
      </c>
      <c r="Z19" s="41">
        <v>1</v>
      </c>
      <c r="AA19" s="41">
        <v>2</v>
      </c>
      <c r="AB19" s="101">
        <v>50</v>
      </c>
    </row>
    <row r="20" spans="1:28" ht="9.75" customHeight="1" x14ac:dyDescent="0.25">
      <c r="A20" s="19" t="s">
        <v>28</v>
      </c>
      <c r="B20" s="40">
        <v>808</v>
      </c>
      <c r="C20" s="40"/>
      <c r="D20" s="15">
        <v>628</v>
      </c>
      <c r="E20" s="33">
        <v>65</v>
      </c>
      <c r="F20" s="15">
        <v>693</v>
      </c>
      <c r="G20" s="15"/>
      <c r="H20" s="15">
        <v>345</v>
      </c>
      <c r="I20" s="82">
        <v>283</v>
      </c>
      <c r="J20" s="15">
        <v>628</v>
      </c>
      <c r="K20" s="83">
        <v>45.063694267515928</v>
      </c>
      <c r="L20" s="41">
        <v>36</v>
      </c>
      <c r="M20" s="41">
        <v>29</v>
      </c>
      <c r="N20" s="41">
        <v>65</v>
      </c>
      <c r="O20" s="101">
        <v>44.61538461538462</v>
      </c>
      <c r="P20" s="41">
        <v>47</v>
      </c>
      <c r="Q20" s="41">
        <v>18</v>
      </c>
      <c r="R20" s="41">
        <v>65</v>
      </c>
      <c r="S20" s="101">
        <v>27.692307692307693</v>
      </c>
      <c r="T20" s="41"/>
      <c r="U20" s="41">
        <v>12</v>
      </c>
      <c r="V20" s="41">
        <v>3</v>
      </c>
      <c r="W20" s="41">
        <v>15</v>
      </c>
      <c r="X20" s="101">
        <v>20</v>
      </c>
      <c r="Y20" s="41">
        <v>15</v>
      </c>
      <c r="Z20" s="41">
        <v>13</v>
      </c>
      <c r="AA20" s="41">
        <v>28</v>
      </c>
      <c r="AB20" s="101">
        <v>46.428571428571431</v>
      </c>
    </row>
    <row r="21" spans="1:28" ht="9.75" customHeight="1" x14ac:dyDescent="0.25">
      <c r="A21" s="19" t="s">
        <v>29</v>
      </c>
      <c r="B21" s="40">
        <v>460</v>
      </c>
      <c r="C21" s="40"/>
      <c r="D21" s="15">
        <v>353</v>
      </c>
      <c r="E21" s="33">
        <v>30</v>
      </c>
      <c r="F21" s="15">
        <v>383</v>
      </c>
      <c r="G21" s="15"/>
      <c r="H21" s="15">
        <v>182</v>
      </c>
      <c r="I21" s="82">
        <v>171</v>
      </c>
      <c r="J21" s="15">
        <v>353</v>
      </c>
      <c r="K21" s="83">
        <v>48.441926345609062</v>
      </c>
      <c r="L21" s="41">
        <v>19</v>
      </c>
      <c r="M21" s="41">
        <v>11</v>
      </c>
      <c r="N21" s="41">
        <v>30</v>
      </c>
      <c r="O21" s="101">
        <v>36.666666666666664</v>
      </c>
      <c r="P21" s="41">
        <v>20</v>
      </c>
      <c r="Q21" s="41">
        <v>10</v>
      </c>
      <c r="R21" s="41">
        <v>30</v>
      </c>
      <c r="S21" s="101">
        <v>33.333333333333329</v>
      </c>
      <c r="T21" s="41"/>
      <c r="U21" s="41">
        <v>5</v>
      </c>
      <c r="V21" s="41">
        <v>6</v>
      </c>
      <c r="W21" s="41">
        <v>11</v>
      </c>
      <c r="X21" s="101">
        <v>54.54545454545454</v>
      </c>
      <c r="Y21" s="41">
        <v>8</v>
      </c>
      <c r="Z21" s="41">
        <v>5</v>
      </c>
      <c r="AA21" s="41">
        <v>13</v>
      </c>
      <c r="AB21" s="101">
        <v>38.461538461538467</v>
      </c>
    </row>
    <row r="22" spans="1:28" ht="9.75" customHeight="1" x14ac:dyDescent="0.25">
      <c r="A22" s="19" t="s">
        <v>30</v>
      </c>
      <c r="B22" s="40">
        <v>217</v>
      </c>
      <c r="C22" s="40"/>
      <c r="D22" s="15">
        <v>149</v>
      </c>
      <c r="E22" s="33">
        <v>16</v>
      </c>
      <c r="F22" s="15">
        <v>165</v>
      </c>
      <c r="G22" s="15"/>
      <c r="H22" s="15">
        <v>90</v>
      </c>
      <c r="I22" s="82">
        <v>59</v>
      </c>
      <c r="J22" s="15">
        <v>149</v>
      </c>
      <c r="K22" s="83">
        <v>39.597315436241608</v>
      </c>
      <c r="L22" s="41">
        <v>12</v>
      </c>
      <c r="M22" s="41">
        <v>4</v>
      </c>
      <c r="N22" s="41">
        <v>16</v>
      </c>
      <c r="O22" s="101">
        <v>25</v>
      </c>
      <c r="P22" s="41">
        <v>11</v>
      </c>
      <c r="Q22" s="41">
        <v>5</v>
      </c>
      <c r="R22" s="41">
        <v>16</v>
      </c>
      <c r="S22" s="101">
        <v>31.25</v>
      </c>
      <c r="T22" s="41"/>
      <c r="U22" s="41">
        <v>6</v>
      </c>
      <c r="V22" s="41">
        <v>2</v>
      </c>
      <c r="W22" s="41">
        <v>8</v>
      </c>
      <c r="X22" s="101">
        <v>25</v>
      </c>
      <c r="Y22" s="41"/>
      <c r="Z22" s="41">
        <v>3</v>
      </c>
      <c r="AA22" s="41">
        <v>3</v>
      </c>
      <c r="AB22" s="101">
        <v>100</v>
      </c>
    </row>
    <row r="23" spans="1:28" ht="9.75" customHeight="1" x14ac:dyDescent="0.25">
      <c r="A23" s="19" t="s">
        <v>31</v>
      </c>
      <c r="B23" s="40">
        <v>810</v>
      </c>
      <c r="C23" s="40"/>
      <c r="D23" s="15">
        <v>673</v>
      </c>
      <c r="E23" s="33">
        <v>77</v>
      </c>
      <c r="F23" s="15">
        <v>750</v>
      </c>
      <c r="G23" s="15"/>
      <c r="H23" s="15">
        <v>376</v>
      </c>
      <c r="I23" s="82">
        <v>297</v>
      </c>
      <c r="J23" s="15">
        <v>673</v>
      </c>
      <c r="K23" s="83">
        <v>44.13075780089153</v>
      </c>
      <c r="L23" s="41">
        <v>50</v>
      </c>
      <c r="M23" s="41">
        <v>27</v>
      </c>
      <c r="N23" s="41">
        <v>77</v>
      </c>
      <c r="O23" s="101">
        <v>35.064935064935064</v>
      </c>
      <c r="P23" s="41">
        <v>59</v>
      </c>
      <c r="Q23" s="41">
        <v>18</v>
      </c>
      <c r="R23" s="41">
        <v>77</v>
      </c>
      <c r="S23" s="101">
        <v>23.376623376623375</v>
      </c>
      <c r="T23" s="41"/>
      <c r="U23" s="41">
        <v>11</v>
      </c>
      <c r="V23" s="41">
        <v>7</v>
      </c>
      <c r="W23" s="41">
        <v>18</v>
      </c>
      <c r="X23" s="101">
        <v>38.888888888888893</v>
      </c>
      <c r="Y23" s="41">
        <v>6</v>
      </c>
      <c r="Z23" s="41">
        <v>1</v>
      </c>
      <c r="AA23" s="41">
        <v>7</v>
      </c>
      <c r="AB23" s="101">
        <v>14.285714285714285</v>
      </c>
    </row>
    <row r="24" spans="1:28" ht="9.75" customHeight="1" x14ac:dyDescent="0.25">
      <c r="A24" s="19" t="s">
        <v>32</v>
      </c>
      <c r="B24" s="40">
        <v>489</v>
      </c>
      <c r="C24" s="40"/>
      <c r="D24" s="15">
        <v>406</v>
      </c>
      <c r="E24" s="33">
        <v>37</v>
      </c>
      <c r="F24" s="15">
        <v>443</v>
      </c>
      <c r="G24" s="15"/>
      <c r="H24" s="15">
        <v>240</v>
      </c>
      <c r="I24" s="82">
        <v>166</v>
      </c>
      <c r="J24" s="15">
        <v>406</v>
      </c>
      <c r="K24" s="83">
        <v>40.88669950738916</v>
      </c>
      <c r="L24" s="41">
        <v>24</v>
      </c>
      <c r="M24" s="41">
        <v>13</v>
      </c>
      <c r="N24" s="41">
        <v>37</v>
      </c>
      <c r="O24" s="101">
        <v>35.135135135135137</v>
      </c>
      <c r="P24" s="41">
        <v>27</v>
      </c>
      <c r="Q24" s="41">
        <v>10</v>
      </c>
      <c r="R24" s="41">
        <v>37</v>
      </c>
      <c r="S24" s="101">
        <v>27.027027027027028</v>
      </c>
      <c r="T24" s="41"/>
      <c r="U24" s="41">
        <v>5</v>
      </c>
      <c r="V24" s="41">
        <v>2</v>
      </c>
      <c r="W24" s="41">
        <v>7</v>
      </c>
      <c r="X24" s="101">
        <v>28.571428571428569</v>
      </c>
      <c r="Y24" s="41">
        <v>2</v>
      </c>
      <c r="Z24" s="41">
        <v>1</v>
      </c>
      <c r="AA24" s="41">
        <v>3</v>
      </c>
      <c r="AB24" s="101">
        <v>33.333333333333329</v>
      </c>
    </row>
    <row r="25" spans="1:28" ht="9.75" customHeight="1" x14ac:dyDescent="0.25">
      <c r="A25" s="19" t="s">
        <v>33</v>
      </c>
      <c r="B25" s="40">
        <v>210</v>
      </c>
      <c r="C25" s="40"/>
      <c r="D25" s="15">
        <v>170</v>
      </c>
      <c r="E25" s="33">
        <v>26</v>
      </c>
      <c r="F25" s="15">
        <v>196</v>
      </c>
      <c r="G25" s="15"/>
      <c r="H25" s="15">
        <v>98</v>
      </c>
      <c r="I25" s="82">
        <v>72</v>
      </c>
      <c r="J25" s="15">
        <v>170</v>
      </c>
      <c r="K25" s="83">
        <v>42.352941176470587</v>
      </c>
      <c r="L25" s="41">
        <v>13</v>
      </c>
      <c r="M25" s="41">
        <v>13</v>
      </c>
      <c r="N25" s="41">
        <v>26</v>
      </c>
      <c r="O25" s="101">
        <v>50</v>
      </c>
      <c r="P25" s="41">
        <v>17</v>
      </c>
      <c r="Q25" s="41">
        <v>9</v>
      </c>
      <c r="R25" s="41">
        <v>26</v>
      </c>
      <c r="S25" s="101">
        <v>34.615384615384613</v>
      </c>
      <c r="T25" s="41"/>
      <c r="U25" s="41">
        <v>2</v>
      </c>
      <c r="V25" s="41">
        <v>1</v>
      </c>
      <c r="W25" s="41">
        <v>3</v>
      </c>
      <c r="X25" s="101">
        <v>33.333333333333329</v>
      </c>
      <c r="Y25" s="41">
        <v>3</v>
      </c>
      <c r="Z25" s="41">
        <v>1</v>
      </c>
      <c r="AA25" s="41">
        <v>4</v>
      </c>
      <c r="AB25" s="101">
        <v>25</v>
      </c>
    </row>
    <row r="26" spans="1:28" ht="9.75" customHeight="1" x14ac:dyDescent="0.25">
      <c r="A26" s="19" t="s">
        <v>34</v>
      </c>
      <c r="B26" s="40">
        <v>560</v>
      </c>
      <c r="C26" s="40"/>
      <c r="D26" s="15">
        <v>462</v>
      </c>
      <c r="E26" s="33">
        <v>49</v>
      </c>
      <c r="F26" s="15">
        <v>511</v>
      </c>
      <c r="G26" s="15"/>
      <c r="H26" s="15">
        <v>272</v>
      </c>
      <c r="I26" s="82">
        <v>190</v>
      </c>
      <c r="J26" s="15">
        <v>462</v>
      </c>
      <c r="K26" s="83">
        <v>41.125541125541126</v>
      </c>
      <c r="L26" s="41">
        <v>33</v>
      </c>
      <c r="M26" s="41">
        <v>16</v>
      </c>
      <c r="N26" s="41">
        <v>49</v>
      </c>
      <c r="O26" s="101">
        <v>32.653061224489797</v>
      </c>
      <c r="P26" s="41">
        <v>32</v>
      </c>
      <c r="Q26" s="41">
        <v>17</v>
      </c>
      <c r="R26" s="41">
        <v>49</v>
      </c>
      <c r="S26" s="101">
        <v>34.693877551020407</v>
      </c>
      <c r="T26" s="41"/>
      <c r="U26" s="41">
        <v>6</v>
      </c>
      <c r="V26" s="41">
        <v>6</v>
      </c>
      <c r="W26" s="41">
        <v>12</v>
      </c>
      <c r="X26" s="101">
        <v>50</v>
      </c>
      <c r="Y26" s="41">
        <v>9</v>
      </c>
      <c r="Z26" s="41">
        <v>4</v>
      </c>
      <c r="AA26" s="41">
        <v>13</v>
      </c>
      <c r="AB26" s="101">
        <v>30.76923076923077</v>
      </c>
    </row>
    <row r="27" spans="1:28" ht="9.75" customHeight="1" x14ac:dyDescent="0.25">
      <c r="A27" s="19" t="s">
        <v>35</v>
      </c>
      <c r="B27" s="40">
        <v>783</v>
      </c>
      <c r="C27" s="40"/>
      <c r="D27" s="15">
        <v>602</v>
      </c>
      <c r="E27" s="33">
        <v>67</v>
      </c>
      <c r="F27" s="15">
        <v>669</v>
      </c>
      <c r="G27" s="15"/>
      <c r="H27" s="15">
        <v>326</v>
      </c>
      <c r="I27" s="82">
        <v>276</v>
      </c>
      <c r="J27" s="15">
        <v>602</v>
      </c>
      <c r="K27" s="83">
        <v>45.847176079734218</v>
      </c>
      <c r="L27" s="41">
        <v>50</v>
      </c>
      <c r="M27" s="41">
        <v>17</v>
      </c>
      <c r="N27" s="41">
        <v>67</v>
      </c>
      <c r="O27" s="101">
        <v>25.373134328358208</v>
      </c>
      <c r="P27" s="41">
        <v>40</v>
      </c>
      <c r="Q27" s="41">
        <v>27</v>
      </c>
      <c r="R27" s="41">
        <v>67</v>
      </c>
      <c r="S27" s="101">
        <v>40.298507462686565</v>
      </c>
      <c r="T27" s="41"/>
      <c r="U27" s="41">
        <v>13</v>
      </c>
      <c r="V27" s="41">
        <v>13</v>
      </c>
      <c r="W27" s="41">
        <v>26</v>
      </c>
      <c r="X27" s="101">
        <v>50</v>
      </c>
      <c r="Y27" s="41">
        <v>11</v>
      </c>
      <c r="Z27" s="41">
        <v>5</v>
      </c>
      <c r="AA27" s="41">
        <v>16</v>
      </c>
      <c r="AB27" s="101">
        <v>31.25</v>
      </c>
    </row>
    <row r="28" spans="1:28" ht="9.75" customHeight="1" x14ac:dyDescent="0.25">
      <c r="A28" s="19" t="s">
        <v>36</v>
      </c>
      <c r="B28" s="40">
        <v>581</v>
      </c>
      <c r="C28" s="40"/>
      <c r="D28" s="15">
        <v>475</v>
      </c>
      <c r="E28" s="33">
        <v>41</v>
      </c>
      <c r="F28" s="15">
        <v>516</v>
      </c>
      <c r="G28" s="15"/>
      <c r="H28" s="15">
        <v>259</v>
      </c>
      <c r="I28" s="82">
        <v>216</v>
      </c>
      <c r="J28" s="15">
        <v>475</v>
      </c>
      <c r="K28" s="83">
        <v>45.473684210526315</v>
      </c>
      <c r="L28" s="41">
        <v>22</v>
      </c>
      <c r="M28" s="41">
        <v>19</v>
      </c>
      <c r="N28" s="41">
        <v>41</v>
      </c>
      <c r="O28" s="101">
        <v>46.341463414634148</v>
      </c>
      <c r="P28" s="41">
        <v>22</v>
      </c>
      <c r="Q28" s="41">
        <v>19</v>
      </c>
      <c r="R28" s="41">
        <v>41</v>
      </c>
      <c r="S28" s="101">
        <v>46.341463414634148</v>
      </c>
      <c r="T28" s="41"/>
      <c r="U28" s="41">
        <v>8</v>
      </c>
      <c r="V28" s="41">
        <v>5</v>
      </c>
      <c r="W28" s="41">
        <v>13</v>
      </c>
      <c r="X28" s="101">
        <v>38.461538461538467</v>
      </c>
      <c r="Y28" s="41">
        <v>2</v>
      </c>
      <c r="Z28" s="41"/>
      <c r="AA28" s="41">
        <v>2</v>
      </c>
      <c r="AB28" s="101">
        <v>0</v>
      </c>
    </row>
    <row r="29" spans="1:28" ht="7.5" customHeight="1" x14ac:dyDescent="0.25">
      <c r="A29" s="19"/>
      <c r="B29" s="40"/>
      <c r="C29" s="40"/>
      <c r="D29" s="40"/>
      <c r="E29" s="40"/>
      <c r="F29" s="15"/>
      <c r="G29" s="15"/>
      <c r="H29" s="15"/>
      <c r="I29" s="82"/>
      <c r="J29" s="15"/>
      <c r="K29" s="83"/>
      <c r="L29" s="41"/>
      <c r="M29" s="41"/>
      <c r="N29" s="41"/>
      <c r="O29" s="101"/>
      <c r="P29" s="41"/>
      <c r="Q29" s="41"/>
      <c r="R29" s="41"/>
      <c r="S29" s="101"/>
      <c r="T29" s="41"/>
      <c r="U29" s="41"/>
      <c r="V29" s="41"/>
      <c r="W29" s="41"/>
      <c r="X29" s="101"/>
      <c r="Y29" s="41"/>
      <c r="Z29" s="41"/>
      <c r="AA29" s="41"/>
      <c r="AB29" s="101"/>
    </row>
    <row r="30" spans="1:28" ht="9.75" customHeight="1" x14ac:dyDescent="0.25">
      <c r="A30" s="19" t="s">
        <v>37</v>
      </c>
      <c r="B30" s="40">
        <v>4196</v>
      </c>
      <c r="C30" s="40"/>
      <c r="D30" s="15">
        <v>3702</v>
      </c>
      <c r="E30" s="33">
        <v>219</v>
      </c>
      <c r="F30" s="15">
        <v>3921</v>
      </c>
      <c r="G30" s="15"/>
      <c r="H30" s="17">
        <v>2181</v>
      </c>
      <c r="I30" s="82">
        <v>1521</v>
      </c>
      <c r="J30" s="15">
        <v>3702</v>
      </c>
      <c r="K30" s="83">
        <v>41.085899513776333</v>
      </c>
      <c r="L30" s="41">
        <v>154</v>
      </c>
      <c r="M30" s="41">
        <v>65</v>
      </c>
      <c r="N30" s="41">
        <v>219</v>
      </c>
      <c r="O30" s="101">
        <v>29.68036529680365</v>
      </c>
      <c r="P30" s="41">
        <v>132</v>
      </c>
      <c r="Q30" s="41">
        <v>87</v>
      </c>
      <c r="R30" s="41">
        <v>219</v>
      </c>
      <c r="S30" s="101">
        <v>39.726027397260275</v>
      </c>
      <c r="T30" s="41"/>
      <c r="U30" s="41">
        <v>42</v>
      </c>
      <c r="V30" s="41">
        <v>25</v>
      </c>
      <c r="W30" s="41">
        <v>67</v>
      </c>
      <c r="X30" s="101">
        <v>37.313432835820898</v>
      </c>
      <c r="Y30" s="41">
        <v>22</v>
      </c>
      <c r="Z30" s="41">
        <v>6</v>
      </c>
      <c r="AA30" s="41">
        <v>28</v>
      </c>
      <c r="AB30" s="101">
        <v>21.428571428571427</v>
      </c>
    </row>
    <row r="31" spans="1:28" ht="9.75" customHeight="1" x14ac:dyDescent="0.25">
      <c r="A31" s="19" t="s">
        <v>38</v>
      </c>
      <c r="B31" s="40">
        <v>2513</v>
      </c>
      <c r="C31" s="40"/>
      <c r="D31" s="15">
        <v>2289</v>
      </c>
      <c r="E31" s="33">
        <v>98</v>
      </c>
      <c r="F31" s="15">
        <v>2387</v>
      </c>
      <c r="G31" s="15"/>
      <c r="H31" s="15">
        <v>1384</v>
      </c>
      <c r="I31" s="82">
        <v>905</v>
      </c>
      <c r="J31" s="15">
        <v>2289</v>
      </c>
      <c r="K31" s="83">
        <v>39.536915683704677</v>
      </c>
      <c r="L31" s="41">
        <v>66</v>
      </c>
      <c r="M31" s="41">
        <v>32</v>
      </c>
      <c r="N31" s="41">
        <v>98</v>
      </c>
      <c r="O31" s="101">
        <v>32.653061224489797</v>
      </c>
      <c r="P31" s="41">
        <v>56</v>
      </c>
      <c r="Q31" s="41">
        <v>42</v>
      </c>
      <c r="R31" s="41">
        <v>98</v>
      </c>
      <c r="S31" s="101">
        <v>42.857142857142854</v>
      </c>
      <c r="T31" s="41"/>
      <c r="U31" s="41">
        <v>21</v>
      </c>
      <c r="V31" s="41">
        <v>11</v>
      </c>
      <c r="W31" s="41">
        <v>44</v>
      </c>
      <c r="X31" s="101">
        <v>25</v>
      </c>
      <c r="Y31" s="41">
        <v>11</v>
      </c>
      <c r="Z31" s="41">
        <v>1</v>
      </c>
      <c r="AA31" s="41">
        <v>12</v>
      </c>
      <c r="AB31" s="101">
        <v>8.3333333333333321</v>
      </c>
    </row>
    <row r="32" spans="1:28" ht="9.75" customHeight="1" x14ac:dyDescent="0.25">
      <c r="A32" s="19" t="s">
        <v>39</v>
      </c>
      <c r="B32" s="40">
        <v>1961</v>
      </c>
      <c r="C32" s="40"/>
      <c r="D32" s="15">
        <v>1635</v>
      </c>
      <c r="E32" s="33">
        <v>132</v>
      </c>
      <c r="F32" s="15">
        <v>1767</v>
      </c>
      <c r="G32" s="15"/>
      <c r="H32" s="15">
        <v>957</v>
      </c>
      <c r="I32" s="82">
        <v>678</v>
      </c>
      <c r="J32" s="15">
        <v>1635</v>
      </c>
      <c r="K32" s="83">
        <v>41.467889908256886</v>
      </c>
      <c r="L32" s="41">
        <v>78</v>
      </c>
      <c r="M32" s="41">
        <v>54</v>
      </c>
      <c r="N32" s="41">
        <v>132</v>
      </c>
      <c r="O32" s="101">
        <v>40.909090909090914</v>
      </c>
      <c r="P32" s="41">
        <v>83</v>
      </c>
      <c r="Q32" s="41">
        <v>49</v>
      </c>
      <c r="R32" s="41">
        <v>132</v>
      </c>
      <c r="S32" s="101">
        <v>37.121212121212125</v>
      </c>
      <c r="T32" s="41"/>
      <c r="U32" s="41">
        <v>26</v>
      </c>
      <c r="V32" s="41">
        <v>8</v>
      </c>
      <c r="W32" s="41">
        <v>43</v>
      </c>
      <c r="X32" s="101">
        <v>18.604651162790699</v>
      </c>
      <c r="Y32" s="41">
        <v>23</v>
      </c>
      <c r="Z32" s="41">
        <v>14</v>
      </c>
      <c r="AA32" s="41">
        <v>37</v>
      </c>
      <c r="AB32" s="101">
        <v>37.837837837837839</v>
      </c>
    </row>
    <row r="33" spans="1:28" ht="9.75" customHeight="1" x14ac:dyDescent="0.25">
      <c r="A33" s="19" t="s">
        <v>40</v>
      </c>
      <c r="B33" s="40">
        <v>2746</v>
      </c>
      <c r="C33" s="40"/>
      <c r="D33" s="15">
        <v>2213</v>
      </c>
      <c r="E33" s="33">
        <v>235</v>
      </c>
      <c r="F33" s="15">
        <v>2448</v>
      </c>
      <c r="G33" s="15"/>
      <c r="H33" s="15">
        <v>1258</v>
      </c>
      <c r="I33" s="82">
        <v>955</v>
      </c>
      <c r="J33" s="15">
        <v>2213</v>
      </c>
      <c r="K33" s="83">
        <v>43.154089471305916</v>
      </c>
      <c r="L33" s="41">
        <v>151</v>
      </c>
      <c r="M33" s="41">
        <v>84</v>
      </c>
      <c r="N33" s="41">
        <v>235</v>
      </c>
      <c r="O33" s="101">
        <v>35.744680851063833</v>
      </c>
      <c r="P33" s="41">
        <v>166</v>
      </c>
      <c r="Q33" s="41">
        <v>69</v>
      </c>
      <c r="R33" s="41">
        <v>235</v>
      </c>
      <c r="S33" s="101">
        <v>29.361702127659573</v>
      </c>
      <c r="T33" s="41"/>
      <c r="U33" s="41">
        <v>35</v>
      </c>
      <c r="V33" s="41">
        <v>24</v>
      </c>
      <c r="W33" s="41">
        <v>35</v>
      </c>
      <c r="X33" s="101">
        <v>68.571428571428569</v>
      </c>
      <c r="Y33" s="41">
        <v>28</v>
      </c>
      <c r="Z33" s="41">
        <v>15</v>
      </c>
      <c r="AA33" s="41">
        <v>43</v>
      </c>
      <c r="AB33" s="101">
        <v>34.883720930232556</v>
      </c>
    </row>
    <row r="34" spans="1:28" ht="9.75" customHeight="1" x14ac:dyDescent="0.25">
      <c r="A34" s="19" t="s">
        <v>41</v>
      </c>
      <c r="B34" s="40">
        <v>1364</v>
      </c>
      <c r="C34" s="40"/>
      <c r="D34" s="15">
        <v>1077</v>
      </c>
      <c r="E34" s="33">
        <v>108</v>
      </c>
      <c r="F34" s="15">
        <v>1185</v>
      </c>
      <c r="G34" s="15"/>
      <c r="H34" s="15">
        <v>585</v>
      </c>
      <c r="I34" s="82">
        <v>492</v>
      </c>
      <c r="J34" s="15">
        <v>1077</v>
      </c>
      <c r="K34" s="83">
        <v>45.682451253481894</v>
      </c>
      <c r="L34" s="41">
        <v>72</v>
      </c>
      <c r="M34" s="41">
        <v>36</v>
      </c>
      <c r="N34" s="41">
        <v>108</v>
      </c>
      <c r="O34" s="101">
        <v>33.333333333333329</v>
      </c>
      <c r="P34" s="41">
        <v>62</v>
      </c>
      <c r="Q34" s="41">
        <v>46</v>
      </c>
      <c r="R34" s="41">
        <v>108</v>
      </c>
      <c r="S34" s="101">
        <v>42.592592592592595</v>
      </c>
      <c r="T34" s="41"/>
      <c r="U34" s="41">
        <v>21</v>
      </c>
      <c r="V34" s="41">
        <v>18</v>
      </c>
      <c r="W34" s="41">
        <v>23</v>
      </c>
      <c r="X34" s="101">
        <v>78.260869565217391</v>
      </c>
      <c r="Y34" s="41">
        <v>13</v>
      </c>
      <c r="Z34" s="41">
        <v>5</v>
      </c>
      <c r="AA34" s="41">
        <v>18</v>
      </c>
      <c r="AB34" s="101">
        <v>27.777777777777779</v>
      </c>
    </row>
    <row r="35" spans="1:28" ht="9.75" customHeight="1" x14ac:dyDescent="0.25">
      <c r="A35" s="31" t="s">
        <v>42</v>
      </c>
      <c r="B35" s="21">
        <v>12780</v>
      </c>
      <c r="C35" s="23"/>
      <c r="D35" s="23">
        <v>10916</v>
      </c>
      <c r="E35" s="23">
        <v>792</v>
      </c>
      <c r="F35" s="23">
        <v>11708</v>
      </c>
      <c r="G35" s="23"/>
      <c r="H35" s="23">
        <v>6365</v>
      </c>
      <c r="I35" s="84">
        <v>4551</v>
      </c>
      <c r="J35" s="23">
        <v>10916</v>
      </c>
      <c r="K35" s="92">
        <v>41.691095639428362</v>
      </c>
      <c r="L35" s="43">
        <v>521</v>
      </c>
      <c r="M35" s="23">
        <v>271</v>
      </c>
      <c r="N35" s="23">
        <v>792</v>
      </c>
      <c r="O35" s="92">
        <v>34.217171717171716</v>
      </c>
      <c r="P35" s="23">
        <v>499</v>
      </c>
      <c r="Q35" s="23">
        <v>293</v>
      </c>
      <c r="R35" s="23">
        <v>792</v>
      </c>
      <c r="S35" s="91">
        <v>36.994949494949495</v>
      </c>
      <c r="T35" s="23"/>
      <c r="U35" s="23">
        <v>145</v>
      </c>
      <c r="V35" s="23">
        <v>86</v>
      </c>
      <c r="W35" s="23">
        <v>231</v>
      </c>
      <c r="X35" s="91">
        <v>37.229437229437231</v>
      </c>
      <c r="Y35" s="23">
        <v>97</v>
      </c>
      <c r="Z35" s="23">
        <v>41</v>
      </c>
      <c r="AA35" s="23">
        <v>138</v>
      </c>
      <c r="AB35" s="92">
        <v>29.710144927536231</v>
      </c>
    </row>
    <row r="36" spans="1:28" ht="15" x14ac:dyDescent="0.25">
      <c r="A36" s="44" t="s">
        <v>91</v>
      </c>
    </row>
  </sheetData>
  <mergeCells count="15">
    <mergeCell ref="A1:AB1"/>
    <mergeCell ref="A2:A6"/>
    <mergeCell ref="B2:B6"/>
    <mergeCell ref="C2:C6"/>
    <mergeCell ref="D2:S2"/>
    <mergeCell ref="T2:T6"/>
    <mergeCell ref="U2:AB2"/>
    <mergeCell ref="D3:F5"/>
    <mergeCell ref="H3:S3"/>
    <mergeCell ref="U3:X5"/>
    <mergeCell ref="Y3:AB5"/>
    <mergeCell ref="H4:K5"/>
    <mergeCell ref="L4:S4"/>
    <mergeCell ref="L5:O5"/>
    <mergeCell ref="P5:S5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sqref="A1:R1"/>
    </sheetView>
  </sheetViews>
  <sheetFormatPr defaultRowHeight="15" x14ac:dyDescent="0.25"/>
  <cols>
    <col min="1" max="1" width="29.42578125" style="55" customWidth="1"/>
    <col min="2" max="4" width="8.42578125" style="55" customWidth="1"/>
    <col min="5" max="5" width="0.85546875" style="55" customWidth="1"/>
    <col min="6" max="8" width="8.42578125" style="55" customWidth="1"/>
    <col min="9" max="9" width="0.85546875" style="55" customWidth="1"/>
    <col min="10" max="12" width="8.42578125" style="55" customWidth="1"/>
    <col min="13" max="13" width="0.85546875" style="55" customWidth="1"/>
    <col min="14" max="16" width="8.42578125" style="55" customWidth="1"/>
    <col min="17" max="17" width="1" style="55" customWidth="1"/>
    <col min="18" max="18" width="8.42578125" style="55" customWidth="1"/>
    <col min="19" max="19" width="9.5703125" style="55" bestFit="1" customWidth="1"/>
    <col min="20" max="16384" width="9.140625" style="55"/>
  </cols>
  <sheetData>
    <row r="1" spans="1:18" ht="30" customHeight="1" x14ac:dyDescent="0.25">
      <c r="A1" s="219" t="s">
        <v>125</v>
      </c>
      <c r="B1" s="219"/>
      <c r="C1" s="219"/>
      <c r="D1" s="219"/>
      <c r="E1" s="219"/>
      <c r="F1" s="219"/>
      <c r="G1" s="219"/>
      <c r="H1" s="219"/>
      <c r="I1" s="219"/>
      <c r="J1" s="220"/>
      <c r="K1" s="221"/>
      <c r="L1" s="221"/>
      <c r="M1" s="221"/>
      <c r="N1" s="221"/>
      <c r="O1" s="221"/>
      <c r="P1" s="221"/>
      <c r="Q1" s="221"/>
      <c r="R1" s="221"/>
    </row>
    <row r="2" spans="1:18" x14ac:dyDescent="0.25">
      <c r="A2" s="222" t="s">
        <v>95</v>
      </c>
      <c r="B2" s="225" t="s">
        <v>107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153"/>
      <c r="R2" s="226" t="s">
        <v>6</v>
      </c>
    </row>
    <row r="3" spans="1:18" ht="28.5" customHeight="1" x14ac:dyDescent="0.25">
      <c r="A3" s="223"/>
      <c r="B3" s="228" t="s">
        <v>108</v>
      </c>
      <c r="C3" s="228"/>
      <c r="D3" s="228"/>
      <c r="E3" s="174"/>
      <c r="F3" s="228" t="s">
        <v>12</v>
      </c>
      <c r="G3" s="228" t="s">
        <v>12</v>
      </c>
      <c r="H3" s="228" t="s">
        <v>12</v>
      </c>
      <c r="I3" s="174"/>
      <c r="J3" s="228" t="s">
        <v>13</v>
      </c>
      <c r="K3" s="228" t="s">
        <v>13</v>
      </c>
      <c r="L3" s="228" t="s">
        <v>13</v>
      </c>
      <c r="M3" s="174"/>
      <c r="N3" s="228" t="s">
        <v>14</v>
      </c>
      <c r="O3" s="228" t="s">
        <v>14</v>
      </c>
      <c r="P3" s="228" t="s">
        <v>14</v>
      </c>
      <c r="Q3" s="154"/>
      <c r="R3" s="227"/>
    </row>
    <row r="4" spans="1:18" x14ac:dyDescent="0.25">
      <c r="A4" s="224"/>
      <c r="B4" s="144">
        <v>2020</v>
      </c>
      <c r="C4" s="144">
        <v>2017</v>
      </c>
      <c r="D4" s="144" t="s">
        <v>111</v>
      </c>
      <c r="E4" s="175"/>
      <c r="F4" s="144">
        <v>2020</v>
      </c>
      <c r="G4" s="144">
        <v>2017</v>
      </c>
      <c r="H4" s="144" t="s">
        <v>111</v>
      </c>
      <c r="I4" s="175"/>
      <c r="J4" s="144">
        <v>2020</v>
      </c>
      <c r="K4" s="144">
        <v>2017</v>
      </c>
      <c r="L4" s="144" t="s">
        <v>111</v>
      </c>
      <c r="M4" s="175"/>
      <c r="N4" s="144">
        <v>2020</v>
      </c>
      <c r="O4" s="144">
        <v>2017</v>
      </c>
      <c r="P4" s="144" t="s">
        <v>111</v>
      </c>
      <c r="Q4" s="175"/>
      <c r="R4" s="227"/>
    </row>
    <row r="5" spans="1:18" x14ac:dyDescent="0.25">
      <c r="A5" s="146" t="s">
        <v>9</v>
      </c>
      <c r="B5" s="147">
        <v>82.35294117647058</v>
      </c>
      <c r="C5" s="147">
        <v>81.818181818181827</v>
      </c>
      <c r="D5" s="136">
        <v>0.53475935828875265</v>
      </c>
      <c r="E5" s="178"/>
      <c r="F5" s="37" t="s">
        <v>106</v>
      </c>
      <c r="G5" s="37" t="s">
        <v>106</v>
      </c>
      <c r="H5" s="37" t="s">
        <v>106</v>
      </c>
      <c r="I5" s="179"/>
      <c r="J5" s="37" t="s">
        <v>106</v>
      </c>
      <c r="K5" s="37" t="s">
        <v>106</v>
      </c>
      <c r="L5" s="37" t="s">
        <v>106</v>
      </c>
      <c r="M5" s="179"/>
      <c r="N5" s="59">
        <v>17.647058823529413</v>
      </c>
      <c r="O5" s="59">
        <v>18.181818181818183</v>
      </c>
      <c r="P5" s="128">
        <v>-0.53475935828877041</v>
      </c>
      <c r="Q5" s="125"/>
      <c r="R5" s="59">
        <v>100</v>
      </c>
    </row>
    <row r="6" spans="1:18" x14ac:dyDescent="0.25">
      <c r="A6" s="148" t="s">
        <v>43</v>
      </c>
      <c r="B6" s="149">
        <v>97.5</v>
      </c>
      <c r="C6" s="149">
        <v>95</v>
      </c>
      <c r="D6" s="134">
        <v>2.5</v>
      </c>
      <c r="E6" s="149"/>
      <c r="F6" s="40" t="s">
        <v>106</v>
      </c>
      <c r="G6" s="40" t="s">
        <v>106</v>
      </c>
      <c r="H6" s="40" t="s">
        <v>106</v>
      </c>
      <c r="I6" s="40"/>
      <c r="J6" s="61">
        <v>0</v>
      </c>
      <c r="K6" s="61">
        <v>2.5</v>
      </c>
      <c r="L6" s="61">
        <v>-2.5</v>
      </c>
      <c r="M6" s="61"/>
      <c r="N6" s="61">
        <v>2.5</v>
      </c>
      <c r="O6" s="61">
        <v>2.5</v>
      </c>
      <c r="P6" s="125">
        <v>0</v>
      </c>
      <c r="Q6" s="125"/>
      <c r="R6" s="61">
        <v>100</v>
      </c>
    </row>
    <row r="7" spans="1:18" x14ac:dyDescent="0.25">
      <c r="A7" s="148" t="s">
        <v>44</v>
      </c>
      <c r="B7" s="149">
        <v>98.888888888888886</v>
      </c>
      <c r="C7" s="149">
        <v>98.901098901098905</v>
      </c>
      <c r="D7" s="134">
        <v>-1.2210012210019272E-2</v>
      </c>
      <c r="E7" s="149"/>
      <c r="F7" s="40">
        <v>1.1111111111111112</v>
      </c>
      <c r="G7" s="40">
        <v>0</v>
      </c>
      <c r="H7" s="40">
        <v>1</v>
      </c>
      <c r="I7" s="40"/>
      <c r="J7" s="61">
        <v>0</v>
      </c>
      <c r="K7" s="61">
        <v>1.098901098901099</v>
      </c>
      <c r="L7" s="61">
        <v>-1.098901098901099</v>
      </c>
      <c r="M7" s="61"/>
      <c r="N7" s="40" t="s">
        <v>106</v>
      </c>
      <c r="O7" s="40" t="s">
        <v>106</v>
      </c>
      <c r="P7" s="150" t="s">
        <v>106</v>
      </c>
      <c r="Q7" s="150"/>
      <c r="R7" s="61">
        <v>100</v>
      </c>
    </row>
    <row r="8" spans="1:18" x14ac:dyDescent="0.25">
      <c r="A8" s="148" t="s">
        <v>0</v>
      </c>
      <c r="B8" s="149">
        <v>94.938630899658364</v>
      </c>
      <c r="C8" s="149">
        <v>95.838556029079967</v>
      </c>
      <c r="D8" s="134">
        <v>-0.89992512942160374</v>
      </c>
      <c r="E8" s="149"/>
      <c r="F8" s="61">
        <v>1.4931038846007845</v>
      </c>
      <c r="G8" s="61">
        <v>1.5292053146151918</v>
      </c>
      <c r="H8" s="61">
        <v>-3.6101430014407354E-2</v>
      </c>
      <c r="I8" s="61"/>
      <c r="J8" s="61">
        <v>0.67063140579526759</v>
      </c>
      <c r="K8" s="61">
        <v>0.61418901980446228</v>
      </c>
      <c r="L8" s="61">
        <v>5.644238599080531E-2</v>
      </c>
      <c r="M8" s="61"/>
      <c r="N8" s="61">
        <v>2.8976338099455901</v>
      </c>
      <c r="O8" s="61">
        <v>2.0180496365003759</v>
      </c>
      <c r="P8" s="125">
        <v>0.87958417344521411</v>
      </c>
      <c r="Q8" s="125"/>
      <c r="R8" s="61">
        <v>100</v>
      </c>
    </row>
    <row r="9" spans="1:18" x14ac:dyDescent="0.25">
      <c r="A9" s="148" t="s">
        <v>1</v>
      </c>
      <c r="B9" s="149">
        <v>78.956228956228955</v>
      </c>
      <c r="C9" s="149">
        <v>78.503184713375802</v>
      </c>
      <c r="D9" s="134">
        <v>0.45304424285315292</v>
      </c>
      <c r="E9" s="149"/>
      <c r="F9" s="61">
        <v>1.6835016835016834</v>
      </c>
      <c r="G9" s="61">
        <v>1.4331210191082804</v>
      </c>
      <c r="H9" s="61">
        <v>0.25038066439340301</v>
      </c>
      <c r="I9" s="61"/>
      <c r="J9" s="61">
        <v>1.6835016835016834</v>
      </c>
      <c r="K9" s="61">
        <v>0.79617834394904463</v>
      </c>
      <c r="L9" s="61">
        <v>0.88732333955263876</v>
      </c>
      <c r="M9" s="61"/>
      <c r="N9" s="61">
        <v>17.676767676767678</v>
      </c>
      <c r="O9" s="61">
        <v>19.267515923566879</v>
      </c>
      <c r="P9" s="125">
        <v>-1.5907482467992011</v>
      </c>
      <c r="Q9" s="125"/>
      <c r="R9" s="61">
        <v>100</v>
      </c>
    </row>
    <row r="10" spans="1:18" x14ac:dyDescent="0.25">
      <c r="A10" s="148" t="s">
        <v>97</v>
      </c>
      <c r="B10" s="149">
        <v>100</v>
      </c>
      <c r="C10" s="149">
        <v>100</v>
      </c>
      <c r="D10" s="134">
        <v>0</v>
      </c>
      <c r="E10" s="149"/>
      <c r="F10" s="40" t="s">
        <v>106</v>
      </c>
      <c r="G10" s="40" t="s">
        <v>106</v>
      </c>
      <c r="H10" s="40" t="s">
        <v>106</v>
      </c>
      <c r="I10" s="40"/>
      <c r="J10" s="40" t="s">
        <v>106</v>
      </c>
      <c r="K10" s="40" t="s">
        <v>106</v>
      </c>
      <c r="L10" s="40" t="s">
        <v>106</v>
      </c>
      <c r="M10" s="40"/>
      <c r="N10" s="40" t="s">
        <v>106</v>
      </c>
      <c r="O10" s="40" t="s">
        <v>106</v>
      </c>
      <c r="P10" s="150" t="s">
        <v>106</v>
      </c>
      <c r="Q10" s="150"/>
      <c r="R10" s="61">
        <v>100</v>
      </c>
    </row>
    <row r="11" spans="1:18" x14ac:dyDescent="0.25">
      <c r="A11" s="148" t="s">
        <v>2</v>
      </c>
      <c r="B11" s="149">
        <v>97.905759162303667</v>
      </c>
      <c r="C11" s="149">
        <v>99.484536082474222</v>
      </c>
      <c r="D11" s="134">
        <v>-1.5787769201705544</v>
      </c>
      <c r="E11" s="149"/>
      <c r="F11" s="61">
        <v>1.0471204188481675</v>
      </c>
      <c r="G11" s="61">
        <v>0.51546391752577314</v>
      </c>
      <c r="H11" s="61">
        <v>0.53165650132239439</v>
      </c>
      <c r="I11" s="61"/>
      <c r="J11" s="40">
        <v>0.52356020942408377</v>
      </c>
      <c r="K11" s="40">
        <v>0</v>
      </c>
      <c r="L11" s="61">
        <v>0.52356020942408377</v>
      </c>
      <c r="M11" s="40"/>
      <c r="N11" s="40">
        <v>0.52356020942408377</v>
      </c>
      <c r="O11" s="40">
        <v>0</v>
      </c>
      <c r="P11" s="125">
        <v>0.52356020942408377</v>
      </c>
      <c r="Q11" s="125"/>
      <c r="R11" s="61">
        <v>100</v>
      </c>
    </row>
    <row r="12" spans="1:18" x14ac:dyDescent="0.25">
      <c r="A12" s="148" t="s">
        <v>98</v>
      </c>
      <c r="B12" s="149">
        <v>100</v>
      </c>
      <c r="C12" s="149">
        <v>98.591549295774655</v>
      </c>
      <c r="D12" s="134">
        <v>1.4084507042253449</v>
      </c>
      <c r="E12" s="149"/>
      <c r="F12" s="61">
        <v>0</v>
      </c>
      <c r="G12" s="61">
        <v>1.4084507042253522</v>
      </c>
      <c r="H12" s="61">
        <v>-1.4084507042253522</v>
      </c>
      <c r="I12" s="61"/>
      <c r="J12" s="40" t="s">
        <v>106</v>
      </c>
      <c r="K12" s="40" t="s">
        <v>106</v>
      </c>
      <c r="L12" s="40" t="s">
        <v>106</v>
      </c>
      <c r="M12" s="40"/>
      <c r="N12" s="40" t="s">
        <v>106</v>
      </c>
      <c r="O12" s="40" t="s">
        <v>106</v>
      </c>
      <c r="P12" s="150" t="s">
        <v>106</v>
      </c>
      <c r="Q12" s="150"/>
      <c r="R12" s="61">
        <v>100</v>
      </c>
    </row>
    <row r="13" spans="1:18" x14ac:dyDescent="0.25">
      <c r="A13" s="148" t="s">
        <v>3</v>
      </c>
      <c r="B13" s="149">
        <v>87.421119057635678</v>
      </c>
      <c r="C13" s="149">
        <v>84.880036215482107</v>
      </c>
      <c r="D13" s="134">
        <v>2.5410828421535712</v>
      </c>
      <c r="E13" s="149"/>
      <c r="F13" s="61">
        <v>3.0290281867900717</v>
      </c>
      <c r="G13" s="61">
        <v>3.1235853327297418</v>
      </c>
      <c r="H13" s="61">
        <v>-9.4557145939670129E-2</v>
      </c>
      <c r="I13" s="61"/>
      <c r="J13" s="61">
        <v>1.6827934371055953</v>
      </c>
      <c r="K13" s="61">
        <v>2.8519692168401991</v>
      </c>
      <c r="L13" s="61">
        <v>-1.1691757797346038</v>
      </c>
      <c r="M13" s="61"/>
      <c r="N13" s="61">
        <v>7.8670593184686579</v>
      </c>
      <c r="O13" s="61">
        <v>9.1444092349479416</v>
      </c>
      <c r="P13" s="125">
        <v>-1.2773499164792836</v>
      </c>
      <c r="Q13" s="125"/>
      <c r="R13" s="61">
        <v>100</v>
      </c>
    </row>
    <row r="14" spans="1:18" x14ac:dyDescent="0.25">
      <c r="A14" s="148" t="s">
        <v>4</v>
      </c>
      <c r="B14" s="149">
        <v>86.241610738255034</v>
      </c>
      <c r="C14" s="149">
        <v>85</v>
      </c>
      <c r="D14" s="134">
        <v>1.2416107382550337</v>
      </c>
      <c r="E14" s="149"/>
      <c r="F14" s="61">
        <v>2.0134228187919461</v>
      </c>
      <c r="G14" s="61">
        <v>2.8125</v>
      </c>
      <c r="H14" s="61">
        <v>-0.79907718120805393</v>
      </c>
      <c r="I14" s="61"/>
      <c r="J14" s="61">
        <v>0.83892617449664431</v>
      </c>
      <c r="K14" s="61">
        <v>1.25</v>
      </c>
      <c r="L14" s="61">
        <v>-0.41107382550335569</v>
      </c>
      <c r="M14" s="61"/>
      <c r="N14" s="61">
        <v>10.906040268456376</v>
      </c>
      <c r="O14" s="61">
        <v>10.9375</v>
      </c>
      <c r="P14" s="125">
        <v>-3.1459731543623803E-2</v>
      </c>
      <c r="Q14" s="125"/>
      <c r="R14" s="61">
        <v>100</v>
      </c>
    </row>
    <row r="15" spans="1:18" x14ac:dyDescent="0.25">
      <c r="A15" s="148" t="s">
        <v>5</v>
      </c>
      <c r="B15" s="149">
        <v>82.319173363949488</v>
      </c>
      <c r="C15" s="149">
        <v>77.26315789473685</v>
      </c>
      <c r="D15" s="134">
        <v>5.0560154692126389</v>
      </c>
      <c r="E15" s="149"/>
      <c r="F15" s="61">
        <v>1.8369690011481057</v>
      </c>
      <c r="G15" s="61">
        <v>1.6842105263157894</v>
      </c>
      <c r="H15" s="61">
        <v>0.1527584748323163</v>
      </c>
      <c r="I15" s="61"/>
      <c r="J15" s="61">
        <v>3.3295063145809412</v>
      </c>
      <c r="K15" s="61">
        <v>2.9473684210526314</v>
      </c>
      <c r="L15" s="61">
        <v>0.38213789352830974</v>
      </c>
      <c r="M15" s="61"/>
      <c r="N15" s="61">
        <v>12.51435132032147</v>
      </c>
      <c r="O15" s="61">
        <v>18.10526315789474</v>
      </c>
      <c r="P15" s="125">
        <v>-5.5909118375732696</v>
      </c>
      <c r="Q15" s="125"/>
      <c r="R15" s="61">
        <v>100</v>
      </c>
    </row>
    <row r="16" spans="1:18" x14ac:dyDescent="0.25">
      <c r="A16" s="151" t="s">
        <v>6</v>
      </c>
      <c r="B16" s="152">
        <v>91.611893583724566</v>
      </c>
      <c r="C16" s="152">
        <v>91.251556662515569</v>
      </c>
      <c r="D16" s="137">
        <v>0.3603369212089973</v>
      </c>
      <c r="E16" s="152"/>
      <c r="F16" s="63">
        <v>1.807511737089202</v>
      </c>
      <c r="G16" s="63">
        <v>1.8368617683686177</v>
      </c>
      <c r="H16" s="63">
        <v>-2.9350031279415711E-2</v>
      </c>
      <c r="I16" s="63"/>
      <c r="J16" s="63">
        <v>1.07981220657277</v>
      </c>
      <c r="K16" s="63">
        <v>1.2064134495641345</v>
      </c>
      <c r="L16" s="63">
        <v>-0.12660124299136455</v>
      </c>
      <c r="M16" s="63"/>
      <c r="N16" s="63">
        <v>5.5007824726134587</v>
      </c>
      <c r="O16" s="63">
        <v>5.705168119551681</v>
      </c>
      <c r="P16" s="127">
        <v>-0.20438564693822237</v>
      </c>
      <c r="Q16" s="127"/>
      <c r="R16" s="63">
        <v>100</v>
      </c>
    </row>
    <row r="17" spans="1:18" x14ac:dyDescent="0.25">
      <c r="A17" s="32" t="s">
        <v>92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/>
      <c r="N17"/>
    </row>
    <row r="18" spans="1:18" ht="29.25" customHeight="1" x14ac:dyDescent="0.25">
      <c r="A18" s="187" t="s">
        <v>110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</sheetData>
  <mergeCells count="9">
    <mergeCell ref="A18:R18"/>
    <mergeCell ref="A1:R1"/>
    <mergeCell ref="A2:A4"/>
    <mergeCell ref="B2:P2"/>
    <mergeCell ref="R2:R4"/>
    <mergeCell ref="B3:D3"/>
    <mergeCell ref="F3:H3"/>
    <mergeCell ref="J3:L3"/>
    <mergeCell ref="N3:P3"/>
  </mergeCells>
  <pageMargins left="0.66929133858267698" right="0.70866141732283505" top="0.78740157480314998" bottom="0.78740157480314998" header="0.511811023622047" footer="0.511811023622047"/>
  <pageSetup paperSize="9" orientation="portrait" horizontalDpi="300" verticalDpi="300" r:id="rId1"/>
  <headerFooter>
    <oddFooter>&amp;L&amp;8ISTITUTO NAZIONALE DI STATISTICA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sqref="A1:R1"/>
    </sheetView>
  </sheetViews>
  <sheetFormatPr defaultRowHeight="15" x14ac:dyDescent="0.25"/>
  <cols>
    <col min="1" max="1" width="20.5703125" style="55" customWidth="1"/>
    <col min="2" max="4" width="9.140625" style="55"/>
    <col min="5" max="5" width="0.85546875" style="55" customWidth="1"/>
    <col min="6" max="8" width="9.140625" style="55"/>
    <col min="9" max="9" width="0.85546875" style="55" customWidth="1"/>
    <col min="10" max="11" width="9.140625" style="55"/>
    <col min="12" max="12" width="9.140625" style="55" customWidth="1"/>
    <col min="13" max="13" width="0.85546875" style="55" customWidth="1"/>
    <col min="14" max="16" width="9.140625" style="55"/>
    <col min="17" max="17" width="1" style="55" customWidth="1"/>
    <col min="18" max="18" width="7.5703125" style="55" customWidth="1"/>
    <col min="19" max="16384" width="9.140625" style="55"/>
  </cols>
  <sheetData>
    <row r="1" spans="1:18" ht="31.5" customHeight="1" x14ac:dyDescent="0.25">
      <c r="A1" s="219" t="s">
        <v>126</v>
      </c>
      <c r="B1" s="219"/>
      <c r="C1" s="219"/>
      <c r="D1" s="219"/>
      <c r="E1" s="219"/>
      <c r="F1" s="219"/>
      <c r="G1" s="219"/>
      <c r="H1" s="219"/>
      <c r="I1" s="219"/>
      <c r="J1" s="220"/>
      <c r="K1" s="221"/>
      <c r="L1" s="221"/>
      <c r="M1" s="221"/>
      <c r="N1" s="221"/>
      <c r="O1" s="221"/>
      <c r="P1" s="221"/>
      <c r="Q1" s="221"/>
      <c r="R1" s="221"/>
    </row>
    <row r="2" spans="1:18" x14ac:dyDescent="0.25">
      <c r="A2" s="222" t="s">
        <v>59</v>
      </c>
      <c r="B2" s="225" t="s">
        <v>107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153"/>
      <c r="R2" s="226" t="s">
        <v>6</v>
      </c>
    </row>
    <row r="3" spans="1:18" ht="18.75" customHeight="1" x14ac:dyDescent="0.25">
      <c r="A3" s="223"/>
      <c r="B3" s="228" t="s">
        <v>46</v>
      </c>
      <c r="C3" s="228"/>
      <c r="D3" s="228"/>
      <c r="E3" s="174"/>
      <c r="F3" s="228" t="s">
        <v>12</v>
      </c>
      <c r="G3" s="228" t="s">
        <v>12</v>
      </c>
      <c r="H3" s="228" t="s">
        <v>12</v>
      </c>
      <c r="I3" s="174"/>
      <c r="J3" s="228" t="s">
        <v>13</v>
      </c>
      <c r="K3" s="228" t="s">
        <v>13</v>
      </c>
      <c r="L3" s="228" t="s">
        <v>13</v>
      </c>
      <c r="M3" s="174"/>
      <c r="N3" s="228" t="s">
        <v>14</v>
      </c>
      <c r="O3" s="228" t="s">
        <v>14</v>
      </c>
      <c r="P3" s="228" t="s">
        <v>14</v>
      </c>
      <c r="Q3" s="154"/>
      <c r="R3" s="227"/>
    </row>
    <row r="4" spans="1:18" x14ac:dyDescent="0.25">
      <c r="A4" s="224"/>
      <c r="B4" s="144">
        <v>2020</v>
      </c>
      <c r="C4" s="144">
        <v>2017</v>
      </c>
      <c r="D4" s="144" t="s">
        <v>111</v>
      </c>
      <c r="E4" s="175"/>
      <c r="F4" s="144">
        <v>2020</v>
      </c>
      <c r="G4" s="144">
        <v>2017</v>
      </c>
      <c r="H4" s="144" t="s">
        <v>111</v>
      </c>
      <c r="I4" s="175"/>
      <c r="J4" s="144">
        <v>2020</v>
      </c>
      <c r="K4" s="144">
        <v>2017</v>
      </c>
      <c r="L4" s="144" t="s">
        <v>111</v>
      </c>
      <c r="M4" s="175"/>
      <c r="N4" s="144">
        <v>2020</v>
      </c>
      <c r="O4" s="144">
        <v>2017</v>
      </c>
      <c r="P4" s="144" t="s">
        <v>111</v>
      </c>
      <c r="Q4" s="175"/>
      <c r="R4" s="227"/>
    </row>
    <row r="5" spans="1:18" x14ac:dyDescent="0.25">
      <c r="A5" s="146" t="s">
        <v>15</v>
      </c>
      <c r="B5" s="155">
        <v>92.765957446808514</v>
      </c>
      <c r="C5" s="155">
        <v>90.634089586969168</v>
      </c>
      <c r="D5" s="136">
        <v>2.1318678598393461</v>
      </c>
      <c r="E5" s="178"/>
      <c r="F5" s="155">
        <v>1.5805471124620063</v>
      </c>
      <c r="G5" s="155">
        <v>2.2687609075043627</v>
      </c>
      <c r="H5" s="136">
        <v>-0.68821379504235636</v>
      </c>
      <c r="I5" s="179"/>
      <c r="J5" s="59">
        <v>0.72948328267477203</v>
      </c>
      <c r="K5" s="59">
        <v>0.98894706224549145</v>
      </c>
      <c r="L5" s="136">
        <v>-0.25946377957071942</v>
      </c>
      <c r="M5" s="179"/>
      <c r="N5" s="59">
        <v>4.9240121580547118</v>
      </c>
      <c r="O5" s="59">
        <v>6.1082024432809776</v>
      </c>
      <c r="P5" s="136">
        <v>-1.1841902852262658</v>
      </c>
      <c r="Q5" s="178"/>
      <c r="R5" s="59">
        <v>99.999999999999986</v>
      </c>
    </row>
    <row r="6" spans="1:18" x14ac:dyDescent="0.25">
      <c r="A6" s="148" t="s">
        <v>16</v>
      </c>
      <c r="B6" s="156">
        <v>92.741935483870961</v>
      </c>
      <c r="C6" s="156">
        <v>96.610169491525426</v>
      </c>
      <c r="D6" s="134">
        <v>-3.8682340076544648</v>
      </c>
      <c r="E6" s="149"/>
      <c r="F6" s="156">
        <v>3.225806451612903</v>
      </c>
      <c r="G6" s="156">
        <v>0.84745762711864403</v>
      </c>
      <c r="H6" s="134">
        <v>2.378348824494259</v>
      </c>
      <c r="I6" s="40"/>
      <c r="J6" s="61">
        <v>2.4193548387096775</v>
      </c>
      <c r="K6" s="61">
        <v>1.6949152542372881</v>
      </c>
      <c r="L6" s="134">
        <v>0.72443958447238943</v>
      </c>
      <c r="M6" s="61"/>
      <c r="N6" s="61">
        <v>1.6129032258064515</v>
      </c>
      <c r="O6" s="61">
        <v>0.84745762711864403</v>
      </c>
      <c r="P6" s="134">
        <v>0.76544559868780748</v>
      </c>
      <c r="Q6" s="149"/>
      <c r="R6" s="61">
        <v>100</v>
      </c>
    </row>
    <row r="7" spans="1:18" x14ac:dyDescent="0.25">
      <c r="A7" s="148" t="s">
        <v>17</v>
      </c>
      <c r="B7" s="156">
        <v>89.267015706806291</v>
      </c>
      <c r="C7" s="156">
        <v>89.267015706806291</v>
      </c>
      <c r="D7" s="134">
        <v>0</v>
      </c>
      <c r="E7" s="149"/>
      <c r="F7" s="156">
        <v>2.0942408376963351</v>
      </c>
      <c r="G7" s="156">
        <v>2.3560209424083771</v>
      </c>
      <c r="H7" s="134">
        <v>-0.26178010471204205</v>
      </c>
      <c r="I7" s="40"/>
      <c r="J7" s="61">
        <v>0.78534031413612559</v>
      </c>
      <c r="K7" s="61">
        <v>1.832460732984293</v>
      </c>
      <c r="L7" s="134">
        <v>-1.0471204188481673</v>
      </c>
      <c r="M7" s="61"/>
      <c r="N7" s="61">
        <v>7.8534031413612562</v>
      </c>
      <c r="O7" s="61">
        <v>6.5445026178010473</v>
      </c>
      <c r="P7" s="134">
        <v>1.3089005235602089</v>
      </c>
      <c r="Q7" s="149"/>
      <c r="R7" s="61">
        <v>100</v>
      </c>
    </row>
    <row r="8" spans="1:18" x14ac:dyDescent="0.25">
      <c r="A8" s="148" t="s">
        <v>18</v>
      </c>
      <c r="B8" s="156">
        <v>94.816625916870407</v>
      </c>
      <c r="C8" s="156">
        <v>95.330739299610897</v>
      </c>
      <c r="D8" s="134">
        <v>-0.51411338274049001</v>
      </c>
      <c r="E8" s="149"/>
      <c r="F8" s="156">
        <v>1.4180929095354522</v>
      </c>
      <c r="G8" s="156">
        <v>1.1673151750972763</v>
      </c>
      <c r="H8" s="134">
        <v>0.25077773443817586</v>
      </c>
      <c r="I8" s="61"/>
      <c r="J8" s="61">
        <v>0.48899755501222492</v>
      </c>
      <c r="K8" s="61">
        <v>0.48638132295719844</v>
      </c>
      <c r="L8" s="134">
        <v>2.6162320550264795E-3</v>
      </c>
      <c r="M8" s="61"/>
      <c r="N8" s="61">
        <v>3.2762836185819073</v>
      </c>
      <c r="O8" s="61">
        <v>3.0155642023346303</v>
      </c>
      <c r="P8" s="134">
        <v>0.26071941624727701</v>
      </c>
      <c r="Q8" s="149"/>
      <c r="R8" s="61">
        <v>100</v>
      </c>
    </row>
    <row r="9" spans="1:18" x14ac:dyDescent="0.25">
      <c r="A9" s="148" t="s">
        <v>19</v>
      </c>
      <c r="B9" s="156">
        <v>98.403193612774459</v>
      </c>
      <c r="C9" s="156">
        <v>97.633136094674555</v>
      </c>
      <c r="D9" s="134">
        <v>0.77005751809990386</v>
      </c>
      <c r="E9" s="149"/>
      <c r="F9" s="156">
        <v>0.5988023952095809</v>
      </c>
      <c r="G9" s="156">
        <v>0.78895463510848129</v>
      </c>
      <c r="H9" s="134">
        <v>-0.1901522398989004</v>
      </c>
      <c r="I9" s="61"/>
      <c r="J9" s="61">
        <v>0.19960079840319359</v>
      </c>
      <c r="K9" s="61">
        <v>0.39447731755424065</v>
      </c>
      <c r="L9" s="134">
        <v>-0.19487651915104706</v>
      </c>
      <c r="M9" s="61"/>
      <c r="N9" s="61">
        <v>0.79840319361277434</v>
      </c>
      <c r="O9" s="61">
        <v>1.1834319526627219</v>
      </c>
      <c r="P9" s="134">
        <v>-0.3850287590499476</v>
      </c>
      <c r="Q9" s="149"/>
      <c r="R9" s="61">
        <v>99.999999999999986</v>
      </c>
    </row>
    <row r="10" spans="1:18" x14ac:dyDescent="0.25">
      <c r="A10" s="180" t="s">
        <v>20</v>
      </c>
      <c r="B10" s="157">
        <v>97.196261682242991</v>
      </c>
      <c r="C10" s="157">
        <v>96.19047619047619</v>
      </c>
      <c r="D10" s="134">
        <v>1.005785491766801</v>
      </c>
      <c r="E10" s="158"/>
      <c r="F10" s="157">
        <v>1.4018691588785046</v>
      </c>
      <c r="G10" s="157">
        <v>0.95238095238095244</v>
      </c>
      <c r="H10" s="134">
        <v>0.44948820649755217</v>
      </c>
      <c r="I10" s="48"/>
      <c r="J10" s="159">
        <v>0.46728971962616817</v>
      </c>
      <c r="K10" s="159">
        <v>0.95238095238095244</v>
      </c>
      <c r="L10" s="134">
        <v>-0.48509123275478427</v>
      </c>
      <c r="M10" s="48"/>
      <c r="N10" s="159">
        <v>0.93457943925233633</v>
      </c>
      <c r="O10" s="159">
        <v>1.9047619047619049</v>
      </c>
      <c r="P10" s="134">
        <v>-0.97018246550956855</v>
      </c>
      <c r="Q10" s="158"/>
      <c r="R10" s="159">
        <v>99.999999999999986</v>
      </c>
    </row>
    <row r="11" spans="1:18" x14ac:dyDescent="0.25">
      <c r="A11" s="180" t="s">
        <v>21</v>
      </c>
      <c r="B11" s="157">
        <v>99.303135888501743</v>
      </c>
      <c r="C11" s="157">
        <v>98.653198653198643</v>
      </c>
      <c r="D11" s="134">
        <v>0.64993723530309921</v>
      </c>
      <c r="E11" s="158"/>
      <c r="F11" s="157">
        <v>0</v>
      </c>
      <c r="G11" s="157">
        <v>0.67340067340067333</v>
      </c>
      <c r="H11" s="134">
        <v>-0.67340067340067333</v>
      </c>
      <c r="I11" s="159"/>
      <c r="J11" s="160">
        <v>0</v>
      </c>
      <c r="K11" s="160" t="s">
        <v>106</v>
      </c>
      <c r="L11" s="160" t="s">
        <v>106</v>
      </c>
      <c r="M11" s="48"/>
      <c r="N11" s="159">
        <v>0.69686411149825789</v>
      </c>
      <c r="O11" s="159">
        <v>0.67340067340067333</v>
      </c>
      <c r="P11" s="134">
        <v>2.3463438097584555E-2</v>
      </c>
      <c r="Q11" s="158"/>
      <c r="R11" s="159">
        <v>100</v>
      </c>
    </row>
    <row r="12" spans="1:18" x14ac:dyDescent="0.25">
      <c r="A12" s="148" t="s">
        <v>22</v>
      </c>
      <c r="B12" s="156">
        <v>93.964620187304888</v>
      </c>
      <c r="C12" s="156">
        <v>94.129763130792995</v>
      </c>
      <c r="D12" s="134">
        <v>-0.16514294348810665</v>
      </c>
      <c r="E12" s="149"/>
      <c r="F12" s="156">
        <v>1.7689906347554629</v>
      </c>
      <c r="G12" s="156">
        <v>0.82389289392378984</v>
      </c>
      <c r="H12" s="134">
        <v>0.94509774083167308</v>
      </c>
      <c r="I12" s="61"/>
      <c r="J12" s="61">
        <v>0.41623309053069724</v>
      </c>
      <c r="K12" s="61">
        <v>0.92687950566426369</v>
      </c>
      <c r="L12" s="134">
        <v>-0.51064641513356646</v>
      </c>
      <c r="M12" s="40"/>
      <c r="N12" s="61">
        <v>3.8501560874089491</v>
      </c>
      <c r="O12" s="61">
        <v>4.1194644696189497</v>
      </c>
      <c r="P12" s="134">
        <v>-0.26930838221000064</v>
      </c>
      <c r="Q12" s="149"/>
      <c r="R12" s="61">
        <v>99.999999999999986</v>
      </c>
    </row>
    <row r="13" spans="1:18" x14ac:dyDescent="0.25">
      <c r="A13" s="148" t="s">
        <v>23</v>
      </c>
      <c r="B13" s="156">
        <v>93.899204244031836</v>
      </c>
      <c r="C13" s="156">
        <v>91.794871794871796</v>
      </c>
      <c r="D13" s="134">
        <v>2.1043324491600401</v>
      </c>
      <c r="E13" s="149"/>
      <c r="F13" s="156">
        <v>1.3262599469496021</v>
      </c>
      <c r="G13" s="156">
        <v>1.2820512820512819</v>
      </c>
      <c r="H13" s="134">
        <v>4.4208664898320205E-2</v>
      </c>
      <c r="I13" s="61"/>
      <c r="J13" s="161">
        <v>0.79575596816976124</v>
      </c>
      <c r="K13" s="161">
        <v>0</v>
      </c>
      <c r="L13" s="134">
        <v>0.79575596816976124</v>
      </c>
      <c r="M13" s="61"/>
      <c r="N13" s="61">
        <v>3.978779840848806</v>
      </c>
      <c r="O13" s="61">
        <v>6.9230769230769234</v>
      </c>
      <c r="P13" s="134">
        <v>-2.9442970822281174</v>
      </c>
      <c r="Q13" s="149"/>
      <c r="R13" s="61">
        <v>100</v>
      </c>
    </row>
    <row r="14" spans="1:18" x14ac:dyDescent="0.25">
      <c r="A14" s="148" t="s">
        <v>24</v>
      </c>
      <c r="B14" s="156">
        <v>94.510385756676556</v>
      </c>
      <c r="C14" s="156">
        <v>93.916913946587528</v>
      </c>
      <c r="D14" s="134">
        <v>0.59347181008902794</v>
      </c>
      <c r="E14" s="149"/>
      <c r="F14" s="156">
        <v>1.0385756676557862</v>
      </c>
      <c r="G14" s="156">
        <v>0.89020771513353114</v>
      </c>
      <c r="H14" s="134">
        <v>0.1483679525222551</v>
      </c>
      <c r="I14" s="61"/>
      <c r="J14" s="61">
        <v>0.59347181008902083</v>
      </c>
      <c r="K14" s="61">
        <v>0.89020771513353114</v>
      </c>
      <c r="L14" s="134">
        <v>-0.29673590504451031</v>
      </c>
      <c r="M14" s="61"/>
      <c r="N14" s="61">
        <v>3.857566765578635</v>
      </c>
      <c r="O14" s="61">
        <v>4.3026706231454011</v>
      </c>
      <c r="P14" s="134">
        <v>-0.44510385756676607</v>
      </c>
      <c r="Q14" s="149"/>
      <c r="R14" s="61">
        <v>99.999999999999986</v>
      </c>
    </row>
    <row r="15" spans="1:18" x14ac:dyDescent="0.25">
      <c r="A15" s="148" t="s">
        <v>25</v>
      </c>
      <c r="B15" s="156">
        <v>94.700854700854691</v>
      </c>
      <c r="C15" s="156">
        <v>92.123287671232873</v>
      </c>
      <c r="D15" s="134">
        <v>2.5775670296218181</v>
      </c>
      <c r="E15" s="149"/>
      <c r="F15" s="156">
        <v>1.8803418803418803</v>
      </c>
      <c r="G15" s="156">
        <v>1.3698630136986301</v>
      </c>
      <c r="H15" s="134">
        <v>0.51047886664325026</v>
      </c>
      <c r="I15" s="61"/>
      <c r="J15" s="61">
        <v>0.51282051282051277</v>
      </c>
      <c r="K15" s="61">
        <v>1.7123287671232876</v>
      </c>
      <c r="L15" s="134">
        <v>-1.1995082543027749</v>
      </c>
      <c r="M15" s="61"/>
      <c r="N15" s="61">
        <v>2.9059829059829059</v>
      </c>
      <c r="O15" s="61">
        <v>4.7945205479452051</v>
      </c>
      <c r="P15" s="134">
        <v>-1.8885376419622992</v>
      </c>
      <c r="Q15" s="149"/>
      <c r="R15" s="61">
        <v>100</v>
      </c>
    </row>
    <row r="16" spans="1:18" x14ac:dyDescent="0.25">
      <c r="A16" s="148" t="s">
        <v>26</v>
      </c>
      <c r="B16" s="156">
        <v>90.804597701149419</v>
      </c>
      <c r="C16" s="156">
        <v>88.068181818181827</v>
      </c>
      <c r="D16" s="134">
        <v>2.7364158829675915</v>
      </c>
      <c r="E16" s="149"/>
      <c r="F16" s="156">
        <v>1.7241379310344827</v>
      </c>
      <c r="G16" s="156">
        <v>1.7045454545454544</v>
      </c>
      <c r="H16" s="134">
        <v>1.9592476489028288E-2</v>
      </c>
      <c r="I16" s="61"/>
      <c r="J16" s="61">
        <v>2.2988505747126435</v>
      </c>
      <c r="K16" s="61">
        <v>2.8409090909090908</v>
      </c>
      <c r="L16" s="134">
        <v>-0.54205851619644729</v>
      </c>
      <c r="M16" s="149"/>
      <c r="N16" s="61">
        <v>5.1724137931034484</v>
      </c>
      <c r="O16" s="61">
        <v>7.3863636363636367</v>
      </c>
      <c r="P16" s="134">
        <v>-2.2139498432601883</v>
      </c>
      <c r="Q16" s="149"/>
      <c r="R16" s="61">
        <v>100.00000000000001</v>
      </c>
    </row>
    <row r="17" spans="1:18" x14ac:dyDescent="0.25">
      <c r="A17" s="148" t="s">
        <v>27</v>
      </c>
      <c r="B17" s="156">
        <v>91.878172588832484</v>
      </c>
      <c r="C17" s="156">
        <v>89.552238805970148</v>
      </c>
      <c r="D17" s="134">
        <v>2.3259337828623359</v>
      </c>
      <c r="E17" s="149"/>
      <c r="F17" s="156">
        <v>1.2690355329949239</v>
      </c>
      <c r="G17" s="156">
        <v>2.2388059701492535</v>
      </c>
      <c r="H17" s="134">
        <v>-0.96977043715432965</v>
      </c>
      <c r="I17" s="61"/>
      <c r="J17" s="61">
        <v>0.50761421319796951</v>
      </c>
      <c r="K17" s="61">
        <v>1.2437810945273633</v>
      </c>
      <c r="L17" s="134">
        <v>-0.73616688132939379</v>
      </c>
      <c r="M17" s="149"/>
      <c r="N17" s="61">
        <v>6.345177664974619</v>
      </c>
      <c r="O17" s="61">
        <v>6.9651741293532341</v>
      </c>
      <c r="P17" s="134">
        <v>-0.61999646437861511</v>
      </c>
      <c r="Q17" s="149"/>
      <c r="R17" s="61">
        <v>100</v>
      </c>
    </row>
    <row r="18" spans="1:18" x14ac:dyDescent="0.25">
      <c r="A18" s="148" t="s">
        <v>28</v>
      </c>
      <c r="B18" s="156">
        <v>85.767326732673268</v>
      </c>
      <c r="C18" s="156">
        <v>84.907975460122699</v>
      </c>
      <c r="D18" s="134">
        <v>0.85935127255056898</v>
      </c>
      <c r="E18" s="149"/>
      <c r="F18" s="156">
        <v>1.8564356435643563</v>
      </c>
      <c r="G18" s="156">
        <v>2.3312883435582821</v>
      </c>
      <c r="H18" s="134">
        <v>-0.47485269999392576</v>
      </c>
      <c r="I18" s="61"/>
      <c r="J18" s="61">
        <v>3.4653465346534658</v>
      </c>
      <c r="K18" s="61">
        <v>2.5766871165644174</v>
      </c>
      <c r="L18" s="134">
        <v>0.88865941808904836</v>
      </c>
      <c r="M18" s="149"/>
      <c r="N18" s="61">
        <v>8.9108910891089099</v>
      </c>
      <c r="O18" s="61">
        <v>10.184049079754601</v>
      </c>
      <c r="P18" s="134">
        <v>-1.2731579906456911</v>
      </c>
      <c r="Q18" s="149"/>
      <c r="R18" s="61">
        <v>100</v>
      </c>
    </row>
    <row r="19" spans="1:18" x14ac:dyDescent="0.25">
      <c r="A19" s="148" t="s">
        <v>29</v>
      </c>
      <c r="B19" s="156">
        <v>83.260869565217391</v>
      </c>
      <c r="C19" s="156">
        <v>83.956043956043956</v>
      </c>
      <c r="D19" s="134">
        <v>-0.69517439082656551</v>
      </c>
      <c r="E19" s="162"/>
      <c r="F19" s="156">
        <v>2.3913043478260869</v>
      </c>
      <c r="G19" s="156">
        <v>2.8571428571428572</v>
      </c>
      <c r="H19" s="134">
        <v>-0.46583850931677029</v>
      </c>
      <c r="I19" s="162"/>
      <c r="J19" s="61">
        <v>2.8260869565217392</v>
      </c>
      <c r="K19" s="61">
        <v>2.6373626373626373</v>
      </c>
      <c r="L19" s="134">
        <v>0.18872431915910193</v>
      </c>
      <c r="M19" s="162"/>
      <c r="N19" s="61">
        <v>11.521739130434783</v>
      </c>
      <c r="O19" s="61">
        <v>10.549450549450549</v>
      </c>
      <c r="P19" s="134">
        <v>0.97228858098423387</v>
      </c>
      <c r="Q19" s="149"/>
      <c r="R19" s="61">
        <v>100.00000000000001</v>
      </c>
    </row>
    <row r="20" spans="1:18" x14ac:dyDescent="0.25">
      <c r="A20" s="148" t="s">
        <v>30</v>
      </c>
      <c r="B20" s="156">
        <v>76.036866359447004</v>
      </c>
      <c r="C20" s="156">
        <v>82.242990654205599</v>
      </c>
      <c r="D20" s="134">
        <v>-6.2061242947585953</v>
      </c>
      <c r="E20" s="162"/>
      <c r="F20" s="156">
        <v>3.6866359447004609</v>
      </c>
      <c r="G20" s="156">
        <v>1.8691588785046727</v>
      </c>
      <c r="H20" s="134">
        <v>1.8174770661957882</v>
      </c>
      <c r="I20" s="162"/>
      <c r="J20" s="61">
        <v>1.3824884792626728</v>
      </c>
      <c r="K20" s="61">
        <v>1.8691588785046727</v>
      </c>
      <c r="L20" s="134">
        <v>-0.48667039924199984</v>
      </c>
      <c r="M20" s="162"/>
      <c r="N20" s="61">
        <v>18.894009216589861</v>
      </c>
      <c r="O20" s="61">
        <v>14.018691588785046</v>
      </c>
      <c r="P20" s="134">
        <v>4.8753176278048151</v>
      </c>
      <c r="Q20" s="149"/>
      <c r="R20" s="61">
        <v>100</v>
      </c>
    </row>
    <row r="21" spans="1:18" x14ac:dyDescent="0.25">
      <c r="A21" s="148" t="s">
        <v>31</v>
      </c>
      <c r="B21" s="156">
        <v>92.592592592592595</v>
      </c>
      <c r="C21" s="156">
        <v>91.985203452527742</v>
      </c>
      <c r="D21" s="134">
        <v>0.60738914006485345</v>
      </c>
      <c r="E21" s="162"/>
      <c r="F21" s="156">
        <v>2.2222222222222223</v>
      </c>
      <c r="G21" s="156">
        <v>3.2059186189889024</v>
      </c>
      <c r="H21" s="134">
        <v>-0.98369639676668008</v>
      </c>
      <c r="I21" s="162"/>
      <c r="J21" s="61">
        <v>0.86419753086419748</v>
      </c>
      <c r="K21" s="61">
        <v>0.98643649815043155</v>
      </c>
      <c r="L21" s="134">
        <v>-0.12223896728623407</v>
      </c>
      <c r="M21" s="162"/>
      <c r="N21" s="61">
        <v>4.3209876543209873</v>
      </c>
      <c r="O21" s="61">
        <v>3.8224414303329222</v>
      </c>
      <c r="P21" s="134">
        <v>0.49854622398806514</v>
      </c>
      <c r="Q21" s="149"/>
      <c r="R21" s="61">
        <v>99.999999999999986</v>
      </c>
    </row>
    <row r="22" spans="1:18" x14ac:dyDescent="0.25">
      <c r="A22" s="148" t="s">
        <v>32</v>
      </c>
      <c r="B22" s="156">
        <v>90.593047034764822</v>
      </c>
      <c r="C22" s="156">
        <v>87.551867219917014</v>
      </c>
      <c r="D22" s="134">
        <v>3.0411798148478084</v>
      </c>
      <c r="E22" s="162"/>
      <c r="F22" s="156">
        <v>1.4314928425357873</v>
      </c>
      <c r="G22" s="156">
        <v>3.1120331950207469</v>
      </c>
      <c r="H22" s="134">
        <v>-1.6805403524849596</v>
      </c>
      <c r="I22" s="162"/>
      <c r="J22" s="61">
        <v>0.61349693251533743</v>
      </c>
      <c r="K22" s="61">
        <v>1.4522821576763485</v>
      </c>
      <c r="L22" s="134">
        <v>-0.83878522516101106</v>
      </c>
      <c r="M22" s="162"/>
      <c r="N22" s="61">
        <v>7.3619631901840492</v>
      </c>
      <c r="O22" s="61">
        <v>7.8838174273858916</v>
      </c>
      <c r="P22" s="134">
        <v>-0.52185423720184243</v>
      </c>
      <c r="Q22" s="149"/>
      <c r="R22" s="61">
        <v>100</v>
      </c>
    </row>
    <row r="23" spans="1:18" x14ac:dyDescent="0.25">
      <c r="A23" s="148" t="s">
        <v>33</v>
      </c>
      <c r="B23" s="156">
        <v>93.333333333333329</v>
      </c>
      <c r="C23" s="156">
        <v>90.047393364928908</v>
      </c>
      <c r="D23" s="134">
        <v>3.2859399684044206</v>
      </c>
      <c r="E23" s="162"/>
      <c r="F23" s="156">
        <v>1.4285714285714286</v>
      </c>
      <c r="G23" s="156">
        <v>2.8436018957345972</v>
      </c>
      <c r="H23" s="134">
        <v>-1.4150304671631686</v>
      </c>
      <c r="I23" s="162"/>
      <c r="J23" s="61">
        <v>1.9047619047619049</v>
      </c>
      <c r="K23" s="61">
        <v>1.8957345971563981</v>
      </c>
      <c r="L23" s="134">
        <v>9.0273076055067403E-3</v>
      </c>
      <c r="M23" s="162"/>
      <c r="N23" s="61">
        <v>3.3333333333333335</v>
      </c>
      <c r="O23" s="61">
        <v>5.2132701421800949</v>
      </c>
      <c r="P23" s="134">
        <v>-1.8799368088467614</v>
      </c>
      <c r="Q23" s="149"/>
      <c r="R23" s="61">
        <v>99.999999999999986</v>
      </c>
    </row>
    <row r="24" spans="1:18" x14ac:dyDescent="0.25">
      <c r="A24" s="148" t="s">
        <v>34</v>
      </c>
      <c r="B24" s="156">
        <v>91.25</v>
      </c>
      <c r="C24" s="156">
        <v>90.909090909090907</v>
      </c>
      <c r="D24" s="134">
        <v>0.34090909090909349</v>
      </c>
      <c r="E24" s="162"/>
      <c r="F24" s="156">
        <v>2.1428571428571428</v>
      </c>
      <c r="G24" s="156">
        <v>2</v>
      </c>
      <c r="H24" s="134">
        <v>0.14285714285714279</v>
      </c>
      <c r="I24" s="162"/>
      <c r="J24" s="61">
        <v>2.3214285714285716</v>
      </c>
      <c r="K24" s="61">
        <v>1.8181818181818181</v>
      </c>
      <c r="L24" s="134">
        <v>0.5032467532467535</v>
      </c>
      <c r="M24" s="162"/>
      <c r="N24" s="61">
        <v>4.2857142857142856</v>
      </c>
      <c r="O24" s="61">
        <v>5.2727272727272725</v>
      </c>
      <c r="P24" s="134">
        <v>-0.9870129870129869</v>
      </c>
      <c r="Q24" s="149"/>
      <c r="R24" s="61">
        <v>99.999999999999986</v>
      </c>
    </row>
    <row r="25" spans="1:18" x14ac:dyDescent="0.25">
      <c r="A25" s="148" t="s">
        <v>35</v>
      </c>
      <c r="B25" s="156">
        <v>85.440613026819918</v>
      </c>
      <c r="C25" s="156">
        <v>87.4015748031496</v>
      </c>
      <c r="D25" s="134">
        <v>-1.9609617763296825</v>
      </c>
      <c r="E25" s="162"/>
      <c r="F25" s="156">
        <v>3.3205619412515963</v>
      </c>
      <c r="G25" s="156">
        <v>2.8871391076115485</v>
      </c>
      <c r="H25" s="134">
        <v>0.43342283364004786</v>
      </c>
      <c r="I25" s="162"/>
      <c r="J25" s="61">
        <v>2.0434227330779056</v>
      </c>
      <c r="K25" s="61">
        <v>1.7060367454068242</v>
      </c>
      <c r="L25" s="134">
        <v>0.33738598767108141</v>
      </c>
      <c r="M25" s="162"/>
      <c r="N25" s="61">
        <v>9.1954022988505741</v>
      </c>
      <c r="O25" s="61">
        <v>8.0052493438320216</v>
      </c>
      <c r="P25" s="134">
        <v>1.1901529550185526</v>
      </c>
      <c r="Q25" s="149"/>
      <c r="R25" s="61">
        <v>99.999999999999986</v>
      </c>
    </row>
    <row r="26" spans="1:18" x14ac:dyDescent="0.25">
      <c r="A26" s="148" t="s">
        <v>36</v>
      </c>
      <c r="B26" s="156">
        <v>88.812392426850266</v>
      </c>
      <c r="C26" s="156">
        <v>92.091388400702982</v>
      </c>
      <c r="D26" s="134">
        <v>-3.2789959738527159</v>
      </c>
      <c r="E26" s="162"/>
      <c r="F26" s="156">
        <v>2.2375215146299485</v>
      </c>
      <c r="G26" s="156">
        <v>0.70298769771528991</v>
      </c>
      <c r="H26" s="134">
        <v>1.5345338169146587</v>
      </c>
      <c r="I26" s="162"/>
      <c r="J26" s="61">
        <v>0.34423407917383825</v>
      </c>
      <c r="K26" s="61">
        <v>0.52724077328646746</v>
      </c>
      <c r="L26" s="134">
        <v>-0.18300669411262921</v>
      </c>
      <c r="M26" s="162"/>
      <c r="N26" s="61">
        <v>8.6058519793459549</v>
      </c>
      <c r="O26" s="61">
        <v>6.6783831282952555</v>
      </c>
      <c r="P26" s="134">
        <v>1.9274688510506994</v>
      </c>
      <c r="Q26" s="149"/>
      <c r="R26" s="61">
        <v>99.999999999999986</v>
      </c>
    </row>
    <row r="27" spans="1:18" ht="6.75" customHeight="1" x14ac:dyDescent="0.25">
      <c r="A27" s="148"/>
      <c r="B27" s="156"/>
      <c r="C27" s="156"/>
      <c r="D27" s="134"/>
      <c r="E27" s="162"/>
      <c r="F27" s="156"/>
      <c r="G27" s="156"/>
      <c r="H27" s="134"/>
      <c r="I27" s="162"/>
      <c r="J27" s="61"/>
      <c r="K27" s="61"/>
      <c r="L27" s="134"/>
      <c r="M27" s="162"/>
      <c r="N27" s="61"/>
      <c r="O27" s="61"/>
      <c r="P27" s="134"/>
      <c r="Q27" s="149"/>
      <c r="R27" s="61"/>
    </row>
    <row r="28" spans="1:18" x14ac:dyDescent="0.25">
      <c r="A28" s="148" t="s">
        <v>37</v>
      </c>
      <c r="B28" s="156">
        <v>93.446139180171599</v>
      </c>
      <c r="C28" s="156">
        <v>92.935672514619881</v>
      </c>
      <c r="D28" s="134">
        <v>0.51046666555171782</v>
      </c>
      <c r="E28" s="162"/>
      <c r="F28" s="156">
        <v>1.5967588179218304</v>
      </c>
      <c r="G28" s="156">
        <v>1.7076023391812867</v>
      </c>
      <c r="H28" s="134">
        <v>-0.11084352125945629</v>
      </c>
      <c r="I28" s="162"/>
      <c r="J28" s="61">
        <v>0.66730219256434697</v>
      </c>
      <c r="K28" s="61">
        <v>0.84210526315789469</v>
      </c>
      <c r="L28" s="134">
        <v>-0.17480307059354772</v>
      </c>
      <c r="M28" s="162"/>
      <c r="N28" s="61">
        <v>4.28979980934223</v>
      </c>
      <c r="O28" s="61">
        <v>4.5146198830409361</v>
      </c>
      <c r="P28" s="134">
        <v>-0.22482007369870605</v>
      </c>
      <c r="Q28" s="149"/>
      <c r="R28" s="61">
        <v>100</v>
      </c>
    </row>
    <row r="29" spans="1:18" x14ac:dyDescent="0.25">
      <c r="A29" s="148" t="s">
        <v>38</v>
      </c>
      <c r="B29" s="156">
        <v>94.986072423398326</v>
      </c>
      <c r="C29" s="156">
        <v>94.413847364280088</v>
      </c>
      <c r="D29" s="134">
        <v>0.57222505911823873</v>
      </c>
      <c r="E29" s="162"/>
      <c r="F29" s="156">
        <v>1.7508953442101076</v>
      </c>
      <c r="G29" s="156">
        <v>0.90479937057435089</v>
      </c>
      <c r="H29" s="134">
        <v>0.84609597363575673</v>
      </c>
      <c r="I29" s="162"/>
      <c r="J29" s="61">
        <v>0.47751691205730207</v>
      </c>
      <c r="K29" s="61">
        <v>0.66876475216365072</v>
      </c>
      <c r="L29" s="134">
        <v>-0.19124784010634865</v>
      </c>
      <c r="M29" s="162"/>
      <c r="N29" s="61">
        <v>3.2630322323915641</v>
      </c>
      <c r="O29" s="61">
        <v>4.0125885129819041</v>
      </c>
      <c r="P29" s="134">
        <v>-0.74955628059033996</v>
      </c>
      <c r="Q29" s="149"/>
      <c r="R29" s="61">
        <v>100</v>
      </c>
    </row>
    <row r="30" spans="1:18" x14ac:dyDescent="0.25">
      <c r="A30" s="148" t="s">
        <v>39</v>
      </c>
      <c r="B30" s="156">
        <v>90.107088220295779</v>
      </c>
      <c r="C30" s="156">
        <v>88.265048052604953</v>
      </c>
      <c r="D30" s="134">
        <v>1.8420401676908256</v>
      </c>
      <c r="E30" s="162"/>
      <c r="F30" s="156">
        <v>2.1927587965323814</v>
      </c>
      <c r="G30" s="156">
        <v>1.9726858877086493</v>
      </c>
      <c r="H30" s="134">
        <v>0.22007290882373209</v>
      </c>
      <c r="I30" s="162"/>
      <c r="J30" s="61">
        <v>1.8867924528301887</v>
      </c>
      <c r="K30" s="61">
        <v>2.0738492665655031</v>
      </c>
      <c r="L30" s="134">
        <v>-0.18705681373531435</v>
      </c>
      <c r="M30" s="162"/>
      <c r="N30" s="61">
        <v>6.2723100458949519</v>
      </c>
      <c r="O30" s="61">
        <v>7.6884167931208909</v>
      </c>
      <c r="P30" s="134">
        <v>-1.416106747225939</v>
      </c>
      <c r="Q30" s="149"/>
      <c r="R30" s="61">
        <v>100</v>
      </c>
    </row>
    <row r="31" spans="1:18" x14ac:dyDescent="0.25">
      <c r="A31" s="148" t="s">
        <v>40</v>
      </c>
      <c r="B31" s="156">
        <v>89.147851420247633</v>
      </c>
      <c r="C31" s="156">
        <v>88.725670216672796</v>
      </c>
      <c r="D31" s="134">
        <v>0.42218120357483713</v>
      </c>
      <c r="E31" s="162"/>
      <c r="F31" s="156">
        <v>1.2745812090313182</v>
      </c>
      <c r="G31" s="156">
        <v>2.7543150936467131</v>
      </c>
      <c r="H31" s="134">
        <v>-1.4797338846153949</v>
      </c>
      <c r="I31" s="162"/>
      <c r="J31" s="61">
        <v>1.5659140568099053</v>
      </c>
      <c r="K31" s="61">
        <v>1.6525890561880279</v>
      </c>
      <c r="L31" s="134">
        <v>-8.6674999378122619E-2</v>
      </c>
      <c r="M31" s="162"/>
      <c r="N31" s="61">
        <v>7.1376547705753826</v>
      </c>
      <c r="O31" s="61">
        <v>6.8674256334924717</v>
      </c>
      <c r="P31" s="134">
        <v>0.27022913708291085</v>
      </c>
      <c r="Q31" s="149"/>
      <c r="R31" s="61">
        <v>100.00000000000001</v>
      </c>
    </row>
    <row r="32" spans="1:18" x14ac:dyDescent="0.25">
      <c r="A32" s="148" t="s">
        <v>41</v>
      </c>
      <c r="B32" s="156">
        <v>86.876832844574778</v>
      </c>
      <c r="C32" s="156">
        <v>89.406461307287756</v>
      </c>
      <c r="D32" s="134">
        <v>-2.5296284627129779</v>
      </c>
      <c r="E32" s="162"/>
      <c r="F32" s="156">
        <v>1.6862170087976538</v>
      </c>
      <c r="G32" s="156">
        <v>1.9534184823441023</v>
      </c>
      <c r="H32" s="134">
        <v>-0.26720147354644852</v>
      </c>
      <c r="I32" s="162"/>
      <c r="J32" s="61">
        <v>1.3196480938416422</v>
      </c>
      <c r="K32" s="61">
        <v>1.2021036814425246</v>
      </c>
      <c r="L32" s="134">
        <v>0.11754441239911761</v>
      </c>
      <c r="M32" s="162"/>
      <c r="N32" s="61">
        <v>8.9442815249266872</v>
      </c>
      <c r="O32" s="61">
        <v>7.4380165289256199</v>
      </c>
      <c r="P32" s="134">
        <v>1.5062649960010672</v>
      </c>
      <c r="Q32" s="149"/>
      <c r="R32" s="61">
        <v>100</v>
      </c>
    </row>
    <row r="33" spans="1:18" x14ac:dyDescent="0.25">
      <c r="A33" s="151" t="s">
        <v>42</v>
      </c>
      <c r="B33" s="163">
        <v>91.611893583724566</v>
      </c>
      <c r="C33" s="163">
        <v>91.251556662515569</v>
      </c>
      <c r="D33" s="137">
        <v>0.3603369212089973</v>
      </c>
      <c r="E33" s="164"/>
      <c r="F33" s="152">
        <v>1.807511737089202</v>
      </c>
      <c r="G33" s="152">
        <v>1.8368617683686177</v>
      </c>
      <c r="H33" s="137">
        <v>-2.9350031279415711E-2</v>
      </c>
      <c r="I33" s="164"/>
      <c r="J33" s="152">
        <v>1.07981220657277</v>
      </c>
      <c r="K33" s="152">
        <v>1.2064134495641345</v>
      </c>
      <c r="L33" s="137">
        <v>-0.12660124299136455</v>
      </c>
      <c r="M33" s="164"/>
      <c r="N33" s="63">
        <v>5.5007824726134587</v>
      </c>
      <c r="O33" s="63">
        <v>5.705168119551681</v>
      </c>
      <c r="P33" s="137">
        <v>-0.20438564693822237</v>
      </c>
      <c r="Q33" s="152"/>
      <c r="R33" s="63">
        <v>100.00000000000001</v>
      </c>
    </row>
    <row r="34" spans="1:18" x14ac:dyDescent="0.25">
      <c r="A34" s="44" t="s">
        <v>91</v>
      </c>
    </row>
  </sheetData>
  <mergeCells count="8">
    <mergeCell ref="A1:R1"/>
    <mergeCell ref="A2:A4"/>
    <mergeCell ref="B2:P2"/>
    <mergeCell ref="R2:R4"/>
    <mergeCell ref="B3:D3"/>
    <mergeCell ref="F3:H3"/>
    <mergeCell ref="J3:L3"/>
    <mergeCell ref="N3:P3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sqref="A1:M1"/>
    </sheetView>
  </sheetViews>
  <sheetFormatPr defaultRowHeight="12" customHeight="1" x14ac:dyDescent="0.25"/>
  <cols>
    <col min="1" max="1" width="32.5703125" bestFit="1" customWidth="1"/>
    <col min="2" max="3" width="11.85546875" customWidth="1"/>
    <col min="4" max="4" width="0.85546875" customWidth="1"/>
    <col min="5" max="12" width="12.85546875" customWidth="1"/>
    <col min="13" max="13" width="9.5703125" customWidth="1"/>
  </cols>
  <sheetData>
    <row r="1" spans="1:13" ht="14.25" customHeight="1" x14ac:dyDescent="0.25">
      <c r="A1" s="189" t="s">
        <v>127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2" customHeight="1" x14ac:dyDescent="0.25">
      <c r="A2" s="222" t="s">
        <v>95</v>
      </c>
      <c r="B2" s="194" t="s">
        <v>47</v>
      </c>
      <c r="C2" s="194" t="s">
        <v>48</v>
      </c>
      <c r="D2" s="75"/>
      <c r="E2" s="197" t="s">
        <v>58</v>
      </c>
      <c r="F2" s="197"/>
      <c r="G2" s="197"/>
      <c r="H2" s="197"/>
      <c r="I2" s="197"/>
      <c r="J2" s="197"/>
      <c r="K2" s="197"/>
      <c r="L2" s="197"/>
      <c r="M2" s="197"/>
    </row>
    <row r="3" spans="1:13" ht="54" x14ac:dyDescent="0.25">
      <c r="A3" s="223"/>
      <c r="B3" s="218"/>
      <c r="C3" s="218"/>
      <c r="D3" s="76"/>
      <c r="E3" s="29" t="s">
        <v>100</v>
      </c>
      <c r="F3" s="29" t="s">
        <v>50</v>
      </c>
      <c r="G3" s="29" t="s">
        <v>51</v>
      </c>
      <c r="H3" s="29" t="s">
        <v>52</v>
      </c>
      <c r="I3" s="29" t="s">
        <v>99</v>
      </c>
      <c r="J3" s="29" t="s">
        <v>54</v>
      </c>
      <c r="K3" s="29" t="s">
        <v>55</v>
      </c>
      <c r="L3" s="29" t="s">
        <v>56</v>
      </c>
      <c r="M3" s="29" t="s">
        <v>57</v>
      </c>
    </row>
    <row r="4" spans="1:13" ht="12" customHeight="1" x14ac:dyDescent="0.25">
      <c r="A4" s="9" t="s">
        <v>9</v>
      </c>
      <c r="B4" s="11">
        <v>28</v>
      </c>
      <c r="C4" s="42">
        <v>6</v>
      </c>
      <c r="D4" s="42"/>
      <c r="E4" s="11">
        <v>25</v>
      </c>
      <c r="F4" s="11">
        <v>22</v>
      </c>
      <c r="G4" s="11">
        <v>20</v>
      </c>
      <c r="H4" s="11">
        <v>19</v>
      </c>
      <c r="I4" s="11">
        <v>27</v>
      </c>
      <c r="J4" s="11">
        <v>15</v>
      </c>
      <c r="K4" s="11">
        <v>19</v>
      </c>
      <c r="L4" s="11">
        <v>20</v>
      </c>
      <c r="M4" s="11">
        <v>3</v>
      </c>
    </row>
    <row r="5" spans="1:13" ht="12" customHeight="1" x14ac:dyDescent="0.25">
      <c r="A5" s="13" t="s">
        <v>43</v>
      </c>
      <c r="B5" s="15">
        <v>40</v>
      </c>
      <c r="C5" s="15">
        <v>0</v>
      </c>
      <c r="D5" s="15"/>
      <c r="E5" s="15">
        <v>35</v>
      </c>
      <c r="F5" s="15">
        <v>28</v>
      </c>
      <c r="G5" s="15">
        <v>28</v>
      </c>
      <c r="H5" s="15">
        <v>33</v>
      </c>
      <c r="I5" s="15">
        <v>36</v>
      </c>
      <c r="J5" s="15">
        <v>29</v>
      </c>
      <c r="K5" s="15">
        <v>29</v>
      </c>
      <c r="L5" s="15">
        <v>37</v>
      </c>
      <c r="M5" s="15">
        <v>13</v>
      </c>
    </row>
    <row r="6" spans="1:13" ht="12" customHeight="1" x14ac:dyDescent="0.25">
      <c r="A6" s="13" t="s">
        <v>44</v>
      </c>
      <c r="B6" s="15">
        <v>88</v>
      </c>
      <c r="C6" s="15">
        <v>2</v>
      </c>
      <c r="D6" s="15"/>
      <c r="E6" s="15">
        <v>77</v>
      </c>
      <c r="F6" s="15">
        <v>37</v>
      </c>
      <c r="G6" s="15">
        <v>59</v>
      </c>
      <c r="H6" s="15">
        <v>71</v>
      </c>
      <c r="I6" s="15">
        <v>76</v>
      </c>
      <c r="J6" s="15">
        <v>75</v>
      </c>
      <c r="K6" s="15">
        <v>57</v>
      </c>
      <c r="L6" s="15">
        <v>76</v>
      </c>
      <c r="M6" s="15">
        <v>6</v>
      </c>
    </row>
    <row r="7" spans="1:13" ht="12" customHeight="1" x14ac:dyDescent="0.25">
      <c r="A7" s="13" t="s">
        <v>0</v>
      </c>
      <c r="B7" s="15">
        <v>7246</v>
      </c>
      <c r="C7" s="15">
        <v>657</v>
      </c>
      <c r="D7" s="15"/>
      <c r="E7" s="15">
        <v>4305</v>
      </c>
      <c r="F7" s="15">
        <v>1039</v>
      </c>
      <c r="G7" s="15">
        <v>3268</v>
      </c>
      <c r="H7" s="15">
        <v>4083</v>
      </c>
      <c r="I7" s="15">
        <v>5300</v>
      </c>
      <c r="J7" s="15">
        <v>4337</v>
      </c>
      <c r="K7" s="15">
        <v>3762</v>
      </c>
      <c r="L7" s="15">
        <v>4487</v>
      </c>
      <c r="M7" s="15">
        <v>845</v>
      </c>
    </row>
    <row r="8" spans="1:13" ht="12" customHeight="1" x14ac:dyDescent="0.25">
      <c r="A8" s="13" t="s">
        <v>1</v>
      </c>
      <c r="B8" s="15">
        <v>463</v>
      </c>
      <c r="C8" s="15">
        <v>131</v>
      </c>
      <c r="D8" s="15"/>
      <c r="E8" s="15">
        <v>246</v>
      </c>
      <c r="F8" s="15">
        <v>53</v>
      </c>
      <c r="G8" s="15">
        <v>170</v>
      </c>
      <c r="H8" s="15">
        <v>262</v>
      </c>
      <c r="I8" s="15">
        <v>329</v>
      </c>
      <c r="J8" s="15">
        <v>242</v>
      </c>
      <c r="K8" s="15">
        <v>236</v>
      </c>
      <c r="L8" s="15">
        <v>268</v>
      </c>
      <c r="M8" s="15">
        <v>57</v>
      </c>
    </row>
    <row r="9" spans="1:13" ht="12" customHeight="1" x14ac:dyDescent="0.25">
      <c r="A9" s="13" t="s">
        <v>97</v>
      </c>
      <c r="B9" s="15">
        <v>14</v>
      </c>
      <c r="C9" s="30">
        <v>0</v>
      </c>
      <c r="D9" s="30"/>
      <c r="E9" s="15">
        <v>14</v>
      </c>
      <c r="F9" s="15">
        <v>10</v>
      </c>
      <c r="G9" s="15">
        <v>10</v>
      </c>
      <c r="H9" s="15">
        <v>11</v>
      </c>
      <c r="I9" s="15">
        <v>14</v>
      </c>
      <c r="J9" s="15">
        <v>13</v>
      </c>
      <c r="K9" s="15">
        <v>12</v>
      </c>
      <c r="L9" s="15">
        <v>12</v>
      </c>
      <c r="M9" s="15">
        <v>4</v>
      </c>
    </row>
    <row r="10" spans="1:13" ht="12" customHeight="1" x14ac:dyDescent="0.25">
      <c r="A10" s="13" t="s">
        <v>2</v>
      </c>
      <c r="B10" s="15">
        <v>189</v>
      </c>
      <c r="C10" s="30">
        <v>2</v>
      </c>
      <c r="D10" s="30"/>
      <c r="E10" s="15">
        <v>178</v>
      </c>
      <c r="F10" s="15">
        <v>117</v>
      </c>
      <c r="G10" s="15">
        <v>142</v>
      </c>
      <c r="H10" s="15">
        <v>151</v>
      </c>
      <c r="I10" s="15">
        <v>159</v>
      </c>
      <c r="J10" s="15">
        <v>117</v>
      </c>
      <c r="K10" s="15">
        <v>132</v>
      </c>
      <c r="L10" s="15">
        <v>159</v>
      </c>
      <c r="M10" s="15">
        <v>32</v>
      </c>
    </row>
    <row r="11" spans="1:13" ht="12" customHeight="1" x14ac:dyDescent="0.25">
      <c r="A11" s="13" t="s">
        <v>98</v>
      </c>
      <c r="B11" s="15">
        <v>70</v>
      </c>
      <c r="C11" s="15">
        <v>0</v>
      </c>
      <c r="D11" s="15"/>
      <c r="E11" s="15">
        <v>64</v>
      </c>
      <c r="F11" s="15">
        <v>39</v>
      </c>
      <c r="G11" s="15">
        <v>39</v>
      </c>
      <c r="H11" s="15">
        <v>55</v>
      </c>
      <c r="I11" s="15">
        <v>65</v>
      </c>
      <c r="J11" s="15">
        <v>33</v>
      </c>
      <c r="K11" s="15">
        <v>43</v>
      </c>
      <c r="L11" s="15">
        <v>59</v>
      </c>
      <c r="M11" s="15">
        <v>20</v>
      </c>
    </row>
    <row r="12" spans="1:13" ht="12" customHeight="1" x14ac:dyDescent="0.25">
      <c r="A12" s="13" t="s">
        <v>3</v>
      </c>
      <c r="B12" s="15">
        <v>1954</v>
      </c>
      <c r="C12" s="15">
        <v>423</v>
      </c>
      <c r="D12" s="15"/>
      <c r="E12" s="15">
        <v>880</v>
      </c>
      <c r="F12" s="15">
        <v>183</v>
      </c>
      <c r="G12" s="15">
        <v>623</v>
      </c>
      <c r="H12" s="15">
        <v>563</v>
      </c>
      <c r="I12" s="15">
        <v>1142</v>
      </c>
      <c r="J12" s="15">
        <v>913</v>
      </c>
      <c r="K12" s="15">
        <v>917</v>
      </c>
      <c r="L12" s="15">
        <v>976</v>
      </c>
      <c r="M12" s="15">
        <v>397</v>
      </c>
    </row>
    <row r="13" spans="1:13" ht="12" customHeight="1" x14ac:dyDescent="0.25">
      <c r="A13" s="13" t="s">
        <v>4</v>
      </c>
      <c r="B13" s="15">
        <v>516</v>
      </c>
      <c r="C13" s="15">
        <v>80</v>
      </c>
      <c r="D13" s="15"/>
      <c r="E13" s="15">
        <v>359</v>
      </c>
      <c r="F13" s="15">
        <v>142</v>
      </c>
      <c r="G13" s="15">
        <v>280</v>
      </c>
      <c r="H13" s="15">
        <v>326</v>
      </c>
      <c r="I13" s="15">
        <v>347</v>
      </c>
      <c r="J13" s="15">
        <v>251</v>
      </c>
      <c r="K13" s="15">
        <v>307</v>
      </c>
      <c r="L13" s="15">
        <v>370</v>
      </c>
      <c r="M13" s="15">
        <v>79</v>
      </c>
    </row>
    <row r="14" spans="1:13" ht="12" customHeight="1" x14ac:dyDescent="0.25">
      <c r="A14" s="13" t="s">
        <v>5</v>
      </c>
      <c r="B14" s="15">
        <v>765</v>
      </c>
      <c r="C14" s="15">
        <v>106</v>
      </c>
      <c r="D14" s="15"/>
      <c r="E14" s="15">
        <v>464</v>
      </c>
      <c r="F14" s="15">
        <v>136</v>
      </c>
      <c r="G14" s="15">
        <v>343</v>
      </c>
      <c r="H14" s="15">
        <v>451</v>
      </c>
      <c r="I14" s="15">
        <v>518</v>
      </c>
      <c r="J14" s="15">
        <v>366</v>
      </c>
      <c r="K14" s="15">
        <v>437</v>
      </c>
      <c r="L14" s="15">
        <v>465</v>
      </c>
      <c r="M14" s="15">
        <v>145</v>
      </c>
    </row>
    <row r="15" spans="1:13" ht="12" customHeight="1" x14ac:dyDescent="0.25">
      <c r="A15" s="20" t="s">
        <v>6</v>
      </c>
      <c r="B15" s="23">
        <v>11373</v>
      </c>
      <c r="C15" s="23">
        <v>1407</v>
      </c>
      <c r="D15" s="23"/>
      <c r="E15" s="23">
        <v>6647</v>
      </c>
      <c r="F15" s="23">
        <v>1806</v>
      </c>
      <c r="G15" s="23">
        <v>4982</v>
      </c>
      <c r="H15" s="23">
        <v>6025</v>
      </c>
      <c r="I15" s="23">
        <v>8013</v>
      </c>
      <c r="J15" s="23">
        <v>6391</v>
      </c>
      <c r="K15" s="23">
        <v>5951</v>
      </c>
      <c r="L15" s="23">
        <v>6929</v>
      </c>
      <c r="M15" s="23">
        <v>1601</v>
      </c>
    </row>
    <row r="16" spans="1:13" ht="12" customHeight="1" x14ac:dyDescent="0.25">
      <c r="A16" s="1" t="s">
        <v>92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8.5" customHeight="1" x14ac:dyDescent="0.25">
      <c r="A17" s="187" t="s">
        <v>128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30"/>
      <c r="L17" s="230"/>
      <c r="M17" s="230"/>
    </row>
  </sheetData>
  <mergeCells count="6">
    <mergeCell ref="A17:M17"/>
    <mergeCell ref="A1:M1"/>
    <mergeCell ref="A2:A3"/>
    <mergeCell ref="B2:B3"/>
    <mergeCell ref="C2:C3"/>
    <mergeCell ref="E2:M2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1"/>
    </sheetView>
  </sheetViews>
  <sheetFormatPr defaultRowHeight="12" customHeight="1" x14ac:dyDescent="0.25"/>
  <cols>
    <col min="1" max="1" width="21.5703125" customWidth="1"/>
    <col min="2" max="3" width="9.5703125" customWidth="1"/>
    <col min="4" max="4" width="0.85546875" customWidth="1"/>
    <col min="5" max="12" width="12.85546875" customWidth="1"/>
    <col min="13" max="13" width="9.5703125" customWidth="1"/>
  </cols>
  <sheetData>
    <row r="1" spans="1:13" ht="20.25" customHeight="1" x14ac:dyDescent="0.25">
      <c r="A1" s="231" t="s">
        <v>129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2"/>
    </row>
    <row r="2" spans="1:13" ht="12" customHeight="1" x14ac:dyDescent="0.25">
      <c r="A2" s="217" t="s">
        <v>59</v>
      </c>
      <c r="B2" s="194" t="s">
        <v>47</v>
      </c>
      <c r="C2" s="194" t="s">
        <v>48</v>
      </c>
      <c r="D2" s="172"/>
      <c r="E2" s="197" t="s">
        <v>58</v>
      </c>
      <c r="F2" s="197"/>
      <c r="G2" s="197"/>
      <c r="H2" s="197"/>
      <c r="I2" s="197"/>
      <c r="J2" s="197"/>
      <c r="K2" s="197"/>
      <c r="L2" s="197"/>
      <c r="M2" s="197"/>
    </row>
    <row r="3" spans="1:13" ht="53.25" customHeight="1" x14ac:dyDescent="0.25">
      <c r="A3" s="193"/>
      <c r="B3" s="218"/>
      <c r="C3" s="218"/>
      <c r="D3" s="173"/>
      <c r="E3" s="29" t="s">
        <v>100</v>
      </c>
      <c r="F3" s="29" t="s">
        <v>50</v>
      </c>
      <c r="G3" s="29" t="s">
        <v>51</v>
      </c>
      <c r="H3" s="29" t="s">
        <v>52</v>
      </c>
      <c r="I3" s="29" t="s">
        <v>99</v>
      </c>
      <c r="J3" s="29" t="s">
        <v>54</v>
      </c>
      <c r="K3" s="29" t="s">
        <v>55</v>
      </c>
      <c r="L3" s="29" t="s">
        <v>56</v>
      </c>
      <c r="M3" s="75" t="s">
        <v>57</v>
      </c>
    </row>
    <row r="4" spans="1:13" ht="12" customHeight="1" x14ac:dyDescent="0.25">
      <c r="A4" s="18" t="s">
        <v>15</v>
      </c>
      <c r="B4" s="11">
        <v>1430</v>
      </c>
      <c r="C4" s="11">
        <v>215</v>
      </c>
      <c r="D4" s="177"/>
      <c r="E4" s="11">
        <v>772</v>
      </c>
      <c r="F4" s="11">
        <v>123</v>
      </c>
      <c r="G4" s="11">
        <v>517</v>
      </c>
      <c r="H4" s="11">
        <v>669</v>
      </c>
      <c r="I4" s="11">
        <v>944</v>
      </c>
      <c r="J4" s="11">
        <v>755</v>
      </c>
      <c r="K4" s="11">
        <v>681</v>
      </c>
      <c r="L4" s="11">
        <v>740</v>
      </c>
      <c r="M4" s="10">
        <v>178</v>
      </c>
    </row>
    <row r="5" spans="1:13" ht="12" customHeight="1" x14ac:dyDescent="0.25">
      <c r="A5" s="19" t="s">
        <v>60</v>
      </c>
      <c r="B5" s="15">
        <v>115</v>
      </c>
      <c r="C5" s="15">
        <v>9</v>
      </c>
      <c r="D5" s="15"/>
      <c r="E5" s="15">
        <v>80</v>
      </c>
      <c r="F5" s="15">
        <v>12</v>
      </c>
      <c r="G5" s="15">
        <v>42</v>
      </c>
      <c r="H5" s="15">
        <v>67</v>
      </c>
      <c r="I5" s="15">
        <v>94</v>
      </c>
      <c r="J5" s="15">
        <v>65</v>
      </c>
      <c r="K5" s="15">
        <v>59</v>
      </c>
      <c r="L5" s="15">
        <v>61</v>
      </c>
      <c r="M5" s="14">
        <v>17</v>
      </c>
    </row>
    <row r="6" spans="1:13" ht="12" customHeight="1" x14ac:dyDescent="0.25">
      <c r="A6" s="19" t="s">
        <v>17</v>
      </c>
      <c r="B6" s="15">
        <v>327</v>
      </c>
      <c r="C6" s="15">
        <v>55</v>
      </c>
      <c r="D6" s="15"/>
      <c r="E6" s="15">
        <v>178</v>
      </c>
      <c r="F6" s="15">
        <v>43</v>
      </c>
      <c r="G6" s="15">
        <v>129</v>
      </c>
      <c r="H6" s="15">
        <v>149</v>
      </c>
      <c r="I6" s="15">
        <v>234</v>
      </c>
      <c r="J6" s="15">
        <v>179</v>
      </c>
      <c r="K6" s="15">
        <v>166</v>
      </c>
      <c r="L6" s="15">
        <v>186</v>
      </c>
      <c r="M6" s="14">
        <v>48</v>
      </c>
    </row>
    <row r="7" spans="1:13" ht="12" customHeight="1" x14ac:dyDescent="0.25">
      <c r="A7" s="19" t="s">
        <v>18</v>
      </c>
      <c r="B7" s="15">
        <v>1860</v>
      </c>
      <c r="C7" s="15">
        <v>185</v>
      </c>
      <c r="D7" s="15"/>
      <c r="E7" s="15">
        <v>1058</v>
      </c>
      <c r="F7" s="15">
        <v>216</v>
      </c>
      <c r="G7" s="15">
        <v>789</v>
      </c>
      <c r="H7" s="15">
        <v>986</v>
      </c>
      <c r="I7" s="15">
        <v>1387</v>
      </c>
      <c r="J7" s="15">
        <v>1104</v>
      </c>
      <c r="K7" s="15">
        <v>937</v>
      </c>
      <c r="L7" s="15">
        <v>1099</v>
      </c>
      <c r="M7" s="14">
        <v>242</v>
      </c>
    </row>
    <row r="8" spans="1:13" ht="12" customHeight="1" x14ac:dyDescent="0.25">
      <c r="A8" s="19" t="s">
        <v>19</v>
      </c>
      <c r="B8" s="15">
        <v>490</v>
      </c>
      <c r="C8" s="15">
        <v>11</v>
      </c>
      <c r="D8" s="15"/>
      <c r="E8" s="15">
        <f>E9+E10</f>
        <v>377</v>
      </c>
      <c r="F8" s="15">
        <f t="shared" ref="F8:M8" si="0">F9+F10</f>
        <v>59</v>
      </c>
      <c r="G8" s="15">
        <f t="shared" si="0"/>
        <v>199</v>
      </c>
      <c r="H8" s="15">
        <f t="shared" si="0"/>
        <v>324</v>
      </c>
      <c r="I8" s="15">
        <f t="shared" si="0"/>
        <v>407</v>
      </c>
      <c r="J8" s="15">
        <f t="shared" si="0"/>
        <v>251</v>
      </c>
      <c r="K8" s="15">
        <f t="shared" si="0"/>
        <v>291</v>
      </c>
      <c r="L8" s="15">
        <f t="shared" si="0"/>
        <v>356</v>
      </c>
      <c r="M8" s="15">
        <f t="shared" si="0"/>
        <v>72</v>
      </c>
    </row>
    <row r="9" spans="1:13" ht="12" customHeight="1" x14ac:dyDescent="0.25">
      <c r="A9" s="131" t="s">
        <v>20</v>
      </c>
      <c r="B9" s="46">
        <v>208</v>
      </c>
      <c r="C9" s="46">
        <v>6</v>
      </c>
      <c r="D9" s="46"/>
      <c r="E9" s="46">
        <v>170</v>
      </c>
      <c r="F9" s="46">
        <v>31</v>
      </c>
      <c r="G9" s="46">
        <v>95</v>
      </c>
      <c r="H9" s="46">
        <v>128</v>
      </c>
      <c r="I9" s="46">
        <v>172</v>
      </c>
      <c r="J9" s="46">
        <v>108</v>
      </c>
      <c r="K9" s="46">
        <v>100</v>
      </c>
      <c r="L9" s="46">
        <v>137</v>
      </c>
      <c r="M9" s="51">
        <v>39</v>
      </c>
    </row>
    <row r="10" spans="1:13" ht="12" customHeight="1" x14ac:dyDescent="0.25">
      <c r="A10" s="131" t="s">
        <v>21</v>
      </c>
      <c r="B10" s="46">
        <v>282</v>
      </c>
      <c r="C10" s="46">
        <v>5</v>
      </c>
      <c r="D10" s="46"/>
      <c r="E10" s="46">
        <v>207</v>
      </c>
      <c r="F10" s="46">
        <v>28</v>
      </c>
      <c r="G10" s="46">
        <v>104</v>
      </c>
      <c r="H10" s="46">
        <v>196</v>
      </c>
      <c r="I10" s="46">
        <v>235</v>
      </c>
      <c r="J10" s="46">
        <v>143</v>
      </c>
      <c r="K10" s="46">
        <v>191</v>
      </c>
      <c r="L10" s="46">
        <v>219</v>
      </c>
      <c r="M10" s="51">
        <v>33</v>
      </c>
    </row>
    <row r="11" spans="1:13" ht="12" customHeight="1" x14ac:dyDescent="0.25">
      <c r="A11" s="19" t="s">
        <v>22</v>
      </c>
      <c r="B11" s="15">
        <v>909</v>
      </c>
      <c r="C11" s="15">
        <v>52</v>
      </c>
      <c r="D11" s="15"/>
      <c r="E11" s="15">
        <v>558</v>
      </c>
      <c r="F11" s="15">
        <v>130</v>
      </c>
      <c r="G11" s="15">
        <v>437</v>
      </c>
      <c r="H11" s="15">
        <v>548</v>
      </c>
      <c r="I11" s="15">
        <v>730</v>
      </c>
      <c r="J11" s="15">
        <v>546</v>
      </c>
      <c r="K11" s="15">
        <v>545</v>
      </c>
      <c r="L11" s="15">
        <v>624</v>
      </c>
      <c r="M11" s="14">
        <v>103</v>
      </c>
    </row>
    <row r="12" spans="1:13" ht="12" customHeight="1" x14ac:dyDescent="0.25">
      <c r="A12" s="19" t="s">
        <v>23</v>
      </c>
      <c r="B12" s="15">
        <v>351</v>
      </c>
      <c r="C12" s="15">
        <v>26</v>
      </c>
      <c r="D12" s="15"/>
      <c r="E12" s="15">
        <v>184</v>
      </c>
      <c r="F12" s="15">
        <v>38</v>
      </c>
      <c r="G12" s="15">
        <v>105</v>
      </c>
      <c r="H12" s="15">
        <v>204</v>
      </c>
      <c r="I12" s="15">
        <v>269</v>
      </c>
      <c r="J12" s="15">
        <v>200</v>
      </c>
      <c r="K12" s="15">
        <v>193</v>
      </c>
      <c r="L12" s="15">
        <v>230</v>
      </c>
      <c r="M12" s="14">
        <v>47</v>
      </c>
    </row>
    <row r="13" spans="1:13" ht="12" customHeight="1" x14ac:dyDescent="0.25">
      <c r="A13" s="19" t="s">
        <v>24</v>
      </c>
      <c r="B13" s="15">
        <v>626</v>
      </c>
      <c r="C13" s="15">
        <v>48</v>
      </c>
      <c r="D13" s="15"/>
      <c r="E13" s="15">
        <v>419</v>
      </c>
      <c r="F13" s="15">
        <v>132</v>
      </c>
      <c r="G13" s="15">
        <v>294</v>
      </c>
      <c r="H13" s="15">
        <v>363</v>
      </c>
      <c r="I13" s="15">
        <v>494</v>
      </c>
      <c r="J13" s="15">
        <v>412</v>
      </c>
      <c r="K13" s="15">
        <v>411</v>
      </c>
      <c r="L13" s="15">
        <v>456</v>
      </c>
      <c r="M13" s="14">
        <v>89</v>
      </c>
    </row>
    <row r="14" spans="1:13" ht="12" customHeight="1" x14ac:dyDescent="0.25">
      <c r="A14" s="19" t="s">
        <v>25</v>
      </c>
      <c r="B14" s="15">
        <v>540</v>
      </c>
      <c r="C14" s="15">
        <v>45</v>
      </c>
      <c r="D14" s="15"/>
      <c r="E14" s="15">
        <v>324</v>
      </c>
      <c r="F14" s="15">
        <v>94</v>
      </c>
      <c r="G14" s="15">
        <v>229</v>
      </c>
      <c r="H14" s="15">
        <v>305</v>
      </c>
      <c r="I14" s="15">
        <v>401</v>
      </c>
      <c r="J14" s="15">
        <v>315</v>
      </c>
      <c r="K14" s="15">
        <v>301</v>
      </c>
      <c r="L14" s="15">
        <v>346</v>
      </c>
      <c r="M14" s="14">
        <v>70</v>
      </c>
    </row>
    <row r="15" spans="1:13" ht="12" customHeight="1" x14ac:dyDescent="0.25">
      <c r="A15" s="19" t="s">
        <v>26</v>
      </c>
      <c r="B15" s="15">
        <v>158</v>
      </c>
      <c r="C15" s="15">
        <v>16</v>
      </c>
      <c r="D15" s="15"/>
      <c r="E15" s="15">
        <v>96</v>
      </c>
      <c r="F15" s="15">
        <v>25</v>
      </c>
      <c r="G15" s="15">
        <v>80</v>
      </c>
      <c r="H15" s="15">
        <v>94</v>
      </c>
      <c r="I15" s="15">
        <v>115</v>
      </c>
      <c r="J15" s="15">
        <v>99</v>
      </c>
      <c r="K15" s="15">
        <v>90</v>
      </c>
      <c r="L15" s="15">
        <v>102</v>
      </c>
      <c r="M15" s="14">
        <v>23</v>
      </c>
    </row>
    <row r="16" spans="1:13" ht="12" customHeight="1" x14ac:dyDescent="0.25">
      <c r="A16" s="19" t="s">
        <v>27</v>
      </c>
      <c r="B16" s="15">
        <v>362</v>
      </c>
      <c r="C16" s="15">
        <v>32</v>
      </c>
      <c r="D16" s="15"/>
      <c r="E16" s="15">
        <v>213</v>
      </c>
      <c r="F16" s="15">
        <v>31</v>
      </c>
      <c r="G16" s="15">
        <v>156</v>
      </c>
      <c r="H16" s="15">
        <v>191</v>
      </c>
      <c r="I16" s="15">
        <v>237</v>
      </c>
      <c r="J16" s="15">
        <v>209</v>
      </c>
      <c r="K16" s="15">
        <v>190</v>
      </c>
      <c r="L16" s="15">
        <v>234</v>
      </c>
      <c r="M16" s="14">
        <v>49</v>
      </c>
    </row>
    <row r="17" spans="1:13" ht="12" customHeight="1" x14ac:dyDescent="0.25">
      <c r="A17" s="19" t="s">
        <v>28</v>
      </c>
      <c r="B17" s="15">
        <v>700</v>
      </c>
      <c r="C17" s="15">
        <v>108</v>
      </c>
      <c r="D17" s="15"/>
      <c r="E17" s="15">
        <v>402</v>
      </c>
      <c r="F17" s="15">
        <v>167</v>
      </c>
      <c r="G17" s="15">
        <v>312</v>
      </c>
      <c r="H17" s="15">
        <v>368</v>
      </c>
      <c r="I17" s="15">
        <v>461</v>
      </c>
      <c r="J17" s="15">
        <v>375</v>
      </c>
      <c r="K17" s="15">
        <v>348</v>
      </c>
      <c r="L17" s="15">
        <v>403</v>
      </c>
      <c r="M17" s="14">
        <v>124</v>
      </c>
    </row>
    <row r="18" spans="1:13" ht="12" customHeight="1" x14ac:dyDescent="0.25">
      <c r="A18" s="19" t="s">
        <v>29</v>
      </c>
      <c r="B18" s="15">
        <v>365</v>
      </c>
      <c r="C18" s="15">
        <v>95</v>
      </c>
      <c r="D18" s="15"/>
      <c r="E18" s="15">
        <v>189</v>
      </c>
      <c r="F18" s="15">
        <v>52</v>
      </c>
      <c r="G18" s="15">
        <v>152</v>
      </c>
      <c r="H18" s="15">
        <v>171</v>
      </c>
      <c r="I18" s="15">
        <v>226</v>
      </c>
      <c r="J18" s="15">
        <v>163</v>
      </c>
      <c r="K18" s="15">
        <v>165</v>
      </c>
      <c r="L18" s="15">
        <v>188</v>
      </c>
      <c r="M18" s="14">
        <v>54</v>
      </c>
    </row>
    <row r="19" spans="1:13" ht="12" customHeight="1" x14ac:dyDescent="0.25">
      <c r="A19" s="19" t="s">
        <v>30</v>
      </c>
      <c r="B19" s="15">
        <v>169</v>
      </c>
      <c r="C19" s="15">
        <v>48</v>
      </c>
      <c r="D19" s="15"/>
      <c r="E19" s="15">
        <v>75</v>
      </c>
      <c r="F19" s="15">
        <v>21</v>
      </c>
      <c r="G19" s="15">
        <v>57</v>
      </c>
      <c r="H19" s="15">
        <v>63</v>
      </c>
      <c r="I19" s="15">
        <v>100</v>
      </c>
      <c r="J19" s="15">
        <v>68</v>
      </c>
      <c r="K19" s="15">
        <v>74</v>
      </c>
      <c r="L19" s="15">
        <v>83</v>
      </c>
      <c r="M19" s="14">
        <v>29</v>
      </c>
    </row>
    <row r="20" spans="1:13" ht="12" customHeight="1" x14ac:dyDescent="0.25">
      <c r="A20" s="19" t="s">
        <v>31</v>
      </c>
      <c r="B20" s="15">
        <v>714</v>
      </c>
      <c r="C20" s="15">
        <v>96</v>
      </c>
      <c r="D20" s="15"/>
      <c r="E20" s="15">
        <v>431</v>
      </c>
      <c r="F20" s="15">
        <v>165</v>
      </c>
      <c r="G20" s="15">
        <v>355</v>
      </c>
      <c r="H20" s="15">
        <v>351</v>
      </c>
      <c r="I20" s="15">
        <v>481</v>
      </c>
      <c r="J20" s="15">
        <v>374</v>
      </c>
      <c r="K20" s="15">
        <v>329</v>
      </c>
      <c r="L20" s="15">
        <v>408</v>
      </c>
      <c r="M20" s="14">
        <v>119</v>
      </c>
    </row>
    <row r="21" spans="1:13" ht="12" customHeight="1" x14ac:dyDescent="0.25">
      <c r="A21" s="19" t="s">
        <v>32</v>
      </c>
      <c r="B21" s="15">
        <v>438</v>
      </c>
      <c r="C21" s="15">
        <v>51</v>
      </c>
      <c r="D21" s="15"/>
      <c r="E21" s="15">
        <v>245</v>
      </c>
      <c r="F21" s="15">
        <v>113</v>
      </c>
      <c r="G21" s="15">
        <v>206</v>
      </c>
      <c r="H21" s="15">
        <v>232</v>
      </c>
      <c r="I21" s="15">
        <v>322</v>
      </c>
      <c r="J21" s="15">
        <v>257</v>
      </c>
      <c r="K21" s="15">
        <v>241</v>
      </c>
      <c r="L21" s="15">
        <v>294</v>
      </c>
      <c r="M21" s="14">
        <v>60</v>
      </c>
    </row>
    <row r="22" spans="1:13" ht="12" customHeight="1" x14ac:dyDescent="0.25">
      <c r="A22" s="19" t="s">
        <v>33</v>
      </c>
      <c r="B22" s="15">
        <v>173</v>
      </c>
      <c r="C22" s="15">
        <v>37</v>
      </c>
      <c r="D22" s="15"/>
      <c r="E22" s="15">
        <v>96</v>
      </c>
      <c r="F22" s="15">
        <v>33</v>
      </c>
      <c r="G22" s="15">
        <v>76</v>
      </c>
      <c r="H22" s="15">
        <v>74</v>
      </c>
      <c r="I22" s="15">
        <v>98</v>
      </c>
      <c r="J22" s="15">
        <v>89</v>
      </c>
      <c r="K22" s="15">
        <v>72</v>
      </c>
      <c r="L22" s="15">
        <v>102</v>
      </c>
      <c r="M22" s="14">
        <v>31</v>
      </c>
    </row>
    <row r="23" spans="1:13" ht="12" customHeight="1" x14ac:dyDescent="0.25">
      <c r="A23" s="19" t="s">
        <v>34</v>
      </c>
      <c r="B23" s="15">
        <v>458</v>
      </c>
      <c r="C23" s="15">
        <v>102</v>
      </c>
      <c r="D23" s="15"/>
      <c r="E23" s="15">
        <v>249</v>
      </c>
      <c r="F23" s="15">
        <v>81</v>
      </c>
      <c r="G23" s="15">
        <v>194</v>
      </c>
      <c r="H23" s="15">
        <v>230</v>
      </c>
      <c r="I23" s="15">
        <v>242</v>
      </c>
      <c r="J23" s="15">
        <v>248</v>
      </c>
      <c r="K23" s="15">
        <v>218</v>
      </c>
      <c r="L23" s="15">
        <v>250</v>
      </c>
      <c r="M23" s="14">
        <v>71</v>
      </c>
    </row>
    <row r="24" spans="1:13" ht="12" customHeight="1" x14ac:dyDescent="0.25">
      <c r="A24" s="19" t="s">
        <v>35</v>
      </c>
      <c r="B24" s="15">
        <v>649</v>
      </c>
      <c r="C24" s="15">
        <v>134</v>
      </c>
      <c r="D24" s="15"/>
      <c r="E24" s="15">
        <v>377</v>
      </c>
      <c r="F24" s="15">
        <v>200</v>
      </c>
      <c r="G24" s="15">
        <v>355</v>
      </c>
      <c r="H24" s="15">
        <v>300</v>
      </c>
      <c r="I24" s="15">
        <v>369</v>
      </c>
      <c r="J24" s="15">
        <v>346</v>
      </c>
      <c r="K24" s="15">
        <v>312</v>
      </c>
      <c r="L24" s="15">
        <v>387</v>
      </c>
      <c r="M24" s="14">
        <v>100</v>
      </c>
    </row>
    <row r="25" spans="1:13" ht="12" customHeight="1" x14ac:dyDescent="0.25">
      <c r="A25" s="19" t="s">
        <v>36</v>
      </c>
      <c r="B25" s="15">
        <v>539</v>
      </c>
      <c r="C25" s="15">
        <v>42</v>
      </c>
      <c r="D25" s="15"/>
      <c r="E25" s="15">
        <v>324</v>
      </c>
      <c r="F25" s="15">
        <v>71</v>
      </c>
      <c r="G25" s="15">
        <v>298</v>
      </c>
      <c r="H25" s="15">
        <v>336</v>
      </c>
      <c r="I25" s="15">
        <v>402</v>
      </c>
      <c r="J25" s="15">
        <v>336</v>
      </c>
      <c r="K25" s="15">
        <v>328</v>
      </c>
      <c r="L25" s="15">
        <v>380</v>
      </c>
      <c r="M25" s="14">
        <v>75</v>
      </c>
    </row>
    <row r="26" spans="1:13" ht="6.75" customHeight="1" x14ac:dyDescent="0.25">
      <c r="A26" s="1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4"/>
    </row>
    <row r="27" spans="1:13" ht="12" customHeight="1" x14ac:dyDescent="0.25">
      <c r="A27" s="19" t="s">
        <v>37</v>
      </c>
      <c r="B27" s="15">
        <v>3732</v>
      </c>
      <c r="C27" s="15">
        <v>464</v>
      </c>
      <c r="D27" s="15"/>
      <c r="E27" s="15">
        <f>E4+E5+E6+E7</f>
        <v>2088</v>
      </c>
      <c r="F27" s="15">
        <f t="shared" ref="F27:M27" si="1">F4+F5+F6+F7</f>
        <v>394</v>
      </c>
      <c r="G27" s="15">
        <f t="shared" si="1"/>
        <v>1477</v>
      </c>
      <c r="H27" s="15">
        <f t="shared" si="1"/>
        <v>1871</v>
      </c>
      <c r="I27" s="15">
        <f t="shared" si="1"/>
        <v>2659</v>
      </c>
      <c r="J27" s="15">
        <f t="shared" si="1"/>
        <v>2103</v>
      </c>
      <c r="K27" s="15">
        <f t="shared" si="1"/>
        <v>1843</v>
      </c>
      <c r="L27" s="15">
        <f t="shared" si="1"/>
        <v>2086</v>
      </c>
      <c r="M27" s="15">
        <f t="shared" si="1"/>
        <v>485</v>
      </c>
    </row>
    <row r="28" spans="1:13" ht="12" customHeight="1" x14ac:dyDescent="0.25">
      <c r="A28" s="19" t="s">
        <v>38</v>
      </c>
      <c r="B28" s="15">
        <v>2376</v>
      </c>
      <c r="C28" s="15">
        <v>137</v>
      </c>
      <c r="D28" s="15"/>
      <c r="E28" s="15">
        <f>E9+E10+E11+E12+E13</f>
        <v>1538</v>
      </c>
      <c r="F28" s="15">
        <f t="shared" ref="F28:M28" si="2">F9+F10+F11+F12+F13</f>
        <v>359</v>
      </c>
      <c r="G28" s="15">
        <f t="shared" si="2"/>
        <v>1035</v>
      </c>
      <c r="H28" s="15">
        <f t="shared" si="2"/>
        <v>1439</v>
      </c>
      <c r="I28" s="15">
        <f t="shared" si="2"/>
        <v>1900</v>
      </c>
      <c r="J28" s="15">
        <f t="shared" si="2"/>
        <v>1409</v>
      </c>
      <c r="K28" s="15">
        <f t="shared" si="2"/>
        <v>1440</v>
      </c>
      <c r="L28" s="15">
        <f t="shared" si="2"/>
        <v>1666</v>
      </c>
      <c r="M28" s="15">
        <f t="shared" si="2"/>
        <v>311</v>
      </c>
    </row>
    <row r="29" spans="1:13" ht="12" customHeight="1" x14ac:dyDescent="0.25">
      <c r="A29" s="19" t="s">
        <v>39</v>
      </c>
      <c r="B29" s="15">
        <v>1760</v>
      </c>
      <c r="C29" s="15">
        <v>201</v>
      </c>
      <c r="D29" s="15"/>
      <c r="E29" s="15">
        <f>E14+E15+E16+E17</f>
        <v>1035</v>
      </c>
      <c r="F29" s="15">
        <f t="shared" ref="F29:M29" si="3">F14+F15+F16+F17</f>
        <v>317</v>
      </c>
      <c r="G29" s="15">
        <f t="shared" si="3"/>
        <v>777</v>
      </c>
      <c r="H29" s="15">
        <f t="shared" si="3"/>
        <v>958</v>
      </c>
      <c r="I29" s="15">
        <f t="shared" si="3"/>
        <v>1214</v>
      </c>
      <c r="J29" s="15">
        <f t="shared" si="3"/>
        <v>998</v>
      </c>
      <c r="K29" s="15">
        <f t="shared" si="3"/>
        <v>929</v>
      </c>
      <c r="L29" s="15">
        <f t="shared" si="3"/>
        <v>1085</v>
      </c>
      <c r="M29" s="15">
        <f t="shared" si="3"/>
        <v>266</v>
      </c>
    </row>
    <row r="30" spans="1:13" ht="12" customHeight="1" x14ac:dyDescent="0.25">
      <c r="A30" s="19" t="s">
        <v>40</v>
      </c>
      <c r="B30" s="15">
        <v>2317</v>
      </c>
      <c r="C30" s="15">
        <v>429</v>
      </c>
      <c r="D30" s="15"/>
      <c r="E30" s="15">
        <f>E18+E19+E20+E21+E22+E23</f>
        <v>1285</v>
      </c>
      <c r="F30" s="15">
        <f t="shared" ref="F30:M30" si="4">F18+F19+F20+F21+F22+F23</f>
        <v>465</v>
      </c>
      <c r="G30" s="15">
        <f t="shared" si="4"/>
        <v>1040</v>
      </c>
      <c r="H30" s="15">
        <f t="shared" si="4"/>
        <v>1121</v>
      </c>
      <c r="I30" s="15">
        <f t="shared" si="4"/>
        <v>1469</v>
      </c>
      <c r="J30" s="15">
        <f t="shared" si="4"/>
        <v>1199</v>
      </c>
      <c r="K30" s="15">
        <f t="shared" si="4"/>
        <v>1099</v>
      </c>
      <c r="L30" s="15">
        <f t="shared" si="4"/>
        <v>1325</v>
      </c>
      <c r="M30" s="15">
        <f t="shared" si="4"/>
        <v>364</v>
      </c>
    </row>
    <row r="31" spans="1:13" ht="12" customHeight="1" x14ac:dyDescent="0.25">
      <c r="A31" s="19" t="s">
        <v>41</v>
      </c>
      <c r="B31" s="15">
        <v>1188</v>
      </c>
      <c r="C31" s="15">
        <v>176</v>
      </c>
      <c r="D31" s="15"/>
      <c r="E31" s="15">
        <f>E24+E25</f>
        <v>701</v>
      </c>
      <c r="F31" s="15">
        <f t="shared" ref="F31:M31" si="5">F24+F25</f>
        <v>271</v>
      </c>
      <c r="G31" s="15">
        <f t="shared" si="5"/>
        <v>653</v>
      </c>
      <c r="H31" s="15">
        <f t="shared" si="5"/>
        <v>636</v>
      </c>
      <c r="I31" s="15">
        <f t="shared" si="5"/>
        <v>771</v>
      </c>
      <c r="J31" s="15">
        <f t="shared" si="5"/>
        <v>682</v>
      </c>
      <c r="K31" s="15">
        <f t="shared" si="5"/>
        <v>640</v>
      </c>
      <c r="L31" s="15">
        <f t="shared" si="5"/>
        <v>767</v>
      </c>
      <c r="M31" s="15">
        <f t="shared" si="5"/>
        <v>175</v>
      </c>
    </row>
    <row r="32" spans="1:13" ht="12" customHeight="1" x14ac:dyDescent="0.25">
      <c r="A32" s="31" t="s">
        <v>42</v>
      </c>
      <c r="B32" s="23">
        <v>11373</v>
      </c>
      <c r="C32" s="23">
        <v>1407</v>
      </c>
      <c r="D32" s="23"/>
      <c r="E32" s="23">
        <f>E27+E28+E29+E30+E31</f>
        <v>6647</v>
      </c>
      <c r="F32" s="23">
        <f t="shared" ref="F32:M32" si="6">F27+F28+F29+F30+F31</f>
        <v>1806</v>
      </c>
      <c r="G32" s="23">
        <f t="shared" si="6"/>
        <v>4982</v>
      </c>
      <c r="H32" s="23">
        <f t="shared" si="6"/>
        <v>6025</v>
      </c>
      <c r="I32" s="23">
        <f t="shared" si="6"/>
        <v>8013</v>
      </c>
      <c r="J32" s="23">
        <f t="shared" si="6"/>
        <v>6391</v>
      </c>
      <c r="K32" s="23">
        <f t="shared" si="6"/>
        <v>5951</v>
      </c>
      <c r="L32" s="23">
        <f t="shared" si="6"/>
        <v>6929</v>
      </c>
      <c r="M32" s="23">
        <f t="shared" si="6"/>
        <v>1601</v>
      </c>
    </row>
    <row r="33" spans="1:1" ht="12" customHeight="1" x14ac:dyDescent="0.25">
      <c r="A33" s="44" t="s">
        <v>91</v>
      </c>
    </row>
  </sheetData>
  <mergeCells count="5">
    <mergeCell ref="A2:A3"/>
    <mergeCell ref="B2:B3"/>
    <mergeCell ref="C2:C3"/>
    <mergeCell ref="E2:M2"/>
    <mergeCell ref="A1:M1"/>
  </mergeCells>
  <pageMargins left="0.66929133858267698" right="0.70866141732283505" top="0.78740157480314998" bottom="0.78740157480314998" header="0.511811023622047" footer="0.511811023622047"/>
  <pageSetup paperSize="9" orientation="portrait" r:id="rId1"/>
  <headerFooter>
    <oddFooter>&amp;L&amp;8ISTITUTO NAZIONALE DI STATISTICA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workbookViewId="0">
      <selection sqref="A1:AH1"/>
    </sheetView>
  </sheetViews>
  <sheetFormatPr defaultRowHeight="15" x14ac:dyDescent="0.25"/>
  <cols>
    <col min="1" max="1" width="35" style="55" customWidth="1"/>
    <col min="2" max="4" width="9.140625" style="55"/>
    <col min="5" max="5" width="0.85546875" style="55" customWidth="1"/>
    <col min="6" max="8" width="9.140625" style="55"/>
    <col min="9" max="9" width="0.85546875" style="55" customWidth="1"/>
    <col min="10" max="12" width="9.140625" style="55"/>
    <col min="13" max="13" width="0.85546875" style="69" customWidth="1"/>
    <col min="14" max="16" width="9.140625" style="55"/>
    <col min="17" max="17" width="0.85546875" style="55" customWidth="1"/>
    <col min="18" max="20" width="9.140625" style="55"/>
    <col min="21" max="21" width="0.85546875" style="55" customWidth="1"/>
    <col min="22" max="23" width="9.140625" style="55"/>
    <col min="24" max="24" width="9.140625" style="55" customWidth="1"/>
    <col min="25" max="25" width="0.85546875" style="55" customWidth="1"/>
    <col min="26" max="28" width="9.140625" style="55"/>
    <col min="29" max="29" width="0.85546875" style="55" customWidth="1"/>
    <col min="30" max="32" width="9.140625" style="55"/>
    <col min="33" max="33" width="0.85546875" style="55" customWidth="1"/>
    <col min="34" max="36" width="9.140625" style="55"/>
    <col min="37" max="37" width="1" style="55" customWidth="1"/>
    <col min="38" max="16384" width="9.140625" style="55"/>
  </cols>
  <sheetData>
    <row r="1" spans="1:40" x14ac:dyDescent="0.25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</row>
    <row r="2" spans="1:40" x14ac:dyDescent="0.25">
      <c r="A2" s="222" t="s">
        <v>95</v>
      </c>
      <c r="B2" s="204" t="s">
        <v>47</v>
      </c>
      <c r="C2" s="226"/>
      <c r="D2" s="226"/>
      <c r="E2" s="174"/>
      <c r="F2" s="225" t="s">
        <v>58</v>
      </c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</row>
    <row r="3" spans="1:40" ht="19.5" customHeight="1" x14ac:dyDescent="0.25">
      <c r="A3" s="223"/>
      <c r="B3" s="234"/>
      <c r="C3" s="234"/>
      <c r="D3" s="234"/>
      <c r="E3" s="154"/>
      <c r="F3" s="233" t="s">
        <v>100</v>
      </c>
      <c r="G3" s="228"/>
      <c r="H3" s="228"/>
      <c r="I3" s="174"/>
      <c r="J3" s="233" t="s">
        <v>50</v>
      </c>
      <c r="K3" s="228"/>
      <c r="L3" s="228"/>
      <c r="M3" s="174"/>
      <c r="N3" s="233" t="s">
        <v>51</v>
      </c>
      <c r="O3" s="228"/>
      <c r="P3" s="228"/>
      <c r="Q3" s="174"/>
      <c r="R3" s="233" t="s">
        <v>52</v>
      </c>
      <c r="S3" s="228"/>
      <c r="T3" s="228"/>
      <c r="U3" s="174"/>
      <c r="V3" s="233" t="s">
        <v>99</v>
      </c>
      <c r="W3" s="228"/>
      <c r="X3" s="228"/>
      <c r="Y3" s="174"/>
      <c r="Z3" s="233" t="s">
        <v>54</v>
      </c>
      <c r="AA3" s="228"/>
      <c r="AB3" s="228"/>
      <c r="AC3" s="174"/>
      <c r="AD3" s="233" t="s">
        <v>55</v>
      </c>
      <c r="AE3" s="228"/>
      <c r="AF3" s="228"/>
      <c r="AG3" s="174"/>
      <c r="AH3" s="233" t="s">
        <v>56</v>
      </c>
      <c r="AI3" s="228"/>
      <c r="AJ3" s="228"/>
      <c r="AK3" s="174"/>
      <c r="AL3" s="233" t="s">
        <v>57</v>
      </c>
      <c r="AM3" s="228"/>
      <c r="AN3" s="228"/>
    </row>
    <row r="4" spans="1:40" x14ac:dyDescent="0.25">
      <c r="A4" s="224"/>
      <c r="B4" s="144">
        <v>2020</v>
      </c>
      <c r="C4" s="144">
        <v>2017</v>
      </c>
      <c r="D4" s="144" t="s">
        <v>111</v>
      </c>
      <c r="E4" s="175"/>
      <c r="F4" s="144">
        <v>2020</v>
      </c>
      <c r="G4" s="144">
        <v>2017</v>
      </c>
      <c r="H4" s="144" t="s">
        <v>111</v>
      </c>
      <c r="I4" s="175"/>
      <c r="J4" s="144">
        <v>2020</v>
      </c>
      <c r="K4" s="144">
        <v>2017</v>
      </c>
      <c r="L4" s="144" t="s">
        <v>111</v>
      </c>
      <c r="M4" s="175"/>
      <c r="N4" s="144">
        <v>2020</v>
      </c>
      <c r="O4" s="144">
        <v>2017</v>
      </c>
      <c r="P4" s="144" t="s">
        <v>111</v>
      </c>
      <c r="Q4" s="175"/>
      <c r="R4" s="144">
        <v>2020</v>
      </c>
      <c r="S4" s="144">
        <v>2017</v>
      </c>
      <c r="T4" s="144" t="s">
        <v>111</v>
      </c>
      <c r="U4" s="175"/>
      <c r="V4" s="144">
        <v>2020</v>
      </c>
      <c r="W4" s="144">
        <v>2017</v>
      </c>
      <c r="X4" s="144" t="s">
        <v>111</v>
      </c>
      <c r="Y4" s="175"/>
      <c r="Z4" s="144">
        <v>2020</v>
      </c>
      <c r="AA4" s="144">
        <v>2017</v>
      </c>
      <c r="AB4" s="144" t="s">
        <v>111</v>
      </c>
      <c r="AC4" s="175"/>
      <c r="AD4" s="144">
        <v>2020</v>
      </c>
      <c r="AE4" s="144">
        <v>2017</v>
      </c>
      <c r="AF4" s="144" t="s">
        <v>111</v>
      </c>
      <c r="AG4" s="175"/>
      <c r="AH4" s="144">
        <v>2020</v>
      </c>
      <c r="AI4" s="144">
        <v>2017</v>
      </c>
      <c r="AJ4" s="144" t="s">
        <v>111</v>
      </c>
      <c r="AK4" s="175"/>
      <c r="AL4" s="144">
        <v>2020</v>
      </c>
      <c r="AM4" s="144">
        <v>2017</v>
      </c>
      <c r="AN4" s="144" t="s">
        <v>111</v>
      </c>
    </row>
    <row r="5" spans="1:40" x14ac:dyDescent="0.25">
      <c r="A5" s="165" t="s">
        <v>9</v>
      </c>
      <c r="B5" s="128">
        <v>82.35294117647058</v>
      </c>
      <c r="C5" s="128">
        <v>78.787878787878782</v>
      </c>
      <c r="D5" s="128">
        <v>3.565062388591798</v>
      </c>
      <c r="E5" s="125"/>
      <c r="F5" s="128">
        <v>73.529411764705884</v>
      </c>
      <c r="G5" s="128">
        <v>72.727272727272734</v>
      </c>
      <c r="H5" s="128">
        <v>0.80213903743315029</v>
      </c>
      <c r="I5" s="125"/>
      <c r="J5" s="128">
        <v>64.705882352941174</v>
      </c>
      <c r="K5" s="128">
        <v>57.575757575757578</v>
      </c>
      <c r="L5" s="128">
        <v>7.1301247771835961</v>
      </c>
      <c r="M5" s="125"/>
      <c r="N5" s="128">
        <v>58.82352941176471</v>
      </c>
      <c r="O5" s="128">
        <v>51.515151515151516</v>
      </c>
      <c r="P5" s="136">
        <v>7.3083778966131945</v>
      </c>
      <c r="Q5" s="134"/>
      <c r="R5" s="128">
        <v>55.882352941176471</v>
      </c>
      <c r="S5" s="128">
        <v>54.54545454545454</v>
      </c>
      <c r="T5" s="128">
        <v>1.3368983957219314</v>
      </c>
      <c r="U5" s="125"/>
      <c r="V5" s="128">
        <v>79.411764705882348</v>
      </c>
      <c r="W5" s="128">
        <v>75.757575757575751</v>
      </c>
      <c r="X5" s="128">
        <v>3.6541889483065972</v>
      </c>
      <c r="Y5" s="125"/>
      <c r="Z5" s="128">
        <v>44.117647058823529</v>
      </c>
      <c r="AA5" s="128">
        <v>45.454545454545453</v>
      </c>
      <c r="AB5" s="128">
        <v>-1.3368983957219243</v>
      </c>
      <c r="AC5" s="125"/>
      <c r="AD5" s="128">
        <v>55.882352941176471</v>
      </c>
      <c r="AE5" s="128">
        <v>57.575757575757578</v>
      </c>
      <c r="AF5" s="128">
        <v>-1.6934046345811069</v>
      </c>
      <c r="AG5" s="125"/>
      <c r="AH5" s="128">
        <v>58.82352941176471</v>
      </c>
      <c r="AI5" s="128">
        <v>66.666666666666657</v>
      </c>
      <c r="AJ5" s="128">
        <v>-7.8431372549019471</v>
      </c>
      <c r="AK5" s="125"/>
      <c r="AL5" s="128">
        <v>8.8235294117647065</v>
      </c>
      <c r="AM5" s="128">
        <v>9.0909090909090917</v>
      </c>
      <c r="AN5" s="136">
        <v>-0.26737967914438521</v>
      </c>
    </row>
    <row r="6" spans="1:40" x14ac:dyDescent="0.25">
      <c r="A6" s="162" t="s">
        <v>43</v>
      </c>
      <c r="B6" s="125">
        <v>100</v>
      </c>
      <c r="C6" s="125">
        <v>97.5</v>
      </c>
      <c r="D6" s="125">
        <v>2.5</v>
      </c>
      <c r="E6" s="125"/>
      <c r="F6" s="125">
        <v>87.5</v>
      </c>
      <c r="G6" s="125">
        <v>75</v>
      </c>
      <c r="H6" s="125">
        <v>12.5</v>
      </c>
      <c r="I6" s="125"/>
      <c r="J6" s="125">
        <v>70</v>
      </c>
      <c r="K6" s="125">
        <v>65</v>
      </c>
      <c r="L6" s="125">
        <v>5</v>
      </c>
      <c r="M6" s="125"/>
      <c r="N6" s="125">
        <v>70</v>
      </c>
      <c r="O6" s="125">
        <v>55.000000000000007</v>
      </c>
      <c r="P6" s="134">
        <v>14.999999999999993</v>
      </c>
      <c r="Q6" s="134"/>
      <c r="R6" s="125">
        <v>82.5</v>
      </c>
      <c r="S6" s="125">
        <v>75</v>
      </c>
      <c r="T6" s="125">
        <v>7.5</v>
      </c>
      <c r="U6" s="125"/>
      <c r="V6" s="125">
        <v>90</v>
      </c>
      <c r="W6" s="125">
        <v>82.5</v>
      </c>
      <c r="X6" s="125">
        <v>7.5</v>
      </c>
      <c r="Y6" s="125"/>
      <c r="Z6" s="125">
        <v>72.5</v>
      </c>
      <c r="AA6" s="125">
        <v>60</v>
      </c>
      <c r="AB6" s="125">
        <v>12.5</v>
      </c>
      <c r="AC6" s="125"/>
      <c r="AD6" s="125">
        <v>72.5</v>
      </c>
      <c r="AE6" s="125">
        <v>65</v>
      </c>
      <c r="AF6" s="125">
        <v>7.5</v>
      </c>
      <c r="AG6" s="125"/>
      <c r="AH6" s="125">
        <v>92.5</v>
      </c>
      <c r="AI6" s="125">
        <v>82.5</v>
      </c>
      <c r="AJ6" s="125">
        <v>10</v>
      </c>
      <c r="AK6" s="125"/>
      <c r="AL6" s="125">
        <v>32.5</v>
      </c>
      <c r="AM6" s="125">
        <v>22.5</v>
      </c>
      <c r="AN6" s="134">
        <v>10</v>
      </c>
    </row>
    <row r="7" spans="1:40" x14ac:dyDescent="0.25">
      <c r="A7" s="162" t="s">
        <v>44</v>
      </c>
      <c r="B7" s="125">
        <v>97.777777777777771</v>
      </c>
      <c r="C7" s="125">
        <v>97.802197802197796</v>
      </c>
      <c r="D7" s="125">
        <v>-2.4420024420024333E-2</v>
      </c>
      <c r="E7" s="125"/>
      <c r="F7" s="125">
        <v>85.555555555555557</v>
      </c>
      <c r="G7" s="125">
        <v>80.219780219780219</v>
      </c>
      <c r="H7" s="125">
        <v>5.3357753357753381</v>
      </c>
      <c r="I7" s="125"/>
      <c r="J7" s="125">
        <v>41.111111111111107</v>
      </c>
      <c r="K7" s="125">
        <v>45.054945054945058</v>
      </c>
      <c r="L7" s="125">
        <v>-3.9438339438339511</v>
      </c>
      <c r="M7" s="125"/>
      <c r="N7" s="125">
        <v>65.555555555555557</v>
      </c>
      <c r="O7" s="125">
        <v>47.252747252747248</v>
      </c>
      <c r="P7" s="134">
        <v>18.302808302808309</v>
      </c>
      <c r="Q7" s="134"/>
      <c r="R7" s="125">
        <v>78.888888888888886</v>
      </c>
      <c r="S7" s="125">
        <v>63.73626373626373</v>
      </c>
      <c r="T7" s="125">
        <v>15.152625152625156</v>
      </c>
      <c r="U7" s="125"/>
      <c r="V7" s="125">
        <v>84.444444444444443</v>
      </c>
      <c r="W7" s="125">
        <v>78.021978021978029</v>
      </c>
      <c r="X7" s="125">
        <v>6.4224664224664139</v>
      </c>
      <c r="Y7" s="125"/>
      <c r="Z7" s="125">
        <v>83.333333333333343</v>
      </c>
      <c r="AA7" s="125">
        <v>85.714285714285708</v>
      </c>
      <c r="AB7" s="125">
        <v>-2.3809523809523654</v>
      </c>
      <c r="AC7" s="125"/>
      <c r="AD7" s="125">
        <v>63.333333333333329</v>
      </c>
      <c r="AE7" s="125">
        <v>68.131868131868131</v>
      </c>
      <c r="AF7" s="125">
        <v>-4.7985347985348028</v>
      </c>
      <c r="AG7" s="125"/>
      <c r="AH7" s="125">
        <v>84.444444444444443</v>
      </c>
      <c r="AI7" s="125">
        <v>79.120879120879124</v>
      </c>
      <c r="AJ7" s="125">
        <v>5.3235653235653189</v>
      </c>
      <c r="AK7" s="125"/>
      <c r="AL7" s="125">
        <v>6.666666666666667</v>
      </c>
      <c r="AM7" s="125">
        <v>12.087912087912088</v>
      </c>
      <c r="AN7" s="134">
        <v>-5.4212454212454206</v>
      </c>
    </row>
    <row r="8" spans="1:40" x14ac:dyDescent="0.25">
      <c r="A8" s="162" t="s">
        <v>0</v>
      </c>
      <c r="B8" s="125">
        <v>91.686701252688849</v>
      </c>
      <c r="C8" s="125">
        <v>91.413888192529456</v>
      </c>
      <c r="D8" s="125">
        <v>0.27281306015939322</v>
      </c>
      <c r="E8" s="125"/>
      <c r="F8" s="125">
        <v>54.472984942426926</v>
      </c>
      <c r="G8" s="125">
        <v>50.86487841564302</v>
      </c>
      <c r="H8" s="125">
        <v>3.6081065267839065</v>
      </c>
      <c r="I8" s="125"/>
      <c r="J8" s="125">
        <v>13.146906238137415</v>
      </c>
      <c r="K8" s="125">
        <v>12.810228127350213</v>
      </c>
      <c r="L8" s="125">
        <v>0.33667811078720256</v>
      </c>
      <c r="M8" s="125"/>
      <c r="N8" s="125">
        <v>41.351385549791217</v>
      </c>
      <c r="O8" s="125">
        <v>34.783153672599646</v>
      </c>
      <c r="P8" s="134">
        <v>6.5682318771915718</v>
      </c>
      <c r="Q8" s="134"/>
      <c r="R8" s="125">
        <v>51.663925091737319</v>
      </c>
      <c r="S8" s="125">
        <v>48.144898470794686</v>
      </c>
      <c r="T8" s="125">
        <v>3.5190266209426326</v>
      </c>
      <c r="U8" s="125"/>
      <c r="V8" s="125">
        <v>67.06314057952676</v>
      </c>
      <c r="W8" s="125">
        <v>70.945099022311354</v>
      </c>
      <c r="X8" s="125">
        <v>-3.8819584427845939</v>
      </c>
      <c r="Y8" s="125"/>
      <c r="Z8" s="125">
        <v>54.877894470454258</v>
      </c>
      <c r="AA8" s="125">
        <v>57.57081975432439</v>
      </c>
      <c r="AB8" s="125">
        <v>-2.6929252838701316</v>
      </c>
      <c r="AC8" s="125"/>
      <c r="AD8" s="125">
        <v>47.602176388713147</v>
      </c>
      <c r="AE8" s="125">
        <v>47.192278766608169</v>
      </c>
      <c r="AF8" s="125">
        <v>0.40989762210497815</v>
      </c>
      <c r="AG8" s="125"/>
      <c r="AH8" s="125">
        <v>56.775907883082375</v>
      </c>
      <c r="AI8" s="125">
        <v>54.048633742792681</v>
      </c>
      <c r="AJ8" s="125">
        <v>2.7272741402896941</v>
      </c>
      <c r="AK8" s="125"/>
      <c r="AL8" s="125">
        <v>10.69214222447172</v>
      </c>
      <c r="AM8" s="125">
        <v>11.707194785660567</v>
      </c>
      <c r="AN8" s="134">
        <v>-1.0150525611888472</v>
      </c>
    </row>
    <row r="9" spans="1:40" x14ac:dyDescent="0.25">
      <c r="A9" s="162" t="s">
        <v>1</v>
      </c>
      <c r="B9" s="125">
        <v>77.946127946127945</v>
      </c>
      <c r="C9" s="125">
        <v>72.133757961783445</v>
      </c>
      <c r="D9" s="125">
        <v>5.8123699843444996</v>
      </c>
      <c r="E9" s="125"/>
      <c r="F9" s="125">
        <v>41.414141414141412</v>
      </c>
      <c r="G9" s="125">
        <v>35.668789808917197</v>
      </c>
      <c r="H9" s="125">
        <v>5.7453516052242151</v>
      </c>
      <c r="I9" s="125"/>
      <c r="J9" s="125">
        <v>8.9225589225589221</v>
      </c>
      <c r="K9" s="125">
        <v>7.9617834394904454</v>
      </c>
      <c r="L9" s="125">
        <v>0.96077548306847671</v>
      </c>
      <c r="M9" s="125"/>
      <c r="N9" s="125">
        <v>28.619528619528616</v>
      </c>
      <c r="O9" s="125">
        <v>23.407643312101911</v>
      </c>
      <c r="P9" s="134">
        <v>5.2118853074267051</v>
      </c>
      <c r="Q9" s="134"/>
      <c r="R9" s="125">
        <v>44.107744107744104</v>
      </c>
      <c r="S9" s="125">
        <v>41.878980891719749</v>
      </c>
      <c r="T9" s="125">
        <v>2.2287632160243547</v>
      </c>
      <c r="U9" s="125"/>
      <c r="V9" s="125">
        <v>55.387205387205384</v>
      </c>
      <c r="W9" s="125">
        <v>53.503184713375795</v>
      </c>
      <c r="X9" s="125">
        <v>1.884020673829589</v>
      </c>
      <c r="Y9" s="125"/>
      <c r="Z9" s="125">
        <v>40.74074074074074</v>
      </c>
      <c r="AA9" s="125">
        <v>40.923566878980893</v>
      </c>
      <c r="AB9" s="125">
        <v>-0.18282613824015215</v>
      </c>
      <c r="AC9" s="125"/>
      <c r="AD9" s="125">
        <v>39.73063973063973</v>
      </c>
      <c r="AE9" s="125">
        <v>35.668789808917197</v>
      </c>
      <c r="AF9" s="125">
        <v>4.0618499217225335</v>
      </c>
      <c r="AG9" s="125"/>
      <c r="AH9" s="125">
        <v>45.117845117845121</v>
      </c>
      <c r="AI9" s="125">
        <v>39.012738853503187</v>
      </c>
      <c r="AJ9" s="125">
        <v>6.1051062643419343</v>
      </c>
      <c r="AK9" s="125"/>
      <c r="AL9" s="125">
        <v>9.5959595959595951</v>
      </c>
      <c r="AM9" s="125">
        <v>9.8726114649681538</v>
      </c>
      <c r="AN9" s="134">
        <v>-0.27665186900855865</v>
      </c>
    </row>
    <row r="10" spans="1:40" x14ac:dyDescent="0.25">
      <c r="A10" s="162" t="s">
        <v>97</v>
      </c>
      <c r="B10" s="125">
        <v>100</v>
      </c>
      <c r="C10" s="125">
        <v>100</v>
      </c>
      <c r="D10" s="125">
        <v>0</v>
      </c>
      <c r="E10" s="125"/>
      <c r="F10" s="125">
        <v>100</v>
      </c>
      <c r="G10" s="125">
        <v>85.714285714285708</v>
      </c>
      <c r="H10" s="125">
        <v>14.285714285714292</v>
      </c>
      <c r="I10" s="125"/>
      <c r="J10" s="125">
        <v>71.428571428571431</v>
      </c>
      <c r="K10" s="125">
        <v>78.571428571428569</v>
      </c>
      <c r="L10" s="125">
        <v>-7.1428571428571388</v>
      </c>
      <c r="M10" s="125"/>
      <c r="N10" s="125">
        <v>71.428571428571431</v>
      </c>
      <c r="O10" s="125">
        <v>57.142857142857139</v>
      </c>
      <c r="P10" s="134">
        <v>14.285714285714292</v>
      </c>
      <c r="Q10" s="134"/>
      <c r="R10" s="125">
        <v>78.571428571428569</v>
      </c>
      <c r="S10" s="125">
        <v>85.714285714285708</v>
      </c>
      <c r="T10" s="125">
        <v>-7.1428571428571388</v>
      </c>
      <c r="U10" s="125"/>
      <c r="V10" s="125">
        <v>100</v>
      </c>
      <c r="W10" s="125">
        <v>100</v>
      </c>
      <c r="X10" s="125">
        <v>0</v>
      </c>
      <c r="Y10" s="125"/>
      <c r="Z10" s="125">
        <v>92.857142857142861</v>
      </c>
      <c r="AA10" s="125">
        <v>100</v>
      </c>
      <c r="AB10" s="125">
        <v>-7.1428571428571388</v>
      </c>
      <c r="AC10" s="125"/>
      <c r="AD10" s="125">
        <v>85.714285714285708</v>
      </c>
      <c r="AE10" s="125">
        <v>64.285714285714292</v>
      </c>
      <c r="AF10" s="125">
        <v>21.428571428571416</v>
      </c>
      <c r="AG10" s="125"/>
      <c r="AH10" s="125">
        <v>85.714285714285708</v>
      </c>
      <c r="AI10" s="125">
        <v>100</v>
      </c>
      <c r="AJ10" s="125">
        <v>-14.285714285714292</v>
      </c>
      <c r="AK10" s="125"/>
      <c r="AL10" s="125">
        <v>28.571428571428569</v>
      </c>
      <c r="AM10" s="125">
        <v>28.571428571428569</v>
      </c>
      <c r="AN10" s="134">
        <v>0</v>
      </c>
    </row>
    <row r="11" spans="1:40" x14ac:dyDescent="0.25">
      <c r="A11" s="162" t="s">
        <v>2</v>
      </c>
      <c r="B11" s="125">
        <v>98.952879581151834</v>
      </c>
      <c r="C11" s="125">
        <v>100</v>
      </c>
      <c r="D11" s="125">
        <v>-1.0471204188481664</v>
      </c>
      <c r="E11" s="125"/>
      <c r="F11" s="125">
        <v>93.193717277486911</v>
      </c>
      <c r="G11" s="125">
        <v>87.628865979381445</v>
      </c>
      <c r="H11" s="125">
        <v>5.5648512981054665</v>
      </c>
      <c r="I11" s="125"/>
      <c r="J11" s="125">
        <v>61.256544502617807</v>
      </c>
      <c r="K11" s="125">
        <v>55.670103092783506</v>
      </c>
      <c r="L11" s="125">
        <v>5.5864414098343005</v>
      </c>
      <c r="M11" s="125"/>
      <c r="N11" s="125">
        <v>74.345549738219901</v>
      </c>
      <c r="O11" s="125">
        <v>71.134020618556704</v>
      </c>
      <c r="P11" s="134">
        <v>3.2115291196631972</v>
      </c>
      <c r="Q11" s="134"/>
      <c r="R11" s="125">
        <v>79.057591623036643</v>
      </c>
      <c r="S11" s="125">
        <v>77.835051546391753</v>
      </c>
      <c r="T11" s="125">
        <v>1.22254007664489</v>
      </c>
      <c r="U11" s="125"/>
      <c r="V11" s="125">
        <v>83.246073298429323</v>
      </c>
      <c r="W11" s="125">
        <v>89.175257731958766</v>
      </c>
      <c r="X11" s="125">
        <v>-5.9291844335294428</v>
      </c>
      <c r="Y11" s="125"/>
      <c r="Z11" s="125">
        <v>61.256544502617807</v>
      </c>
      <c r="AA11" s="125">
        <v>57.21649484536082</v>
      </c>
      <c r="AB11" s="125">
        <v>4.0400496572569864</v>
      </c>
      <c r="AC11" s="125"/>
      <c r="AD11" s="125">
        <v>69.109947643979055</v>
      </c>
      <c r="AE11" s="125">
        <v>71.134020618556704</v>
      </c>
      <c r="AF11" s="125">
        <v>-2.0240729745776491</v>
      </c>
      <c r="AG11" s="125"/>
      <c r="AH11" s="125">
        <v>83.246073298429323</v>
      </c>
      <c r="AI11" s="125">
        <v>81.958762886597938</v>
      </c>
      <c r="AJ11" s="125">
        <v>1.2873104118313847</v>
      </c>
      <c r="AK11" s="125"/>
      <c r="AL11" s="125">
        <v>16.753926701570681</v>
      </c>
      <c r="AM11" s="125">
        <v>23.195876288659793</v>
      </c>
      <c r="AN11" s="134">
        <v>-6.4419495870891126</v>
      </c>
    </row>
    <row r="12" spans="1:40" x14ac:dyDescent="0.25">
      <c r="A12" s="162" t="s">
        <v>98</v>
      </c>
      <c r="B12" s="125">
        <v>100</v>
      </c>
      <c r="C12" s="125">
        <v>98.591549295774655</v>
      </c>
      <c r="D12" s="125">
        <v>1.4084507042253449</v>
      </c>
      <c r="E12" s="125"/>
      <c r="F12" s="125">
        <v>91.428571428571431</v>
      </c>
      <c r="G12" s="125">
        <v>87.323943661971825</v>
      </c>
      <c r="H12" s="125">
        <v>4.1046277665996058</v>
      </c>
      <c r="I12" s="125"/>
      <c r="J12" s="125">
        <v>55.714285714285715</v>
      </c>
      <c r="K12" s="125">
        <v>59.154929577464785</v>
      </c>
      <c r="L12" s="125">
        <v>-3.4406438631790692</v>
      </c>
      <c r="M12" s="125"/>
      <c r="N12" s="125">
        <v>55.714285714285715</v>
      </c>
      <c r="O12" s="125">
        <v>53.521126760563376</v>
      </c>
      <c r="P12" s="134">
        <v>2.1931589537223388</v>
      </c>
      <c r="Q12" s="134"/>
      <c r="R12" s="125">
        <v>78.571428571428569</v>
      </c>
      <c r="S12" s="125">
        <v>77.464788732394368</v>
      </c>
      <c r="T12" s="125">
        <v>1.1066398390342016</v>
      </c>
      <c r="U12" s="125"/>
      <c r="V12" s="125">
        <v>92.857142857142861</v>
      </c>
      <c r="W12" s="125">
        <v>94.366197183098592</v>
      </c>
      <c r="X12" s="125">
        <v>-1.5090543259557307</v>
      </c>
      <c r="Y12" s="125"/>
      <c r="Z12" s="125">
        <v>47.142857142857139</v>
      </c>
      <c r="AA12" s="125">
        <v>59.154929577464785</v>
      </c>
      <c r="AB12" s="125">
        <v>-12.012072434607646</v>
      </c>
      <c r="AC12" s="125"/>
      <c r="AD12" s="125">
        <v>61.428571428571431</v>
      </c>
      <c r="AE12" s="125">
        <v>61.971830985915489</v>
      </c>
      <c r="AF12" s="125">
        <v>-0.54325955734405795</v>
      </c>
      <c r="AG12" s="125"/>
      <c r="AH12" s="125">
        <v>84.285714285714292</v>
      </c>
      <c r="AI12" s="125">
        <v>84.507042253521121</v>
      </c>
      <c r="AJ12" s="125">
        <v>-0.22132796780682895</v>
      </c>
      <c r="AK12" s="125"/>
      <c r="AL12" s="125">
        <v>28.571428571428569</v>
      </c>
      <c r="AM12" s="125">
        <v>22.535211267605636</v>
      </c>
      <c r="AN12" s="134">
        <v>6.0362173038229336</v>
      </c>
    </row>
    <row r="13" spans="1:40" x14ac:dyDescent="0.25">
      <c r="A13" s="162" t="s">
        <v>3</v>
      </c>
      <c r="B13" s="125">
        <v>82.204459402608336</v>
      </c>
      <c r="C13" s="125">
        <v>77.999094612947033</v>
      </c>
      <c r="D13" s="125">
        <v>4.2053647896613029</v>
      </c>
      <c r="E13" s="125"/>
      <c r="F13" s="125">
        <v>37.021455616323095</v>
      </c>
      <c r="G13" s="125">
        <v>30.647351742870079</v>
      </c>
      <c r="H13" s="125">
        <v>6.3741038734530164</v>
      </c>
      <c r="I13" s="125"/>
      <c r="J13" s="125">
        <v>7.6987799747580983</v>
      </c>
      <c r="K13" s="125">
        <v>8.6917157084653702</v>
      </c>
      <c r="L13" s="125">
        <v>-0.99293573370727195</v>
      </c>
      <c r="M13" s="125"/>
      <c r="N13" s="125">
        <v>26.209507782919644</v>
      </c>
      <c r="O13" s="125">
        <v>22.408329560887282</v>
      </c>
      <c r="P13" s="134">
        <v>3.8011782220323624</v>
      </c>
      <c r="Q13" s="134"/>
      <c r="R13" s="125">
        <v>23.685317627261256</v>
      </c>
      <c r="S13" s="125">
        <v>21.593481213218652</v>
      </c>
      <c r="T13" s="125">
        <v>2.0918364140426036</v>
      </c>
      <c r="U13" s="125"/>
      <c r="V13" s="125">
        <v>48.043752629364747</v>
      </c>
      <c r="W13" s="125">
        <v>43.775464010864646</v>
      </c>
      <c r="X13" s="125">
        <v>4.268288618500101</v>
      </c>
      <c r="Y13" s="125"/>
      <c r="Z13" s="125">
        <v>38.409760201935214</v>
      </c>
      <c r="AA13" s="125">
        <v>35.536441828881848</v>
      </c>
      <c r="AB13" s="125">
        <v>2.8733183730533653</v>
      </c>
      <c r="AC13" s="125"/>
      <c r="AD13" s="125">
        <v>38.578039545645773</v>
      </c>
      <c r="AE13" s="125">
        <v>37.483023992756905</v>
      </c>
      <c r="AF13" s="125">
        <v>1.0950155528888672</v>
      </c>
      <c r="AG13" s="125"/>
      <c r="AH13" s="125">
        <v>41.060159865376527</v>
      </c>
      <c r="AI13" s="125">
        <v>37.392485287460389</v>
      </c>
      <c r="AJ13" s="125">
        <v>3.6676745779161379</v>
      </c>
      <c r="AK13" s="125"/>
      <c r="AL13" s="125">
        <v>16.701724863273032</v>
      </c>
      <c r="AM13" s="125">
        <v>17.745586238116793</v>
      </c>
      <c r="AN13" s="134">
        <v>-1.0438613748437611</v>
      </c>
    </row>
    <row r="14" spans="1:40" x14ac:dyDescent="0.25">
      <c r="A14" s="162" t="s">
        <v>4</v>
      </c>
      <c r="B14" s="125">
        <v>86.577181208053688</v>
      </c>
      <c r="C14" s="125">
        <v>85.9375</v>
      </c>
      <c r="D14" s="125">
        <v>0.63968120805368756</v>
      </c>
      <c r="E14" s="125"/>
      <c r="F14" s="125">
        <v>60.234899328859058</v>
      </c>
      <c r="G14" s="125">
        <v>51.249999999999993</v>
      </c>
      <c r="H14" s="125">
        <v>8.9848993288590648</v>
      </c>
      <c r="I14" s="125"/>
      <c r="J14" s="125">
        <v>23.825503355704697</v>
      </c>
      <c r="K14" s="125">
        <v>25.937500000000004</v>
      </c>
      <c r="L14" s="125">
        <v>-2.1119966442953064</v>
      </c>
      <c r="M14" s="125"/>
      <c r="N14" s="125">
        <v>46.979865771812079</v>
      </c>
      <c r="O14" s="125">
        <v>38.90625</v>
      </c>
      <c r="P14" s="134">
        <v>8.0736157718120793</v>
      </c>
      <c r="Q14" s="134"/>
      <c r="R14" s="125">
        <v>54.697986577181211</v>
      </c>
      <c r="S14" s="125">
        <v>50.15625</v>
      </c>
      <c r="T14" s="125">
        <v>4.5417365771812115</v>
      </c>
      <c r="U14" s="125"/>
      <c r="V14" s="125">
        <v>58.221476510067113</v>
      </c>
      <c r="W14" s="125">
        <v>59.375</v>
      </c>
      <c r="X14" s="125">
        <v>-1.153523489932887</v>
      </c>
      <c r="Y14" s="125"/>
      <c r="Z14" s="125">
        <v>42.114093959731541</v>
      </c>
      <c r="AA14" s="125">
        <v>41.09375</v>
      </c>
      <c r="AB14" s="125">
        <v>1.0203439597315409</v>
      </c>
      <c r="AC14" s="125"/>
      <c r="AD14" s="125">
        <v>51.510067114093957</v>
      </c>
      <c r="AE14" s="125">
        <v>49.6875</v>
      </c>
      <c r="AF14" s="125">
        <v>1.8225671140939568</v>
      </c>
      <c r="AG14" s="125"/>
      <c r="AH14" s="125">
        <v>62.080536912751683</v>
      </c>
      <c r="AI14" s="125">
        <v>54.6875</v>
      </c>
      <c r="AJ14" s="125">
        <v>7.3930369127516826</v>
      </c>
      <c r="AK14" s="125"/>
      <c r="AL14" s="125">
        <v>13.25503355704698</v>
      </c>
      <c r="AM14" s="125">
        <v>15.312500000000002</v>
      </c>
      <c r="AN14" s="134">
        <v>-2.0574664429530216</v>
      </c>
    </row>
    <row r="15" spans="1:40" x14ac:dyDescent="0.25">
      <c r="A15" s="162" t="s">
        <v>5</v>
      </c>
      <c r="B15" s="125">
        <v>87.830080367393805</v>
      </c>
      <c r="C15" s="125">
        <v>79.78947368421052</v>
      </c>
      <c r="D15" s="125">
        <v>8.0406066831832845</v>
      </c>
      <c r="E15" s="125"/>
      <c r="F15" s="125">
        <v>53.272101033295058</v>
      </c>
      <c r="G15" s="125">
        <v>44</v>
      </c>
      <c r="H15" s="125">
        <v>9.2721010332950584</v>
      </c>
      <c r="I15" s="125"/>
      <c r="J15" s="125">
        <v>15.614236509758896</v>
      </c>
      <c r="K15" s="125">
        <v>12.947368421052632</v>
      </c>
      <c r="L15" s="125">
        <v>2.6668680887062646</v>
      </c>
      <c r="M15" s="125"/>
      <c r="N15" s="125">
        <v>39.380022962112513</v>
      </c>
      <c r="O15" s="125">
        <v>32.631578947368425</v>
      </c>
      <c r="P15" s="134">
        <v>6.7484440147440878</v>
      </c>
      <c r="Q15" s="134"/>
      <c r="R15" s="125">
        <v>51.779563719862232</v>
      </c>
      <c r="S15" s="125">
        <v>44.421052631578952</v>
      </c>
      <c r="T15" s="125">
        <v>7.3585110882832794</v>
      </c>
      <c r="U15" s="125"/>
      <c r="V15" s="125">
        <v>59.471871412169918</v>
      </c>
      <c r="W15" s="125">
        <v>55.78947368421052</v>
      </c>
      <c r="X15" s="125">
        <v>3.6823977279593976</v>
      </c>
      <c r="Y15" s="125"/>
      <c r="Z15" s="125">
        <v>42.020665901262916</v>
      </c>
      <c r="AA15" s="125">
        <v>39.473684210526315</v>
      </c>
      <c r="AB15" s="125">
        <v>2.546981690736601</v>
      </c>
      <c r="AC15" s="125"/>
      <c r="AD15" s="125">
        <v>50.172215843857636</v>
      </c>
      <c r="AE15" s="125">
        <v>47.05263157894737</v>
      </c>
      <c r="AF15" s="125">
        <v>3.1195842649102659</v>
      </c>
      <c r="AG15" s="125"/>
      <c r="AH15" s="125">
        <v>53.386911595866813</v>
      </c>
      <c r="AI15" s="125">
        <v>48.736842105263158</v>
      </c>
      <c r="AJ15" s="125">
        <v>4.6500694906036557</v>
      </c>
      <c r="AK15" s="125"/>
      <c r="AL15" s="125">
        <v>16.647531572904708</v>
      </c>
      <c r="AM15" s="125">
        <v>13.263157894736842</v>
      </c>
      <c r="AN15" s="134">
        <v>3.3843736781678651</v>
      </c>
    </row>
    <row r="16" spans="1:40" x14ac:dyDescent="0.25">
      <c r="A16" s="164" t="s">
        <v>6</v>
      </c>
      <c r="B16" s="127">
        <v>88.990610328638496</v>
      </c>
      <c r="C16" s="127">
        <v>87.243150684931507</v>
      </c>
      <c r="D16" s="127">
        <v>1.7474596437069891</v>
      </c>
      <c r="E16" s="127"/>
      <c r="F16" s="127">
        <v>52.010954616588421</v>
      </c>
      <c r="G16" s="127">
        <v>47.291407222914074</v>
      </c>
      <c r="H16" s="127">
        <v>4.7195473936743468</v>
      </c>
      <c r="I16" s="127"/>
      <c r="J16" s="127">
        <v>14.131455399061032</v>
      </c>
      <c r="K16" s="127">
        <v>14.009962640099626</v>
      </c>
      <c r="L16" s="127">
        <v>0.12149275896140566</v>
      </c>
      <c r="M16" s="127"/>
      <c r="N16" s="127">
        <v>38.98278560250391</v>
      </c>
      <c r="O16" s="127">
        <v>33.016811955168116</v>
      </c>
      <c r="P16" s="137">
        <v>5.9659736473357938</v>
      </c>
      <c r="Q16" s="137"/>
      <c r="R16" s="127">
        <v>47.143974960876363</v>
      </c>
      <c r="S16" s="127">
        <v>43.960149439601494</v>
      </c>
      <c r="T16" s="127">
        <v>3.1838255212748692</v>
      </c>
      <c r="U16" s="127"/>
      <c r="V16" s="127">
        <v>62.699530516431921</v>
      </c>
      <c r="W16" s="127">
        <v>64.259028642590295</v>
      </c>
      <c r="X16" s="127">
        <v>-1.559498126158374</v>
      </c>
      <c r="Y16" s="127"/>
      <c r="Z16" s="127">
        <v>50.007824726134587</v>
      </c>
      <c r="AA16" s="127">
        <v>51.0351805728518</v>
      </c>
      <c r="AB16" s="127">
        <v>-1.0273558467172137</v>
      </c>
      <c r="AC16" s="127"/>
      <c r="AD16" s="127">
        <v>46.564945226917061</v>
      </c>
      <c r="AE16" s="127">
        <v>45.76587795765878</v>
      </c>
      <c r="AF16" s="127">
        <v>0.79906726925828053</v>
      </c>
      <c r="AG16" s="127"/>
      <c r="AH16" s="127">
        <v>54.217527386541477</v>
      </c>
      <c r="AI16" s="127">
        <v>51.027397260273979</v>
      </c>
      <c r="AJ16" s="127">
        <v>3.1901301262674977</v>
      </c>
      <c r="AK16" s="127"/>
      <c r="AL16" s="127">
        <v>12.527386541471047</v>
      </c>
      <c r="AM16" s="127">
        <v>13.231631382316314</v>
      </c>
      <c r="AN16" s="137">
        <v>-0.7042448408452664</v>
      </c>
    </row>
    <row r="17" spans="1:28" x14ac:dyDescent="0.25">
      <c r="A17" s="32" t="s">
        <v>92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/>
      <c r="N17"/>
    </row>
    <row r="18" spans="1:28" ht="22.5" customHeight="1" x14ac:dyDescent="0.25">
      <c r="A18" s="187" t="s">
        <v>110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</row>
  </sheetData>
  <mergeCells count="14">
    <mergeCell ref="A18:AB18"/>
    <mergeCell ref="AL3:AN3"/>
    <mergeCell ref="V3:X3"/>
    <mergeCell ref="F2:AN2"/>
    <mergeCell ref="A1:AH1"/>
    <mergeCell ref="A2:A4"/>
    <mergeCell ref="B2:D3"/>
    <mergeCell ref="F3:H3"/>
    <mergeCell ref="J3:L3"/>
    <mergeCell ref="N3:P3"/>
    <mergeCell ref="R3:T3"/>
    <mergeCell ref="Z3:AB3"/>
    <mergeCell ref="AD3:AF3"/>
    <mergeCell ref="AH3:AJ3"/>
  </mergeCells>
  <pageMargins left="0.66929133858267698" right="0.70866141732283505" top="0.78740157480314998" bottom="0.78740157480314998" header="0.511811023622047" footer="0.511811023622047"/>
  <pageSetup paperSize="9" orientation="portrait" horizontalDpi="300" verticalDpi="300" r:id="rId1"/>
  <headerFooter>
    <oddFooter>&amp;L&amp;8ISTITUTO NAZIONALE DI STATISTICA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Tavola 3.1</vt:lpstr>
      <vt:lpstr>Tavola 3.2</vt:lpstr>
      <vt:lpstr>Tavola 3.3</vt:lpstr>
      <vt:lpstr>Tavola 3.4</vt:lpstr>
      <vt:lpstr>Tavola 3.5</vt:lpstr>
      <vt:lpstr>Tavola 3.6</vt:lpstr>
      <vt:lpstr>Tavola 3.7</vt:lpstr>
      <vt:lpstr>Tavola 3.8</vt:lpstr>
      <vt:lpstr>Tavola 3.9</vt:lpstr>
      <vt:lpstr>Tavola 3.10</vt:lpstr>
      <vt:lpstr>Tavola 3.11</vt:lpstr>
      <vt:lpstr>Tavola 3.12</vt:lpstr>
      <vt:lpstr>Tavola 3.13</vt:lpstr>
      <vt:lpstr>Tavola 3.14</vt:lpstr>
      <vt:lpstr>Tavola 3.15</vt:lpstr>
      <vt:lpstr>Tavola 3.16</vt:lpstr>
      <vt:lpstr>Tavola 3.17</vt:lpstr>
      <vt:lpstr>Tavola 3.18</vt:lpstr>
      <vt:lpstr>Tavola 3.19</vt:lpstr>
      <vt:lpstr>Tavola 3.20</vt:lpstr>
      <vt:lpstr>Tavola 3.21</vt:lpstr>
      <vt:lpstr>Tavola 3.22</vt:lpstr>
      <vt:lpstr>Tavola 3.23</vt:lpstr>
      <vt:lpstr>Tavola 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Fiammetta FC. Cocco</dc:creator>
  <cp:lastModifiedBy>Priscilla Altili</cp:lastModifiedBy>
  <cp:lastPrinted>2020-02-24T16:34:49Z</cp:lastPrinted>
  <dcterms:created xsi:type="dcterms:W3CDTF">2017-05-18T09:35:26Z</dcterms:created>
  <dcterms:modified xsi:type="dcterms:W3CDTF">2023-12-14T11:20:52Z</dcterms:modified>
</cp:coreProperties>
</file>