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repo1\REDDITI\Prototipo\LFS\stFocus_OCC&amp;REDD\output\"/>
    </mc:Choice>
  </mc:AlternateContent>
  <bookViews>
    <workbookView xWindow="0" yWindow="0" windowWidth="17280" windowHeight="6900" firstSheet="7" activeTab="9"/>
  </bookViews>
  <sheets>
    <sheet name="tab 1" sheetId="32" r:id="rId1"/>
    <sheet name="Fig 1" sheetId="33" r:id="rId2"/>
    <sheet name="tab 2" sheetId="34" r:id="rId3"/>
    <sheet name="tab 3" sheetId="35" r:id="rId4"/>
    <sheet name="tab 4" sheetId="36" r:id="rId5"/>
    <sheet name="Fig 2" sheetId="37" r:id="rId6"/>
    <sheet name="tab 5" sheetId="38" r:id="rId7"/>
    <sheet name="Fig 3" sheetId="12" r:id="rId8"/>
    <sheet name="tab 6" sheetId="24" r:id="rId9"/>
    <sheet name="Fig 4" sheetId="18" r:id="rId10"/>
    <sheet name="tab 7" sheetId="11" r:id="rId11"/>
    <sheet name="tab 8" sheetId="29" r:id="rId12"/>
    <sheet name="Fig 5" sheetId="21" r:id="rId13"/>
    <sheet name="Fig 6" sheetId="28" r:id="rId14"/>
    <sheet name="Fig 7" sheetId="30" r:id="rId15"/>
    <sheet name="tab 9" sheetId="25" r:id="rId16"/>
    <sheet name="tab 10" sheetId="31" r:id="rId17"/>
  </sheets>
  <definedNames>
    <definedName name="_Ref83305042" localSheetId="4">'tab 4'!#REF!</definedName>
    <definedName name="_Ref83309857" localSheetId="5">'Fig 2'!#REF!</definedName>
    <definedName name="_Ref83919962" localSheetId="7">'Fig 3'!$G$1</definedName>
    <definedName name="_Ref83920394" localSheetId="12">'Fig 5'!$K$1</definedName>
    <definedName name="_Ref85204385" localSheetId="6">'tab 5'!#REF!</definedName>
    <definedName name="_Ref87631695" localSheetId="2">'tab 2'!#REF!</definedName>
    <definedName name="_Ref89081652" localSheetId="3">'tab 3'!#REF!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7" l="1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AD9" i="33"/>
  <c r="AC9" i="33"/>
  <c r="AB9" i="33"/>
  <c r="AA9" i="33"/>
  <c r="Z9" i="33"/>
  <c r="Y9" i="33"/>
  <c r="X9" i="33"/>
  <c r="W9" i="33"/>
  <c r="V9" i="33"/>
  <c r="U9" i="33"/>
  <c r="T9" i="33"/>
  <c r="S9" i="33"/>
  <c r="AD8" i="33"/>
  <c r="AD11" i="33" s="1"/>
  <c r="AC8" i="33"/>
  <c r="AC11" i="33" s="1"/>
  <c r="AB8" i="33"/>
  <c r="AB11" i="33" s="1"/>
  <c r="AA8" i="33"/>
  <c r="AA11" i="33" s="1"/>
  <c r="Z8" i="33"/>
  <c r="Y8" i="33"/>
  <c r="X8" i="33"/>
  <c r="W8" i="33"/>
  <c r="V8" i="33"/>
  <c r="V11" i="33" s="1"/>
  <c r="U8" i="33"/>
  <c r="U11" i="33" s="1"/>
  <c r="T8" i="33"/>
  <c r="T11" i="33" s="1"/>
  <c r="S8" i="33"/>
  <c r="S11" i="33" s="1"/>
  <c r="AD7" i="33"/>
  <c r="AD13" i="33" s="1"/>
  <c r="AC7" i="33"/>
  <c r="AC13" i="33" s="1"/>
  <c r="AB7" i="33"/>
  <c r="AB13" i="33" s="1"/>
  <c r="AA7" i="33"/>
  <c r="AA13" i="33" s="1"/>
  <c r="Z7" i="33"/>
  <c r="Z11" i="33" s="1"/>
  <c r="Y7" i="33"/>
  <c r="Y13" i="33" s="1"/>
  <c r="X7" i="33"/>
  <c r="X11" i="33" s="1"/>
  <c r="W7" i="33"/>
  <c r="W13" i="33" s="1"/>
  <c r="V7" i="33"/>
  <c r="V13" i="33" s="1"/>
  <c r="U7" i="33"/>
  <c r="U13" i="33" s="1"/>
  <c r="T7" i="33"/>
  <c r="T13" i="33" s="1"/>
  <c r="S7" i="33"/>
  <c r="S13" i="33" s="1"/>
  <c r="Z13" i="33" l="1"/>
  <c r="W11" i="33"/>
  <c r="X13" i="33"/>
  <c r="Y11" i="33"/>
</calcChain>
</file>

<file path=xl/sharedStrings.xml><?xml version="1.0" encoding="utf-8"?>
<sst xmlns="http://schemas.openxmlformats.org/spreadsheetml/2006/main" count="387" uniqueCount="220">
  <si>
    <t>Agricoltura</t>
  </si>
  <si>
    <t>Costruzioni</t>
  </si>
  <si>
    <t>Commercio</t>
  </si>
  <si>
    <t>Quinti di reddito</t>
  </si>
  <si>
    <t>Primo (più povero)</t>
  </si>
  <si>
    <t>Secondo</t>
  </si>
  <si>
    <t>Terzo</t>
  </si>
  <si>
    <t>Quarto</t>
  </si>
  <si>
    <t>Quinto (più ricco)</t>
  </si>
  <si>
    <t>Industria in senso stretto</t>
  </si>
  <si>
    <t>REM</t>
  </si>
  <si>
    <t>RDC</t>
  </si>
  <si>
    <t>Cittadinanza</t>
  </si>
  <si>
    <t>Totale</t>
  </si>
  <si>
    <t>Settore</t>
  </si>
  <si>
    <t>Total</t>
  </si>
  <si>
    <t>Alberghi e ristoranti</t>
  </si>
  <si>
    <t>Trasporto e magazzinaggio</t>
  </si>
  <si>
    <t>Attività finanziarie e assicurative</t>
  </si>
  <si>
    <t>Istruzione, sanità e altri servizi sociali</t>
  </si>
  <si>
    <t>Quinti di reddito familiare equivalente</t>
  </si>
  <si>
    <t>Non occupati</t>
  </si>
  <si>
    <t>Nessun reddito</t>
  </si>
  <si>
    <t>Informazione e comunicazione</t>
  </si>
  <si>
    <t>Servizi alle imprese</t>
  </si>
  <si>
    <t>Amministrazione pubblica</t>
  </si>
  <si>
    <t>Servizi alla persona</t>
  </si>
  <si>
    <t>Media</t>
  </si>
  <si>
    <t>Bassa</t>
  </si>
  <si>
    <t xml:space="preserve">in migliaia </t>
  </si>
  <si>
    <t>beneficiari bonus 600-1000</t>
  </si>
  <si>
    <t>beneficiari  %</t>
  </si>
  <si>
    <t>non occupati</t>
  </si>
  <si>
    <t xml:space="preserve">Alta </t>
  </si>
  <si>
    <t>Condizione occupazionale familiare</t>
  </si>
  <si>
    <t xml:space="preserve"> %</t>
  </si>
  <si>
    <t>-</t>
  </si>
  <si>
    <t>%</t>
  </si>
  <si>
    <t>(a)</t>
  </si>
  <si>
    <t>II semestre 2019</t>
  </si>
  <si>
    <t>II semestre 2020</t>
  </si>
  <si>
    <t>dipendenti a tempo indeterminato</t>
  </si>
  <si>
    <t>dipendenti a tempo determinato</t>
  </si>
  <si>
    <t>collaboratori</t>
  </si>
  <si>
    <t>Italiana</t>
  </si>
  <si>
    <t xml:space="preserve">Non italiana </t>
  </si>
  <si>
    <t xml:space="preserve">Italiana e non </t>
  </si>
  <si>
    <t>Totale (b)</t>
  </si>
  <si>
    <t>Totale (a)</t>
  </si>
  <si>
    <t>Quinto (più ricco) (a)</t>
  </si>
  <si>
    <t>Non Beneficiari</t>
  </si>
  <si>
    <t>Beneficiari</t>
  </si>
  <si>
    <t>Maggio-Dicembre 2020</t>
  </si>
  <si>
    <t>Gennaio-Aprile 2020</t>
  </si>
  <si>
    <t>Incertezza del reddito familiare</t>
  </si>
  <si>
    <t>13,6</t>
  </si>
  <si>
    <t>Assente</t>
  </si>
  <si>
    <t>2,4</t>
  </si>
  <si>
    <t>11,8</t>
  </si>
  <si>
    <t>3,8</t>
  </si>
  <si>
    <t>10,9</t>
  </si>
  <si>
    <t>13,1</t>
  </si>
  <si>
    <t>8,5</t>
  </si>
  <si>
    <t>Alta</t>
  </si>
  <si>
    <t>20,1</t>
  </si>
  <si>
    <t>9,1</t>
  </si>
  <si>
    <t>Molta alta</t>
  </si>
  <si>
    <t>24,3</t>
  </si>
  <si>
    <t>10,8</t>
  </si>
  <si>
    <t>23,0</t>
  </si>
  <si>
    <t>5,6</t>
  </si>
  <si>
    <t>2,7</t>
  </si>
  <si>
    <t>2,3</t>
  </si>
  <si>
    <t>0,7</t>
  </si>
  <si>
    <t>4,3</t>
  </si>
  <si>
    <t>0,2</t>
  </si>
  <si>
    <t>4,8</t>
  </si>
  <si>
    <t>Molto alta</t>
  </si>
  <si>
    <t>5,3</t>
  </si>
  <si>
    <t>Famiglie beneficiarie per quinti sul totale delle famiglie beneficiarie  %</t>
  </si>
  <si>
    <t xml:space="preserve"> (b)</t>
  </si>
  <si>
    <t xml:space="preserve">Rapporto tra importo medio equivalente RdC e Reddito medio disponibile equivalente 2019 delle  famiglie beneficiarie di RdC                             </t>
  </si>
  <si>
    <t>75,5</t>
  </si>
  <si>
    <t>72,9</t>
  </si>
  <si>
    <t>9,5</t>
  </si>
  <si>
    <t>15,6</t>
  </si>
  <si>
    <t>10,5</t>
  </si>
  <si>
    <t>0,6</t>
  </si>
  <si>
    <t>7,9</t>
  </si>
  <si>
    <t>4,9</t>
  </si>
  <si>
    <t>0,8</t>
  </si>
  <si>
    <t>1,3</t>
  </si>
  <si>
    <t>0,5</t>
  </si>
  <si>
    <t>0,4</t>
  </si>
  <si>
    <t>1,2</t>
  </si>
  <si>
    <t>1,6</t>
  </si>
  <si>
    <t>3,9</t>
  </si>
  <si>
    <t>1,4</t>
  </si>
  <si>
    <t xml:space="preserve">Rapporto tra importo medio equivalente REM e Reddito medio disponibile equivalente 2019 delle famiglie beneficiarie di REM                           </t>
  </si>
  <si>
    <t>62,4</t>
  </si>
  <si>
    <t>27,6</t>
  </si>
  <si>
    <t>17,7</t>
  </si>
  <si>
    <t>10,7</t>
  </si>
  <si>
    <t>5,1</t>
  </si>
  <si>
    <t>Famiglie beneficiarie per quinti sul totale delle beneficiarie %         (b)</t>
  </si>
  <si>
    <t xml:space="preserve">Tav1 - Tassi di occupazione, disoccupazione e inattività per quinto di reddito equivalente 2019 - Anno 2020 e variazioni 2020-2019 (individui di 15-64 anni) </t>
  </si>
  <si>
    <t>Quinto di reddito equivalente</t>
  </si>
  <si>
    <t>Anno 2020</t>
  </si>
  <si>
    <t>Tasso di occupazione</t>
  </si>
  <si>
    <t>36,2</t>
  </si>
  <si>
    <t>49,3</t>
  </si>
  <si>
    <t>60,0</t>
  </si>
  <si>
    <t>72,2</t>
  </si>
  <si>
    <t>77,1</t>
  </si>
  <si>
    <t>58,1</t>
  </si>
  <si>
    <t>Tasso di disoccupazione</t>
  </si>
  <si>
    <t>24,7</t>
  </si>
  <si>
    <t>12,4</t>
  </si>
  <si>
    <t>8,0</t>
  </si>
  <si>
    <t>4,1</t>
  </si>
  <si>
    <t>1,9</t>
  </si>
  <si>
    <t>9,4</t>
  </si>
  <si>
    <t>Tasso di inattività</t>
  </si>
  <si>
    <t>51,9</t>
  </si>
  <si>
    <t>43,8</t>
  </si>
  <si>
    <t>34,7</t>
  </si>
  <si>
    <t>24,8</t>
  </si>
  <si>
    <t>21,3</t>
  </si>
  <si>
    <t>35,9</t>
  </si>
  <si>
    <t>Variazioni p,p, 2020 – 2019</t>
  </si>
  <si>
    <t>-0,1</t>
  </si>
  <si>
    <t>-0,3</t>
  </si>
  <si>
    <t>-1,6</t>
  </si>
  <si>
    <t>-1,1</t>
  </si>
  <si>
    <t>-1,0</t>
  </si>
  <si>
    <t>-3,3</t>
  </si>
  <si>
    <t>-1,5</t>
  </si>
  <si>
    <t>0,1</t>
  </si>
  <si>
    <t>-0,8</t>
  </si>
  <si>
    <t>1,1</t>
  </si>
  <si>
    <t>stime LFS2020 e variazioni LFS2020 vs 2019 - individui 15-64 anni</t>
  </si>
  <si>
    <t>LAVORO DA CASA</t>
  </si>
  <si>
    <t>valori %</t>
  </si>
  <si>
    <t/>
  </si>
  <si>
    <t>Classe di reddito equivalente</t>
  </si>
  <si>
    <t>val.ass. 2020 in migliaia</t>
  </si>
  <si>
    <t>val.ass. 2019 in migliaia</t>
  </si>
  <si>
    <t>001 - Sì, 2 o più volte a settimana</t>
  </si>
  <si>
    <t>Sì, 2 o più volte a settimana</t>
  </si>
  <si>
    <t>002 - Sì, meno di 2 volte a settimana</t>
  </si>
  <si>
    <t>Sì, meno di 2 volte a settimana</t>
  </si>
  <si>
    <t>003 - No</t>
  </si>
  <si>
    <t>No</t>
  </si>
  <si>
    <t>997 - Non sa</t>
  </si>
  <si>
    <t>Si tout court</t>
  </si>
  <si>
    <t>Figura 1 - Lavoro da casa nel 2020 e 2019 per quinto di reddito equivalente PRE-PANDEMIA (2019)</t>
  </si>
  <si>
    <t>(valori per 100 occupati di 15-64 anni)</t>
  </si>
  <si>
    <t>Tabella 2 - Famiglie beneficiarie di sussidi COVID-19 per tipo di sussidio</t>
  </si>
  <si>
    <t>Valori assoluti in migliaia</t>
  </si>
  <si>
    <t>Valori percentuali</t>
  </si>
  <si>
    <t>Sussidio unico</t>
  </si>
  <si>
    <t>Presenza di altri sussidi</t>
  </si>
  <si>
    <t>TOTALE</t>
  </si>
  <si>
    <t>Sussidi sfera lavorativa</t>
  </si>
  <si>
    <t>Sussidi per contrasto povertà</t>
  </si>
  <si>
    <t>Sussidi pre-esistenti</t>
  </si>
  <si>
    <t>Sussidi emergenza Covid19</t>
  </si>
  <si>
    <t>Tabella 3 - Famiglie beneficiarie di sussidi COVID-19 per SINGOLO sussidio</t>
  </si>
  <si>
    <t>Anno 2020 (valori percentuali)</t>
  </si>
  <si>
    <t xml:space="preserve">Presenza di altri sussidi </t>
  </si>
  <si>
    <t>Totale altri sussidi</t>
  </si>
  <si>
    <t>di cui:</t>
  </si>
  <si>
    <t>Indennità 600/1.000 euro</t>
  </si>
  <si>
    <t>CIG</t>
  </si>
  <si>
    <t>Bonus lavoratori</t>
  </si>
  <si>
    <t>Bonus Baby sitting</t>
  </si>
  <si>
    <t>RdC/Pdc/ Rei</t>
  </si>
  <si>
    <t>domestici</t>
  </si>
  <si>
    <t>Bonus lavoratori domestici</t>
  </si>
  <si>
    <t>RdC/Pdc/Rei</t>
  </si>
  <si>
    <t>Nota: le combinazioni non sono mutuamente esclusive, pertanto la somma per riga può essere superiore al valore riportato sotto presenza altri sussidi totale.</t>
  </si>
  <si>
    <t>Tabella 4 - CIG: beneficiari, importi, ore integrate,  intensità</t>
  </si>
  <si>
    <t>Anni 2019-2020 (settore privato extra-agricolo – individui di 15-64 anni)</t>
  </si>
  <si>
    <t>Beneficiari CIG</t>
  </si>
  <si>
    <t>44,5</t>
  </si>
  <si>
    <t>media</t>
  </si>
  <si>
    <t>Importo integrazione</t>
  </si>
  <si>
    <t>Ore integrate</t>
  </si>
  <si>
    <t>Intensità (a)</t>
  </si>
  <si>
    <t>20,5</t>
  </si>
  <si>
    <t>14,9</t>
  </si>
  <si>
    <t>(a) L’intensità è calcolata come rapporto tra le ore integrate e le ore lavorabili</t>
  </si>
  <si>
    <t>anno 2020 CIG beneficiari, importi, ore integrate, numero di mesi, intensità (=ore integrate/ore lavorabili)</t>
  </si>
  <si>
    <t>pres_in_DAMM=1 and CLETAD in ('2', '3', '4', '5', '6')</t>
  </si>
  <si>
    <t>Figura 2 – Destinatari di trattamenti CIG per Settore</t>
  </si>
  <si>
    <t xml:space="preserve">Anno 2020 (valori per 100 lavoratori dipendenti di 15-64 anni settore privato extra-agricolo) </t>
  </si>
  <si>
    <t>beneficiari CIG</t>
  </si>
  <si>
    <t>Totale individui in migliaia</t>
  </si>
  <si>
    <t>in migliaia</t>
  </si>
  <si>
    <t>in %</t>
  </si>
  <si>
    <t>SETTORE</t>
  </si>
  <si>
    <t>Tabella 5 – Destinatari di trattamenti CIG per quinti di reddito familiare equivalente e incertezza del reddito familiare pre-pandemia (2019)</t>
  </si>
  <si>
    <t xml:space="preserve">Anno 2020 (valori per 100 lavoratori dipendenti di 15-64 anni settore privato extra-agricolo della categoria) </t>
  </si>
  <si>
    <t>(a) Nel totale sono incluse anche unità i cui redditi non sono presenti nelle fonti utilizzate. Gli individui di 15-64 anni in CIG in famiglie senza redditi dichiarati negli archivi amministrativi nel 2019 ammontano a circa 9 mila (0,1% del totale).</t>
  </si>
  <si>
    <t>Figura 3 -Beneficiari del bonus per i lavoratori autonomi e atipici per settore (%)</t>
  </si>
  <si>
    <t xml:space="preserve">Anno 2020 (valori per 100 individui di 15-64 anni del settore) </t>
  </si>
  <si>
    <t>TABELLA 6 - BENEFICIARI DELL’INDENNITÀ PER I LAVORATORI AUTONOMI E ATIPICI PER QUINTI DI REDDITO FAMILIARE EQUIVALENTE E INCERTEZZA DEL REDDITO FAMILIARE PRE-PANDEMIA (2019)</t>
  </si>
  <si>
    <t xml:space="preserve">Anno 2020 (valori per 100 individui di 15-64 anni della categoria) </t>
  </si>
  <si>
    <t>FIGURA 4 - INTENSITÀ LAVORATIVA (a) PER PERCEZIONE DELL’INDENNITÀ 600-1.000 EURO E PER CONDIZIONE OCCUPAZIONALE</t>
  </si>
  <si>
    <t xml:space="preserve">Secondo semestre 2019 e 2020 (valori medi per i lavoratori atipici di 15-64 anni) </t>
  </si>
  <si>
    <t>TABELLA 7 - FAMIGLIE BENEFICIARIE DEL RDC PER QUINTI DI REDDITO FAMILIARE EQUIVALENTE E INCERTEZZA DEL REDDITO FAMILIARE PRE-PANDEMIA (2019)</t>
  </si>
  <si>
    <t xml:space="preserve">Anno 2020 (valori per 100 famiglie della categoria) </t>
  </si>
  <si>
    <t>TABELLA 8 – FAMIGLIE BENEFICIARIE E IMPORTO MEDIO DEL BENEFICIO (RDC) PER QUINTI DI REDDITO FAMILIARE EQUIVALENTE PRE-PANDEMIA (2019)</t>
  </si>
  <si>
    <t>FIGURA 5 - FAMIGLIE BENEFICIARIE DEL RDC PER QUINTI DI REDDITO PRE-PANDEMIA (2019) E PER PERIODO DI EROGAZIONE NEL 2020</t>
  </si>
  <si>
    <t>Anno 2020 (composizione percentuale)</t>
  </si>
  <si>
    <t>FIGURA 6 - FAMIGLIE BENEFICIARIE DEL RDC PER INTENSITÀ OCCUPAZIONALE E PER PERIODO DI EROGAZIONE NEL 2020</t>
  </si>
  <si>
    <t>FIGURA 7 - FAMIGLIE BENEFICIARIE DEL REM E DEL RDC PER CITTADINANZA DEI COMPONENTI DELLA FAMIGLIA</t>
  </si>
  <si>
    <t>TABELLA 9 - FAMIGLIE BENEFICIARIE DEL REM PER QUINTI DI REDDITO FAMILIARE EQUIVALENTE E INCERTEZZA DEL REDDITO FAMILIARE PRE-PANDEMIA (2019)</t>
  </si>
  <si>
    <t>Anno 2020 (valori per 100 famiglie della categoria)</t>
  </si>
  <si>
    <t>TABELLA 10 - FAMIGLIE BENEFICIARIE E IMPORTO MEDIO DEL BENEFICIO (REM) PER QUINTI DI REDDITO FAMILIARE EQUIVALENTE PRE-PANDEMIA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</si>
</sst>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sz val="10"/>
      <color theme="1"/>
      <name val="Times New Roman"/>
      <family val="1"/>
    </font>
    <font>
      <b/>
      <sz val="9"/>
      <color rgb="FFFFFFFF"/>
      <name val="Arial Narrow"/>
      <family val="2"/>
    </font>
    <font>
      <sz val="9"/>
      <color rgb="FF000000"/>
      <name val="Arial Narrow"/>
      <family val="2"/>
    </font>
    <font>
      <i/>
      <sz val="9"/>
      <color rgb="FFFFFFFF"/>
      <name val="Arial Narrow"/>
      <family val="2"/>
    </font>
    <font>
      <sz val="9"/>
      <color rgb="FFFFFFFF"/>
      <name val="Arial Narrow"/>
      <family val="2"/>
    </font>
    <font>
      <i/>
      <sz val="9"/>
      <color rgb="FF000000"/>
      <name val="Arial Narrow"/>
      <family val="2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808080"/>
      <name val="Arial Narrow"/>
      <family val="2"/>
    </font>
    <font>
      <sz val="9.5"/>
      <color rgb="FF000000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9"/>
      <color rgb="FF000000"/>
      <name val="Arial Narrow"/>
      <family val="2"/>
    </font>
    <font>
      <sz val="8"/>
      <color rgb="FF000000"/>
      <name val="Calibri"/>
      <family val="2"/>
      <scheme val="minor"/>
    </font>
    <font>
      <i/>
      <sz val="9"/>
      <color theme="1"/>
      <name val="Arial Narrow"/>
      <family val="2"/>
    </font>
    <font>
      <sz val="10"/>
      <color theme="1"/>
      <name val="Arial Narrow"/>
      <family val="2"/>
    </font>
    <font>
      <b/>
      <i/>
      <sz val="9"/>
      <color indexed="18"/>
      <name val="Arial"/>
      <family val="2"/>
    </font>
    <font>
      <b/>
      <sz val="9"/>
      <name val="Arial"/>
      <family val="2"/>
    </font>
    <font>
      <sz val="9"/>
      <color indexed="18"/>
      <name val="Arial"/>
      <family val="2"/>
    </font>
    <font>
      <b/>
      <sz val="9"/>
      <color indexed="56"/>
      <name val="Arial"/>
      <family val="2"/>
    </font>
    <font>
      <sz val="9"/>
      <color indexed="8"/>
      <name val="Arial"/>
      <family val="2"/>
    </font>
    <font>
      <sz val="7.5"/>
      <color rgb="FF000000"/>
      <name val="Arial Narrow"/>
      <family val="2"/>
    </font>
    <font>
      <b/>
      <sz val="12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BD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5F7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B0B0B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C1C1C1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C1C1C1"/>
      </right>
      <top/>
      <bottom/>
      <diagonal/>
    </border>
    <border>
      <left/>
      <right/>
      <top/>
      <bottom style="thin">
        <color rgb="FFC1C1C1"/>
      </bottom>
      <diagonal/>
    </border>
    <border>
      <left/>
      <right style="thin">
        <color rgb="FFC1C1C1"/>
      </right>
      <top/>
      <bottom style="thin">
        <color rgb="FFC1C1C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1C1C1"/>
      </left>
      <right/>
      <top/>
      <bottom style="thin">
        <color indexed="64"/>
      </bottom>
      <diagonal/>
    </border>
    <border>
      <left/>
      <right style="medium">
        <color rgb="FFF0F0F0"/>
      </right>
      <top/>
      <bottom style="medium">
        <color rgb="FFF0F0F0"/>
      </bottom>
      <diagonal/>
    </border>
    <border>
      <left/>
      <right/>
      <top style="medium">
        <color rgb="FFF0F0F0"/>
      </top>
      <bottom/>
      <diagonal/>
    </border>
    <border>
      <left style="thin">
        <color rgb="FFF0F0F0"/>
      </left>
      <right style="thin">
        <color rgb="FFF0F0F0"/>
      </right>
      <top style="thin">
        <color rgb="FFF0F0F0"/>
      </top>
      <bottom/>
      <diagonal/>
    </border>
    <border>
      <left style="thin">
        <color rgb="FFF0F0F0"/>
      </left>
      <right style="thin">
        <color rgb="FFF0F0F0"/>
      </right>
      <top style="thin">
        <color rgb="FFF0F0F0"/>
      </top>
      <bottom style="thin">
        <color rgb="FFF0F0F0"/>
      </bottom>
      <diagonal/>
    </border>
    <border>
      <left style="thin">
        <color rgb="FFF0F0F0"/>
      </left>
      <right/>
      <top style="thin">
        <color rgb="FFF0F0F0"/>
      </top>
      <bottom style="thin">
        <color rgb="FFF0F0F0"/>
      </bottom>
      <diagonal/>
    </border>
    <border>
      <left/>
      <right style="thin">
        <color rgb="FFF0F0F0"/>
      </right>
      <top style="thin">
        <color rgb="FFF0F0F0"/>
      </top>
      <bottom style="thin">
        <color rgb="FFF0F0F0"/>
      </bottom>
      <diagonal/>
    </border>
    <border>
      <left style="thin">
        <color rgb="FFF0F0F0"/>
      </left>
      <right style="thin">
        <color rgb="FFF0F0F0"/>
      </right>
      <top/>
      <bottom style="thin">
        <color rgb="FFF0F0F0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3" fontId="0" fillId="0" borderId="0" xfId="0" applyNumberFormat="1"/>
    <xf numFmtId="0" fontId="2" fillId="0" borderId="0" xfId="0" applyFont="1"/>
    <xf numFmtId="0" fontId="0" fillId="2" borderId="0" xfId="0" applyFill="1"/>
    <xf numFmtId="0" fontId="0" fillId="0" borderId="0" xfId="0" applyBorder="1"/>
    <xf numFmtId="0" fontId="3" fillId="3" borderId="0" xfId="0" applyFont="1" applyFill="1" applyAlignment="1">
      <alignment vertical="top" wrapText="1"/>
    </xf>
    <xf numFmtId="0" fontId="4" fillId="3" borderId="2" xfId="0" applyFont="1" applyFill="1" applyBorder="1" applyAlignment="1">
      <alignment horizontal="center" vertical="top" wrapText="1"/>
    </xf>
    <xf numFmtId="164" fontId="0" fillId="0" borderId="0" xfId="0" applyNumberFormat="1" applyBorder="1"/>
    <xf numFmtId="164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right"/>
    </xf>
    <xf numFmtId="164" fontId="0" fillId="0" borderId="0" xfId="0" quotePrefix="1" applyNumberForma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0" fontId="0" fillId="0" borderId="0" xfId="0" quotePrefix="1" applyBorder="1" applyAlignment="1">
      <alignment horizontal="center"/>
    </xf>
    <xf numFmtId="0" fontId="5" fillId="0" borderId="4" xfId="0" applyFont="1" applyBorder="1"/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12" fillId="5" borderId="0" xfId="0" applyFont="1" applyFill="1" applyAlignment="1">
      <alignment vertical="center" wrapText="1"/>
    </xf>
    <xf numFmtId="0" fontId="12" fillId="5" borderId="0" xfId="0" applyFont="1" applyFill="1" applyAlignment="1">
      <alignment horizontal="right" vertical="center" wrapText="1"/>
    </xf>
    <xf numFmtId="0" fontId="12" fillId="5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horizontal="right" vertical="center" wrapText="1"/>
    </xf>
    <xf numFmtId="0" fontId="5" fillId="0" borderId="0" xfId="0" applyFont="1"/>
    <xf numFmtId="0" fontId="7" fillId="0" borderId="0" xfId="0" applyFont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0" fillId="7" borderId="0" xfId="0" applyNumberFormat="1" applyFont="1" applyFill="1" applyBorder="1" applyAlignment="1" applyProtection="1"/>
    <xf numFmtId="0" fontId="14" fillId="6" borderId="0" xfId="0" applyNumberFormat="1" applyFont="1" applyFill="1" applyBorder="1" applyAlignment="1" applyProtection="1"/>
    <xf numFmtId="0" fontId="15" fillId="4" borderId="0" xfId="0" applyNumberFormat="1" applyFont="1" applyFill="1" applyBorder="1" applyAlignment="1" applyProtection="1">
      <alignment wrapText="1"/>
    </xf>
    <xf numFmtId="0" fontId="15" fillId="4" borderId="6" xfId="0" applyNumberFormat="1" applyFont="1" applyFill="1" applyBorder="1" applyAlignment="1" applyProtection="1">
      <alignment wrapText="1"/>
    </xf>
    <xf numFmtId="0" fontId="14" fillId="8" borderId="8" xfId="0" applyNumberFormat="1" applyFont="1" applyFill="1" applyBorder="1" applyAlignment="1" applyProtection="1">
      <alignment horizontal="center" wrapText="1"/>
    </xf>
    <xf numFmtId="0" fontId="14" fillId="8" borderId="8" xfId="0" applyNumberFormat="1" applyFont="1" applyFill="1" applyBorder="1" applyAlignment="1" applyProtection="1">
      <alignment horizontal="left" vertical="top" wrapText="1"/>
    </xf>
    <xf numFmtId="0" fontId="16" fillId="5" borderId="8" xfId="0" applyNumberFormat="1" applyFont="1" applyFill="1" applyBorder="1" applyAlignment="1" applyProtection="1">
      <alignment horizontal="right" wrapText="1"/>
    </xf>
    <xf numFmtId="164" fontId="0" fillId="9" borderId="0" xfId="0" applyNumberFormat="1" applyFill="1"/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center" indent="15"/>
    </xf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justify" vertical="center"/>
    </xf>
    <xf numFmtId="0" fontId="21" fillId="0" borderId="0" xfId="0" applyFont="1" applyBorder="1" applyAlignment="1">
      <alignment vertical="top" wrapText="1"/>
    </xf>
    <xf numFmtId="0" fontId="20" fillId="0" borderId="0" xfId="0" applyFont="1" applyBorder="1"/>
    <xf numFmtId="0" fontId="22" fillId="0" borderId="9" xfId="0" applyFont="1" applyBorder="1" applyAlignment="1">
      <alignment vertical="top" wrapText="1"/>
    </xf>
    <xf numFmtId="0" fontId="22" fillId="10" borderId="9" xfId="0" applyFont="1" applyFill="1" applyBorder="1" applyAlignment="1">
      <alignment vertical="top" wrapText="1"/>
    </xf>
    <xf numFmtId="0" fontId="22" fillId="10" borderId="9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4" borderId="0" xfId="0" applyFont="1" applyFill="1" applyBorder="1" applyAlignment="1">
      <alignment horizontal="left" vertical="top" wrapText="1"/>
    </xf>
    <xf numFmtId="165" fontId="7" fillId="4" borderId="0" xfId="1" applyNumberFormat="1" applyFont="1" applyFill="1" applyBorder="1" applyAlignment="1">
      <alignment vertical="top"/>
    </xf>
    <xf numFmtId="0" fontId="7" fillId="4" borderId="0" xfId="0" applyFont="1" applyFill="1" applyBorder="1" applyAlignment="1">
      <alignment vertical="top" wrapText="1"/>
    </xf>
    <xf numFmtId="165" fontId="7" fillId="0" borderId="0" xfId="0" applyNumberFormat="1" applyFont="1" applyFill="1" applyAlignment="1">
      <alignment vertical="center" wrapText="1"/>
    </xf>
    <xf numFmtId="165" fontId="7" fillId="10" borderId="0" xfId="0" applyNumberFormat="1" applyFont="1" applyFill="1" applyAlignment="1">
      <alignment vertical="center" wrapText="1"/>
    </xf>
    <xf numFmtId="0" fontId="7" fillId="2" borderId="0" xfId="0" applyFont="1" applyFill="1" applyAlignment="1">
      <alignment horizontal="right" vertical="center" wrapText="1"/>
    </xf>
    <xf numFmtId="0" fontId="7" fillId="10" borderId="0" xfId="0" applyFont="1" applyFill="1" applyAlignment="1">
      <alignment horizontal="right" vertical="center" wrapText="1"/>
    </xf>
    <xf numFmtId="0" fontId="7" fillId="0" borderId="10" xfId="0" applyFont="1" applyBorder="1" applyAlignment="1">
      <alignment vertical="center" wrapText="1"/>
    </xf>
    <xf numFmtId="165" fontId="7" fillId="0" borderId="1" xfId="0" applyNumberFormat="1" applyFont="1" applyFill="1" applyBorder="1" applyAlignment="1">
      <alignment vertical="center" wrapText="1"/>
    </xf>
    <xf numFmtId="165" fontId="7" fillId="10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10" borderId="1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vertical="center" wrapText="1"/>
    </xf>
    <xf numFmtId="165" fontId="7" fillId="4" borderId="0" xfId="0" applyNumberFormat="1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23" fillId="0" borderId="1" xfId="0" applyFont="1" applyBorder="1" applyAlignment="1">
      <alignment vertical="center" wrapText="1"/>
    </xf>
    <xf numFmtId="0" fontId="20" fillId="0" borderId="1" xfId="0" applyFont="1" applyFill="1" applyBorder="1"/>
    <xf numFmtId="0" fontId="0" fillId="0" borderId="0" xfId="0" applyAlignment="1"/>
    <xf numFmtId="0" fontId="12" fillId="0" borderId="0" xfId="0" applyFont="1"/>
    <xf numFmtId="0" fontId="6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4" borderId="4" xfId="0" applyFill="1" applyBorder="1" applyAlignment="1">
      <alignment vertical="top" wrapText="1"/>
    </xf>
    <xf numFmtId="0" fontId="10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11" borderId="0" xfId="0" applyFont="1" applyFill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7" fillId="11" borderId="4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25" fillId="0" borderId="0" xfId="0" applyFont="1"/>
    <xf numFmtId="0" fontId="27" fillId="13" borderId="0" xfId="0" applyNumberFormat="1" applyFont="1" applyFill="1" applyBorder="1" applyAlignment="1" applyProtection="1"/>
    <xf numFmtId="0" fontId="28" fillId="13" borderId="0" xfId="0" applyNumberFormat="1" applyFont="1" applyFill="1" applyBorder="1" applyAlignment="1" applyProtection="1"/>
    <xf numFmtId="0" fontId="29" fillId="14" borderId="14" xfId="0" applyNumberFormat="1" applyFont="1" applyFill="1" applyBorder="1" applyAlignment="1" applyProtection="1">
      <alignment horizontal="center" wrapText="1"/>
    </xf>
    <xf numFmtId="0" fontId="29" fillId="14" borderId="14" xfId="0" applyNumberFormat="1" applyFont="1" applyFill="1" applyBorder="1" applyAlignment="1" applyProtection="1">
      <alignment horizontal="left" vertical="top" wrapText="1"/>
    </xf>
    <xf numFmtId="0" fontId="30" fillId="12" borderId="14" xfId="0" applyNumberFormat="1" applyFont="1" applyFill="1" applyBorder="1" applyAlignment="1" applyProtection="1">
      <alignment horizontal="right" wrapText="1"/>
    </xf>
    <xf numFmtId="164" fontId="30" fillId="12" borderId="14" xfId="0" applyNumberFormat="1" applyFont="1" applyFill="1" applyBorder="1" applyAlignment="1" applyProtection="1">
      <alignment horizontal="right" wrapText="1"/>
    </xf>
    <xf numFmtId="0" fontId="8" fillId="4" borderId="4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0" fillId="0" borderId="0" xfId="0" applyFont="1"/>
    <xf numFmtId="0" fontId="6" fillId="4" borderId="5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4" fillId="8" borderId="7" xfId="0" applyNumberFormat="1" applyFont="1" applyFill="1" applyBorder="1" applyAlignment="1" applyProtection="1">
      <alignment horizontal="center" wrapText="1"/>
    </xf>
    <xf numFmtId="0" fontId="14" fillId="8" borderId="8" xfId="0" applyNumberFormat="1" applyFont="1" applyFill="1" applyBorder="1" applyAlignment="1" applyProtection="1">
      <alignment horizontal="center" wrapText="1"/>
    </xf>
    <xf numFmtId="0" fontId="13" fillId="6" borderId="0" xfId="0" applyNumberFormat="1" applyFont="1" applyFill="1" applyBorder="1" applyAlignment="1" applyProtection="1">
      <alignment horizontal="center" wrapText="1"/>
    </xf>
    <xf numFmtId="0" fontId="14" fillId="8" borderId="6" xfId="0" applyNumberFormat="1" applyFont="1" applyFill="1" applyBorder="1" applyAlignment="1" applyProtection="1">
      <alignment horizontal="center" wrapText="1"/>
    </xf>
    <xf numFmtId="0" fontId="7" fillId="0" borderId="9" xfId="0" applyFont="1" applyBorder="1" applyAlignment="1">
      <alignment horizontal="center" vertical="top" wrapText="1"/>
    </xf>
    <xf numFmtId="0" fontId="6" fillId="4" borderId="5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0" xfId="0" applyFont="1" applyFill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26" fillId="13" borderId="0" xfId="0" applyNumberFormat="1" applyFont="1" applyFill="1" applyBorder="1" applyAlignment="1" applyProtection="1">
      <alignment horizontal="center" wrapText="1"/>
    </xf>
    <xf numFmtId="0" fontId="29" fillId="14" borderId="13" xfId="0" applyNumberFormat="1" applyFont="1" applyFill="1" applyBorder="1" applyAlignment="1" applyProtection="1">
      <alignment horizontal="center" wrapText="1"/>
    </xf>
    <xf numFmtId="0" fontId="29" fillId="14" borderId="17" xfId="0" applyNumberFormat="1" applyFont="1" applyFill="1" applyBorder="1" applyAlignment="1" applyProtection="1">
      <alignment horizontal="center" wrapText="1"/>
    </xf>
    <xf numFmtId="0" fontId="29" fillId="14" borderId="15" xfId="0" applyNumberFormat="1" applyFont="1" applyFill="1" applyBorder="1" applyAlignment="1" applyProtection="1">
      <alignment horizontal="center" wrapText="1"/>
    </xf>
    <xf numFmtId="0" fontId="29" fillId="14" borderId="16" xfId="0" applyNumberFormat="1" applyFont="1" applyFill="1" applyBorder="1" applyAlignment="1" applyProtection="1">
      <alignment horizontal="center" wrapText="1"/>
    </xf>
    <xf numFmtId="0" fontId="6" fillId="4" borderId="3" xfId="0" applyFont="1" applyFill="1" applyBorder="1" applyAlignment="1">
      <alignment vertical="center"/>
    </xf>
    <xf numFmtId="0" fontId="3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D9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2020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 1'!$S$5,'Fig 1'!$U$5,'Fig 1'!$W$5,'Fig 1'!$Y$5,'Fig 1'!$AA$5)</c:f>
              <c:strCache>
                <c:ptCount val="5"/>
                <c:pt idx="0">
                  <c:v>Primo (più povero)</c:v>
                </c:pt>
                <c:pt idx="1">
                  <c:v>Secondo</c:v>
                </c:pt>
                <c:pt idx="2">
                  <c:v>Terzo</c:v>
                </c:pt>
                <c:pt idx="3">
                  <c:v>Quarto</c:v>
                </c:pt>
                <c:pt idx="4">
                  <c:v>Quinto (più ricco)</c:v>
                </c:pt>
              </c:strCache>
            </c:strRef>
          </c:cat>
          <c:val>
            <c:numRef>
              <c:f>('Fig 1'!$S$13,'Fig 1'!$U$13,'Fig 1'!$W$13,'Fig 1'!$Y$13,'Fig 1'!$AA$13)</c:f>
              <c:numCache>
                <c:formatCode>0.0</c:formatCode>
                <c:ptCount val="5"/>
                <c:pt idx="0">
                  <c:v>7.321131447587355</c:v>
                </c:pt>
                <c:pt idx="1">
                  <c:v>7.1005917159763312</c:v>
                </c:pt>
                <c:pt idx="2">
                  <c:v>9.606261859582542</c:v>
                </c:pt>
                <c:pt idx="3">
                  <c:v>13.497045790251109</c:v>
                </c:pt>
                <c:pt idx="4">
                  <c:v>24.041450777202073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7F-4CBE-9109-EA846DC67BB6}"/>
            </c:ext>
          </c:extLst>
        </c:ser>
        <c:ser>
          <c:idx val="1"/>
          <c:order val="1"/>
          <c:tx>
            <c:v>2019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 1'!$S$5,'Fig 1'!$U$5,'Fig 1'!$W$5,'Fig 1'!$Y$5,'Fig 1'!$AA$5)</c:f>
              <c:strCache>
                <c:ptCount val="5"/>
                <c:pt idx="0">
                  <c:v>Primo (più povero)</c:v>
                </c:pt>
                <c:pt idx="1">
                  <c:v>Secondo</c:v>
                </c:pt>
                <c:pt idx="2">
                  <c:v>Terzo</c:v>
                </c:pt>
                <c:pt idx="3">
                  <c:v>Quarto</c:v>
                </c:pt>
                <c:pt idx="4">
                  <c:v>Quinto (più ricco)</c:v>
                </c:pt>
              </c:strCache>
            </c:strRef>
          </c:cat>
          <c:val>
            <c:numRef>
              <c:f>('Fig 1'!$T$13,'Fig 1'!$V$13,'Fig 1'!$X$13,'Fig 1'!$Z$13,'Fig 1'!$AB$13)</c:f>
              <c:numCache>
                <c:formatCode>0.0</c:formatCode>
                <c:ptCount val="5"/>
                <c:pt idx="0">
                  <c:v>5.2385719052385724</c:v>
                </c:pt>
                <c:pt idx="1">
                  <c:v>3.4026996625421821</c:v>
                </c:pt>
                <c:pt idx="2">
                  <c:v>3.5160767985195465</c:v>
                </c:pt>
                <c:pt idx="3">
                  <c:v>3.4961254280050458</c:v>
                </c:pt>
                <c:pt idx="4">
                  <c:v>6.8746871349908227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7F-4CBE-9109-EA846DC67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  <a:headEnd type="stealth"/>
            </a:ln>
            <a:effectLst/>
          </c:spPr>
        </c:hiLowLines>
        <c:marker val="1"/>
        <c:smooth val="0"/>
        <c:axId val="252086832"/>
        <c:axId val="252087952"/>
      </c:lineChart>
      <c:catAx>
        <c:axId val="25208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52087952"/>
        <c:crosses val="autoZero"/>
        <c:auto val="1"/>
        <c:lblAlgn val="ctr"/>
        <c:lblOffset val="100"/>
        <c:noMultiLvlLbl val="0"/>
      </c:catAx>
      <c:valAx>
        <c:axId val="25208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5208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46685069447"/>
          <c:y val="5.0925843591079045E-2"/>
          <c:w val="0.8363876630862177"/>
          <c:h val="0.480618256051326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8.3302734694195993E-17"/>
                  <c:y val="2.7777777777777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B5A-4BBB-861C-ED08C08BD2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815757028458904E-3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B5A-4BBB-861C-ED08C08BD2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2'!$A$8:$A$20</c:f>
              <c:strCache>
                <c:ptCount val="13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</c:v>
                </c:pt>
                <c:pt idx="4">
                  <c:v>Alberghi e ristoranti</c:v>
                </c:pt>
                <c:pt idx="5">
                  <c:v>Trasporto e magazzinaggio</c:v>
                </c:pt>
                <c:pt idx="6">
                  <c:v>Informazione e comunicazione</c:v>
                </c:pt>
                <c:pt idx="7">
                  <c:v>Attività finanziarie e assicurative</c:v>
                </c:pt>
                <c:pt idx="8">
                  <c:v>Servizi alle imprese</c:v>
                </c:pt>
                <c:pt idx="9">
                  <c:v>Amministrazione pubblica</c:v>
                </c:pt>
                <c:pt idx="10">
                  <c:v>Istruzione, sanità e altri servizi sociali</c:v>
                </c:pt>
                <c:pt idx="11">
                  <c:v>Servizi alla persona</c:v>
                </c:pt>
                <c:pt idx="12">
                  <c:v>Non occupati</c:v>
                </c:pt>
              </c:strCache>
            </c:strRef>
          </c:cat>
          <c:val>
            <c:numRef>
              <c:f>'Fig 2'!$D$8:$D$20</c:f>
              <c:numCache>
                <c:formatCode>General</c:formatCode>
                <c:ptCount val="13"/>
                <c:pt idx="0">
                  <c:v>33.17</c:v>
                </c:pt>
                <c:pt idx="1">
                  <c:v>56.12</c:v>
                </c:pt>
                <c:pt idx="2">
                  <c:v>70.19</c:v>
                </c:pt>
                <c:pt idx="3">
                  <c:v>49.4</c:v>
                </c:pt>
                <c:pt idx="4" formatCode="0.0">
                  <c:v>73</c:v>
                </c:pt>
                <c:pt idx="5">
                  <c:v>40.01</c:v>
                </c:pt>
                <c:pt idx="6">
                  <c:v>23.93</c:v>
                </c:pt>
                <c:pt idx="7">
                  <c:v>21.11</c:v>
                </c:pt>
                <c:pt idx="8">
                  <c:v>40.43</c:v>
                </c:pt>
                <c:pt idx="9">
                  <c:v>11.22</c:v>
                </c:pt>
                <c:pt idx="10">
                  <c:v>32.869999999999997</c:v>
                </c:pt>
                <c:pt idx="11">
                  <c:v>50.7</c:v>
                </c:pt>
                <c:pt idx="12">
                  <c:v>21.84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B5A-4BBB-861C-ED08C08BD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52090752"/>
        <c:axId val="197390576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0.12453628071193749"/>
                  <c:y val="-3.3814682228520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B5A-4BBB-861C-ED08C08BD2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 2'!$E$8:$E$20</c:f>
              <c:numCache>
                <c:formatCode>General</c:formatCode>
                <c:ptCount val="13"/>
                <c:pt idx="0">
                  <c:v>44.54</c:v>
                </c:pt>
                <c:pt idx="1">
                  <c:v>44.54</c:v>
                </c:pt>
                <c:pt idx="2">
                  <c:v>44.54</c:v>
                </c:pt>
                <c:pt idx="3">
                  <c:v>44.54</c:v>
                </c:pt>
                <c:pt idx="4">
                  <c:v>44.54</c:v>
                </c:pt>
                <c:pt idx="5">
                  <c:v>44.54</c:v>
                </c:pt>
                <c:pt idx="6">
                  <c:v>44.54</c:v>
                </c:pt>
                <c:pt idx="7">
                  <c:v>44.54</c:v>
                </c:pt>
                <c:pt idx="8">
                  <c:v>44.54</c:v>
                </c:pt>
                <c:pt idx="9">
                  <c:v>44.54</c:v>
                </c:pt>
                <c:pt idx="10">
                  <c:v>44.54</c:v>
                </c:pt>
                <c:pt idx="11">
                  <c:v>44.54</c:v>
                </c:pt>
                <c:pt idx="12">
                  <c:v>44.54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B5A-4BBB-861C-ED08C08BD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91696"/>
        <c:axId val="197391136"/>
      </c:lineChart>
      <c:catAx>
        <c:axId val="25209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390576"/>
        <c:crosses val="autoZero"/>
        <c:auto val="1"/>
        <c:lblAlgn val="ctr"/>
        <c:lblOffset val="100"/>
        <c:noMultiLvlLbl val="0"/>
      </c:catAx>
      <c:valAx>
        <c:axId val="19739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52090752"/>
        <c:crosses val="autoZero"/>
        <c:crossBetween val="between"/>
      </c:valAx>
      <c:valAx>
        <c:axId val="197391136"/>
        <c:scaling>
          <c:orientation val="minMax"/>
          <c:max val="80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391696"/>
        <c:crosses val="max"/>
        <c:crossBetween val="between"/>
      </c:valAx>
      <c:catAx>
        <c:axId val="197391696"/>
        <c:scaling>
          <c:orientation val="minMax"/>
        </c:scaling>
        <c:delete val="1"/>
        <c:axPos val="b"/>
        <c:majorTickMark val="out"/>
        <c:minorTickMark val="none"/>
        <c:tickLblPos val="nextTo"/>
        <c:crossAx val="197391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3'!$D$4</c:f>
              <c:strCache>
                <c:ptCount val="1"/>
                <c:pt idx="0">
                  <c:v>beneficiari  %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3'!$B$5:$B$17</c:f>
              <c:strCache>
                <c:ptCount val="13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</c:v>
                </c:pt>
                <c:pt idx="4">
                  <c:v>Alberghi e ristoranti</c:v>
                </c:pt>
                <c:pt idx="5">
                  <c:v>Trasporto e magazzinaggio</c:v>
                </c:pt>
                <c:pt idx="6">
                  <c:v>Informazione e comunicazione</c:v>
                </c:pt>
                <c:pt idx="7">
                  <c:v>Attività finanziarie e assicurative</c:v>
                </c:pt>
                <c:pt idx="8">
                  <c:v>Servizi alle imprese</c:v>
                </c:pt>
                <c:pt idx="9">
                  <c:v>Amministrazione pubblica</c:v>
                </c:pt>
                <c:pt idx="10">
                  <c:v>Istruzione, sanità e altri servizi sociali</c:v>
                </c:pt>
                <c:pt idx="11">
                  <c:v>Servizi alla persona</c:v>
                </c:pt>
                <c:pt idx="12">
                  <c:v>Non occupati</c:v>
                </c:pt>
              </c:strCache>
            </c:strRef>
          </c:cat>
          <c:val>
            <c:numRef>
              <c:f>'Fig 3'!$D$5:$D$17</c:f>
              <c:numCache>
                <c:formatCode>0.0</c:formatCode>
                <c:ptCount val="13"/>
                <c:pt idx="0">
                  <c:v>65.2</c:v>
                </c:pt>
                <c:pt idx="1">
                  <c:v>7.49</c:v>
                </c:pt>
                <c:pt idx="2">
                  <c:v>29.96</c:v>
                </c:pt>
                <c:pt idx="3">
                  <c:v>26.47</c:v>
                </c:pt>
                <c:pt idx="4">
                  <c:v>29.23</c:v>
                </c:pt>
                <c:pt idx="5">
                  <c:v>8.5299999999999994</c:v>
                </c:pt>
                <c:pt idx="6">
                  <c:v>10.95</c:v>
                </c:pt>
                <c:pt idx="7">
                  <c:v>11.52</c:v>
                </c:pt>
                <c:pt idx="8">
                  <c:v>14.33</c:v>
                </c:pt>
                <c:pt idx="9">
                  <c:v>0.51</c:v>
                </c:pt>
                <c:pt idx="10">
                  <c:v>4.04</c:v>
                </c:pt>
                <c:pt idx="11">
                  <c:v>17.350000000000001</c:v>
                </c:pt>
                <c:pt idx="12">
                  <c:v>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88-49A6-9E52-C64219675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40946544"/>
        <c:axId val="240947104"/>
      </c:barChart>
      <c:lineChart>
        <c:grouping val="standard"/>
        <c:varyColors val="0"/>
        <c:ser>
          <c:idx val="1"/>
          <c:order val="1"/>
          <c:tx>
            <c:strRef>
              <c:f>'Fig 3'!$E$4</c:f>
              <c:strCache>
                <c:ptCount val="1"/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8988-49A6-9E52-C642196757D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8988-49A6-9E52-C642196757D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8988-49A6-9E52-C642196757D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8988-49A6-9E52-C642196757D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988-49A6-9E52-C642196757DB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988-49A6-9E52-C642196757DB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988-49A6-9E52-C642196757DB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988-49A6-9E52-C642196757DB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988-49A6-9E52-C642196757DB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988-49A6-9E52-C642196757DB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988-49A6-9E52-C642196757DB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988-49A6-9E52-C642196757D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3'!$B$5:$B$17</c:f>
              <c:strCache>
                <c:ptCount val="13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</c:v>
                </c:pt>
                <c:pt idx="4">
                  <c:v>Alberghi e ristoranti</c:v>
                </c:pt>
                <c:pt idx="5">
                  <c:v>Trasporto e magazzinaggio</c:v>
                </c:pt>
                <c:pt idx="6">
                  <c:v>Informazione e comunicazione</c:v>
                </c:pt>
                <c:pt idx="7">
                  <c:v>Attività finanziarie e assicurative</c:v>
                </c:pt>
                <c:pt idx="8">
                  <c:v>Servizi alle imprese</c:v>
                </c:pt>
                <c:pt idx="9">
                  <c:v>Amministrazione pubblica</c:v>
                </c:pt>
                <c:pt idx="10">
                  <c:v>Istruzione, sanità e altri servizi sociali</c:v>
                </c:pt>
                <c:pt idx="11">
                  <c:v>Servizi alla persona</c:v>
                </c:pt>
                <c:pt idx="12">
                  <c:v>Non occupati</c:v>
                </c:pt>
              </c:strCache>
            </c:strRef>
          </c:cat>
          <c:val>
            <c:numRef>
              <c:f>'Fig 3'!$E$5:$E$17</c:f>
              <c:numCache>
                <c:formatCode>0.0</c:formatCode>
                <c:ptCount val="13"/>
                <c:pt idx="0">
                  <c:v>10.75</c:v>
                </c:pt>
                <c:pt idx="1">
                  <c:v>10.75</c:v>
                </c:pt>
                <c:pt idx="2">
                  <c:v>10.75</c:v>
                </c:pt>
                <c:pt idx="3">
                  <c:v>10.75</c:v>
                </c:pt>
                <c:pt idx="4">
                  <c:v>10.75</c:v>
                </c:pt>
                <c:pt idx="5">
                  <c:v>10.75</c:v>
                </c:pt>
                <c:pt idx="6">
                  <c:v>10.75</c:v>
                </c:pt>
                <c:pt idx="7">
                  <c:v>10.75</c:v>
                </c:pt>
                <c:pt idx="8">
                  <c:v>10.75</c:v>
                </c:pt>
                <c:pt idx="9">
                  <c:v>10.75</c:v>
                </c:pt>
                <c:pt idx="10">
                  <c:v>10.75</c:v>
                </c:pt>
                <c:pt idx="11">
                  <c:v>10.75</c:v>
                </c:pt>
                <c:pt idx="12">
                  <c:v>10.75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88-49A6-9E52-C64219675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946544"/>
        <c:axId val="240947104"/>
      </c:lineChart>
      <c:catAx>
        <c:axId val="2409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40947104"/>
        <c:crosses val="autoZero"/>
        <c:auto val="1"/>
        <c:lblAlgn val="ctr"/>
        <c:lblOffset val="100"/>
        <c:noMultiLvlLbl val="0"/>
      </c:catAx>
      <c:valAx>
        <c:axId val="24094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094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4'!$A$4</c:f>
              <c:strCache>
                <c:ptCount val="1"/>
                <c:pt idx="0">
                  <c:v>dipendenti a tempo indeterminato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 4'!$B$2:$E$3</c:f>
              <c:multiLvlStrCache>
                <c:ptCount val="4"/>
                <c:lvl>
                  <c:pt idx="0">
                    <c:v>II semestre 2019</c:v>
                  </c:pt>
                  <c:pt idx="1">
                    <c:v>II semestre 2020</c:v>
                  </c:pt>
                  <c:pt idx="2">
                    <c:v>II semestre 2019</c:v>
                  </c:pt>
                  <c:pt idx="3">
                    <c:v>II semestre 2020</c:v>
                  </c:pt>
                </c:lvl>
                <c:lvl>
                  <c:pt idx="0">
                    <c:v>Beneficiari</c:v>
                  </c:pt>
                  <c:pt idx="2">
                    <c:v>Non Beneficiari</c:v>
                  </c:pt>
                </c:lvl>
              </c:multiLvlStrCache>
            </c:multiLvlStrRef>
          </c:cat>
          <c:val>
            <c:numRef>
              <c:f>'Fig 4'!$B$4:$E$4</c:f>
              <c:numCache>
                <c:formatCode>General</c:formatCode>
                <c:ptCount val="4"/>
                <c:pt idx="0">
                  <c:v>1.27</c:v>
                </c:pt>
                <c:pt idx="1">
                  <c:v>1.22</c:v>
                </c:pt>
                <c:pt idx="2">
                  <c:v>4.25</c:v>
                </c:pt>
                <c:pt idx="3">
                  <c:v>4.17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05-480A-A5E3-95FE9900C433}"/>
            </c:ext>
          </c:extLst>
        </c:ser>
        <c:ser>
          <c:idx val="1"/>
          <c:order val="1"/>
          <c:tx>
            <c:strRef>
              <c:f>'Fig 4'!$A$5</c:f>
              <c:strCache>
                <c:ptCount val="1"/>
                <c:pt idx="0">
                  <c:v>dipendenti a tempo determinato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 4'!$B$2:$E$3</c:f>
              <c:multiLvlStrCache>
                <c:ptCount val="4"/>
                <c:lvl>
                  <c:pt idx="0">
                    <c:v>II semestre 2019</c:v>
                  </c:pt>
                  <c:pt idx="1">
                    <c:v>II semestre 2020</c:v>
                  </c:pt>
                  <c:pt idx="2">
                    <c:v>II semestre 2019</c:v>
                  </c:pt>
                  <c:pt idx="3">
                    <c:v>II semestre 2020</c:v>
                  </c:pt>
                </c:lvl>
                <c:lvl>
                  <c:pt idx="0">
                    <c:v>Beneficiari</c:v>
                  </c:pt>
                  <c:pt idx="2">
                    <c:v>Non Beneficiari</c:v>
                  </c:pt>
                </c:lvl>
              </c:multiLvlStrCache>
            </c:multiLvlStrRef>
          </c:cat>
          <c:val>
            <c:numRef>
              <c:f>'Fig 4'!$B$5:$E$5</c:f>
              <c:numCache>
                <c:formatCode>General</c:formatCode>
                <c:ptCount val="4"/>
                <c:pt idx="0">
                  <c:v>1.07</c:v>
                </c:pt>
                <c:pt idx="1">
                  <c:v>1.02</c:v>
                </c:pt>
                <c:pt idx="2">
                  <c:v>3.46</c:v>
                </c:pt>
                <c:pt idx="3">
                  <c:v>3.93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05-480A-A5E3-95FE9900C433}"/>
            </c:ext>
          </c:extLst>
        </c:ser>
        <c:ser>
          <c:idx val="2"/>
          <c:order val="2"/>
          <c:tx>
            <c:strRef>
              <c:f>'Fig 4'!$A$6</c:f>
              <c:strCache>
                <c:ptCount val="1"/>
                <c:pt idx="0">
                  <c:v>collaboratori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  <a:effectLst/>
          </c:spPr>
          <c:invertIfNegative val="0"/>
          <c:cat>
            <c:multiLvlStrRef>
              <c:f>'Fig 4'!$B$2:$E$3</c:f>
              <c:multiLvlStrCache>
                <c:ptCount val="4"/>
                <c:lvl>
                  <c:pt idx="0">
                    <c:v>II semestre 2019</c:v>
                  </c:pt>
                  <c:pt idx="1">
                    <c:v>II semestre 2020</c:v>
                  </c:pt>
                  <c:pt idx="2">
                    <c:v>II semestre 2019</c:v>
                  </c:pt>
                  <c:pt idx="3">
                    <c:v>II semestre 2020</c:v>
                  </c:pt>
                </c:lvl>
                <c:lvl>
                  <c:pt idx="0">
                    <c:v>Beneficiari</c:v>
                  </c:pt>
                  <c:pt idx="2">
                    <c:v>Non Beneficiari</c:v>
                  </c:pt>
                </c:lvl>
              </c:multiLvlStrCache>
            </c:multiLvlStrRef>
          </c:cat>
          <c:val>
            <c:numRef>
              <c:f>'Fig 4'!$B$6:$E$6</c:f>
              <c:numCache>
                <c:formatCode>General</c:formatCode>
                <c:ptCount val="4"/>
                <c:pt idx="0">
                  <c:v>0.99</c:v>
                </c:pt>
                <c:pt idx="1">
                  <c:v>0.85</c:v>
                </c:pt>
                <c:pt idx="2">
                  <c:v>1.0900000000000001</c:v>
                </c:pt>
                <c:pt idx="3">
                  <c:v>1.1499999999999999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105-480A-A5E3-95FE9900C433}"/>
            </c:ext>
          </c:extLst>
        </c:ser>
        <c:ser>
          <c:idx val="3"/>
          <c:order val="3"/>
          <c:tx>
            <c:strRef>
              <c:f>'Fig 4'!$A$7</c:f>
              <c:strCache>
                <c:ptCount val="1"/>
                <c:pt idx="0">
                  <c:v>non occupati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'Fig 4'!$B$2:$E$3</c:f>
              <c:multiLvlStrCache>
                <c:ptCount val="4"/>
                <c:lvl>
                  <c:pt idx="0">
                    <c:v>II semestre 2019</c:v>
                  </c:pt>
                  <c:pt idx="1">
                    <c:v>II semestre 2020</c:v>
                  </c:pt>
                  <c:pt idx="2">
                    <c:v>II semestre 2019</c:v>
                  </c:pt>
                  <c:pt idx="3">
                    <c:v>II semestre 2020</c:v>
                  </c:pt>
                </c:lvl>
                <c:lvl>
                  <c:pt idx="0">
                    <c:v>Beneficiari</c:v>
                  </c:pt>
                  <c:pt idx="2">
                    <c:v>Non Beneficiari</c:v>
                  </c:pt>
                </c:lvl>
              </c:multiLvlStrCache>
            </c:multiLvlStrRef>
          </c:cat>
          <c:val>
            <c:numRef>
              <c:f>'Fig 4'!$B$7:$E$7</c:f>
              <c:numCache>
                <c:formatCode>General</c:formatCode>
                <c:ptCount val="4"/>
                <c:pt idx="0">
                  <c:v>1.96</c:v>
                </c:pt>
                <c:pt idx="1">
                  <c:v>1.32</c:v>
                </c:pt>
                <c:pt idx="2">
                  <c:v>0.51</c:v>
                </c:pt>
                <c:pt idx="3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105-480A-A5E3-95FE9900C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678832"/>
        <c:axId val="375493728"/>
      </c:barChart>
      <c:catAx>
        <c:axId val="32767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75493728"/>
        <c:crosses val="autoZero"/>
        <c:auto val="1"/>
        <c:lblAlgn val="ctr"/>
        <c:lblOffset val="100"/>
        <c:noMultiLvlLbl val="0"/>
      </c:catAx>
      <c:valAx>
        <c:axId val="37549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767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5'!$B$5</c:f>
              <c:strCache>
                <c:ptCount val="1"/>
                <c:pt idx="0">
                  <c:v>Gennaio-Aprile 2020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5'!$C$4:$G$4</c:f>
              <c:strCache>
                <c:ptCount val="5"/>
                <c:pt idx="0">
                  <c:v>Primo (più povero)</c:v>
                </c:pt>
                <c:pt idx="1">
                  <c:v>Secondo</c:v>
                </c:pt>
                <c:pt idx="2">
                  <c:v>Terzo</c:v>
                </c:pt>
                <c:pt idx="3">
                  <c:v>Quarto</c:v>
                </c:pt>
                <c:pt idx="4">
                  <c:v>Quinto (più ricco) (a)</c:v>
                </c:pt>
              </c:strCache>
            </c:strRef>
          </c:cat>
          <c:val>
            <c:numRef>
              <c:f>'Fig 5'!$C$5:$G$5</c:f>
              <c:numCache>
                <c:formatCode>General</c:formatCode>
                <c:ptCount val="5"/>
                <c:pt idx="0">
                  <c:v>77.61</c:v>
                </c:pt>
                <c:pt idx="1">
                  <c:v>8.75</c:v>
                </c:pt>
                <c:pt idx="2">
                  <c:v>2.3199999999999998</c:v>
                </c:pt>
                <c:pt idx="3">
                  <c:v>0.52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7C-43C8-BF0A-8AA07F11DD71}"/>
            </c:ext>
          </c:extLst>
        </c:ser>
        <c:ser>
          <c:idx val="1"/>
          <c:order val="1"/>
          <c:tx>
            <c:strRef>
              <c:f>'Fig 5'!$B$6</c:f>
              <c:strCache>
                <c:ptCount val="1"/>
                <c:pt idx="0">
                  <c:v>Maggio-Dicembre 2020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5'!$C$4:$G$4</c:f>
              <c:strCache>
                <c:ptCount val="5"/>
                <c:pt idx="0">
                  <c:v>Primo (più povero)</c:v>
                </c:pt>
                <c:pt idx="1">
                  <c:v>Secondo</c:v>
                </c:pt>
                <c:pt idx="2">
                  <c:v>Terzo</c:v>
                </c:pt>
                <c:pt idx="3">
                  <c:v>Quarto</c:v>
                </c:pt>
                <c:pt idx="4">
                  <c:v>Quinto (più ricco) (a)</c:v>
                </c:pt>
              </c:strCache>
            </c:strRef>
          </c:cat>
          <c:val>
            <c:numRef>
              <c:f>'Fig 5'!$C$6:$G$6</c:f>
              <c:numCache>
                <c:formatCode>General</c:formatCode>
                <c:ptCount val="5"/>
                <c:pt idx="0">
                  <c:v>66.599999999999994</c:v>
                </c:pt>
                <c:pt idx="1">
                  <c:v>12.7</c:v>
                </c:pt>
                <c:pt idx="2">
                  <c:v>4.04</c:v>
                </c:pt>
                <c:pt idx="3">
                  <c:v>1.1299999999999999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7C-43C8-BF0A-8AA07F11D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5497088"/>
        <c:axId val="375436384"/>
      </c:barChart>
      <c:catAx>
        <c:axId val="37549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75436384"/>
        <c:crosses val="autoZero"/>
        <c:auto val="1"/>
        <c:lblAlgn val="ctr"/>
        <c:lblOffset val="100"/>
        <c:noMultiLvlLbl val="0"/>
      </c:catAx>
      <c:valAx>
        <c:axId val="37543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7549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6'!$B$5</c:f>
              <c:strCache>
                <c:ptCount val="1"/>
                <c:pt idx="0">
                  <c:v>Gennaio-Aprile 2020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6'!$C$4:$E$4</c:f>
              <c:strCache>
                <c:ptCount val="3"/>
                <c:pt idx="0">
                  <c:v>Alta </c:v>
                </c:pt>
                <c:pt idx="1">
                  <c:v>Media</c:v>
                </c:pt>
                <c:pt idx="2">
                  <c:v>Bassa</c:v>
                </c:pt>
              </c:strCache>
            </c:strRef>
          </c:cat>
          <c:val>
            <c:numRef>
              <c:f>'Fig 6'!$C$5:$E$5</c:f>
              <c:numCache>
                <c:formatCode>General</c:formatCode>
                <c:ptCount val="3"/>
                <c:pt idx="0">
                  <c:v>19.93</c:v>
                </c:pt>
                <c:pt idx="1">
                  <c:v>10.35</c:v>
                </c:pt>
                <c:pt idx="2">
                  <c:v>69.72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12-440E-B8BD-CB10D100AA63}"/>
            </c:ext>
          </c:extLst>
        </c:ser>
        <c:ser>
          <c:idx val="1"/>
          <c:order val="1"/>
          <c:tx>
            <c:strRef>
              <c:f>'Fig 6'!$B$6</c:f>
              <c:strCache>
                <c:ptCount val="1"/>
                <c:pt idx="0">
                  <c:v>Maggio-Dicembre 2020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6'!$C$4:$E$4</c:f>
              <c:strCache>
                <c:ptCount val="3"/>
                <c:pt idx="0">
                  <c:v>Alta </c:v>
                </c:pt>
                <c:pt idx="1">
                  <c:v>Media</c:v>
                </c:pt>
                <c:pt idx="2">
                  <c:v>Bassa</c:v>
                </c:pt>
              </c:strCache>
            </c:strRef>
          </c:cat>
          <c:val>
            <c:numRef>
              <c:f>'Fig 6'!$C$6:$E$6</c:f>
              <c:numCache>
                <c:formatCode>General</c:formatCode>
                <c:ptCount val="3"/>
                <c:pt idx="0">
                  <c:v>30.78</c:v>
                </c:pt>
                <c:pt idx="1">
                  <c:v>12.06</c:v>
                </c:pt>
                <c:pt idx="2">
                  <c:v>57.15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612-440E-B8BD-CB10D100A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5439744"/>
        <c:axId val="104214992"/>
      </c:barChart>
      <c:catAx>
        <c:axId val="37543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4214992"/>
        <c:crosses val="autoZero"/>
        <c:auto val="1"/>
        <c:lblAlgn val="ctr"/>
        <c:lblOffset val="100"/>
        <c:noMultiLvlLbl val="0"/>
      </c:catAx>
      <c:valAx>
        <c:axId val="10421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7543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7'!$C$9</c:f>
              <c:strCache>
                <c:ptCount val="1"/>
                <c:pt idx="0">
                  <c:v>REM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7'!$B$10:$B$12</c:f>
              <c:strCache>
                <c:ptCount val="3"/>
                <c:pt idx="0">
                  <c:v>Italiana</c:v>
                </c:pt>
                <c:pt idx="1">
                  <c:v>Non italiana </c:v>
                </c:pt>
                <c:pt idx="2">
                  <c:v>Italiana e non </c:v>
                </c:pt>
              </c:strCache>
            </c:strRef>
          </c:cat>
          <c:val>
            <c:numRef>
              <c:f>'Fig 7'!$C$10:$C$12</c:f>
              <c:numCache>
                <c:formatCode>0.0</c:formatCode>
                <c:ptCount val="3"/>
                <c:pt idx="0">
                  <c:v>68.48</c:v>
                </c:pt>
                <c:pt idx="1">
                  <c:v>24.3</c:v>
                </c:pt>
                <c:pt idx="2">
                  <c:v>7.23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51-438B-9E10-46D4A05945EC}"/>
            </c:ext>
          </c:extLst>
        </c:ser>
        <c:ser>
          <c:idx val="1"/>
          <c:order val="1"/>
          <c:tx>
            <c:strRef>
              <c:f>'Fig 7'!$D$9</c:f>
              <c:strCache>
                <c:ptCount val="1"/>
                <c:pt idx="0">
                  <c:v>RDC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7'!$B$10:$B$12</c:f>
              <c:strCache>
                <c:ptCount val="3"/>
                <c:pt idx="0">
                  <c:v>Italiana</c:v>
                </c:pt>
                <c:pt idx="1">
                  <c:v>Non italiana </c:v>
                </c:pt>
                <c:pt idx="2">
                  <c:v>Italiana e non </c:v>
                </c:pt>
              </c:strCache>
            </c:strRef>
          </c:cat>
          <c:val>
            <c:numRef>
              <c:f>'Fig 7'!$D$10:$D$12</c:f>
              <c:numCache>
                <c:formatCode>0.0</c:formatCode>
                <c:ptCount val="3"/>
                <c:pt idx="0">
                  <c:v>79.12</c:v>
                </c:pt>
                <c:pt idx="1">
                  <c:v>14.37</c:v>
                </c:pt>
                <c:pt idx="2">
                  <c:v>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51-438B-9E10-46D4A0594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218352"/>
        <c:axId val="296935648"/>
      </c:barChart>
      <c:catAx>
        <c:axId val="10421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96935648"/>
        <c:crosses val="autoZero"/>
        <c:auto val="1"/>
        <c:lblAlgn val="ctr"/>
        <c:lblOffset val="100"/>
        <c:noMultiLvlLbl val="0"/>
      </c:catAx>
      <c:valAx>
        <c:axId val="29693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421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18</xdr:row>
      <xdr:rowOff>28575</xdr:rowOff>
    </xdr:from>
    <xdr:to>
      <xdr:col>24</xdr:col>
      <xdr:colOff>304800</xdr:colOff>
      <xdr:row>32</xdr:row>
      <xdr:rowOff>104775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193049</xdr:colOff>
      <xdr:row>3</xdr:row>
      <xdr:rowOff>128427</xdr:rowOff>
    </xdr:from>
    <xdr:to>
      <xdr:col>17</xdr:col>
      <xdr:colOff>53511</xdr:colOff>
      <xdr:row>20</xdr:row>
      <xdr:rowOff>117726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538161</xdr:colOff>
      <xdr:row>3</xdr:row>
      <xdr:rowOff>19048</xdr:rowOff>
    </xdr:from>
    <xdr:to>
      <xdr:col>17</xdr:col>
      <xdr:colOff>171450</xdr:colOff>
      <xdr:row>27</xdr:row>
      <xdr:rowOff>152399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41274</xdr:colOff>
      <xdr:row>2</xdr:row>
      <xdr:rowOff>57150</xdr:rowOff>
    </xdr:from>
    <xdr:to>
      <xdr:col>15</xdr:col>
      <xdr:colOff>44449</xdr:colOff>
      <xdr:row>17</xdr:row>
      <xdr:rowOff>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3</xdr:row>
      <xdr:rowOff>86677</xdr:rowOff>
    </xdr:from>
    <xdr:to>
      <xdr:col>17</xdr:col>
      <xdr:colOff>413385</xdr:colOff>
      <xdr:row>17</xdr:row>
      <xdr:rowOff>155257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</xdr:colOff>
      <xdr:row>2</xdr:row>
      <xdr:rowOff>111442</xdr:rowOff>
    </xdr:from>
    <xdr:to>
      <xdr:col>14</xdr:col>
      <xdr:colOff>378142</xdr:colOff>
      <xdr:row>17</xdr:row>
      <xdr:rowOff>4762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</xdr:colOff>
      <xdr:row>2</xdr:row>
      <xdr:rowOff>76200</xdr:rowOff>
    </xdr:from>
    <xdr:to>
      <xdr:col>10</xdr:col>
      <xdr:colOff>29527</xdr:colOff>
      <xdr:row>15</xdr:row>
      <xdr:rowOff>144780</xdr:rowOff>
    </xdr:to>
    <xdr:graphicFrame macro="">
      <xdr:nvGraphicFramePr>
        <xdr:cNvPr id="9" name="Gra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12"/>
  <sheetViews>
    <sheetView workbookViewId="0">
      <selection activeCell="J10" sqref="J10"/>
    </sheetView>
  </sheetViews>
  <sheetFormatPr defaultRowHeight="15" x14ac:dyDescent="0.25"/>
  <cols>
    <col min="1" max="1" width="30.5703125" customWidth="1"/>
  </cols>
  <sheetData>
    <row r="1" spans="1:7" x14ac:dyDescent="0.25">
      <c r="A1" t="s">
        <v>105</v>
      </c>
    </row>
    <row r="2" spans="1:7" ht="15.75" thickBot="1" x14ac:dyDescent="0.3"/>
    <row r="3" spans="1:7" x14ac:dyDescent="0.25">
      <c r="A3" s="33"/>
      <c r="B3" s="105" t="s">
        <v>106</v>
      </c>
      <c r="C3" s="105"/>
      <c r="D3" s="105"/>
      <c r="E3" s="105"/>
      <c r="F3" s="105"/>
      <c r="G3" s="105"/>
    </row>
    <row r="4" spans="1:7" ht="27.75" thickBot="1" x14ac:dyDescent="0.3">
      <c r="A4" s="34"/>
      <c r="B4" s="26" t="s">
        <v>4</v>
      </c>
      <c r="C4" s="26" t="s">
        <v>5</v>
      </c>
      <c r="D4" s="26" t="s">
        <v>6</v>
      </c>
      <c r="E4" s="26" t="s">
        <v>7</v>
      </c>
      <c r="F4" s="26" t="s">
        <v>8</v>
      </c>
      <c r="G4" s="26" t="s">
        <v>48</v>
      </c>
    </row>
    <row r="5" spans="1:7" ht="15.75" thickBot="1" x14ac:dyDescent="0.3">
      <c r="A5" s="35"/>
      <c r="B5" s="106" t="s">
        <v>107</v>
      </c>
      <c r="C5" s="106"/>
      <c r="D5" s="106"/>
      <c r="E5" s="106"/>
      <c r="F5" s="106"/>
      <c r="G5" s="106"/>
    </row>
    <row r="6" spans="1:7" x14ac:dyDescent="0.25">
      <c r="A6" s="35" t="s">
        <v>108</v>
      </c>
      <c r="B6" s="36" t="s">
        <v>109</v>
      </c>
      <c r="C6" s="36" t="s">
        <v>110</v>
      </c>
      <c r="D6" s="36" t="s">
        <v>111</v>
      </c>
      <c r="E6" s="36" t="s">
        <v>112</v>
      </c>
      <c r="F6" s="36" t="s">
        <v>113</v>
      </c>
      <c r="G6" s="36" t="s">
        <v>114</v>
      </c>
    </row>
    <row r="7" spans="1:7" x14ac:dyDescent="0.25">
      <c r="A7" s="35" t="s">
        <v>115</v>
      </c>
      <c r="B7" s="36" t="s">
        <v>116</v>
      </c>
      <c r="C7" s="36" t="s">
        <v>117</v>
      </c>
      <c r="D7" s="36" t="s">
        <v>118</v>
      </c>
      <c r="E7" s="36" t="s">
        <v>119</v>
      </c>
      <c r="F7" s="36" t="s">
        <v>120</v>
      </c>
      <c r="G7" s="36" t="s">
        <v>121</v>
      </c>
    </row>
    <row r="8" spans="1:7" ht="15.75" thickBot="1" x14ac:dyDescent="0.3">
      <c r="A8" s="37" t="s">
        <v>122</v>
      </c>
      <c r="B8" s="38" t="s">
        <v>123</v>
      </c>
      <c r="C8" s="38" t="s">
        <v>124</v>
      </c>
      <c r="D8" s="38" t="s">
        <v>125</v>
      </c>
      <c r="E8" s="38" t="s">
        <v>126</v>
      </c>
      <c r="F8" s="38" t="s">
        <v>127</v>
      </c>
      <c r="G8" s="38" t="s">
        <v>128</v>
      </c>
    </row>
    <row r="9" spans="1:7" ht="15.75" thickBot="1" x14ac:dyDescent="0.3">
      <c r="A9" s="39"/>
      <c r="B9" s="107" t="s">
        <v>129</v>
      </c>
      <c r="C9" s="107"/>
      <c r="D9" s="107"/>
      <c r="E9" s="107"/>
      <c r="F9" s="107"/>
      <c r="G9" s="107"/>
    </row>
    <row r="10" spans="1:7" x14ac:dyDescent="0.25">
      <c r="A10" s="35" t="s">
        <v>108</v>
      </c>
      <c r="B10" s="40" t="s">
        <v>130</v>
      </c>
      <c r="C10" s="40" t="s">
        <v>131</v>
      </c>
      <c r="D10" s="40" t="s">
        <v>132</v>
      </c>
      <c r="E10" s="40" t="s">
        <v>133</v>
      </c>
      <c r="F10" s="40" t="s">
        <v>134</v>
      </c>
      <c r="G10" s="40" t="s">
        <v>134</v>
      </c>
    </row>
    <row r="11" spans="1:7" x14ac:dyDescent="0.25">
      <c r="A11" s="35" t="s">
        <v>115</v>
      </c>
      <c r="B11" s="40" t="s">
        <v>135</v>
      </c>
      <c r="C11" s="40" t="s">
        <v>136</v>
      </c>
      <c r="D11" s="40" t="s">
        <v>137</v>
      </c>
      <c r="E11" s="40" t="s">
        <v>92</v>
      </c>
      <c r="F11" s="40" t="s">
        <v>130</v>
      </c>
      <c r="G11" s="40" t="s">
        <v>138</v>
      </c>
    </row>
    <row r="12" spans="1:7" ht="15.75" thickBot="1" x14ac:dyDescent="0.3">
      <c r="A12" s="37" t="s">
        <v>122</v>
      </c>
      <c r="B12" s="41" t="s">
        <v>57</v>
      </c>
      <c r="C12" s="41" t="s">
        <v>91</v>
      </c>
      <c r="D12" s="41" t="s">
        <v>95</v>
      </c>
      <c r="E12" s="41" t="s">
        <v>90</v>
      </c>
      <c r="F12" s="41" t="s">
        <v>139</v>
      </c>
      <c r="G12" s="41" t="s">
        <v>95</v>
      </c>
    </row>
  </sheetData>
  <mergeCells count="3">
    <mergeCell ref="B3:G3"/>
    <mergeCell ref="B5:G5"/>
    <mergeCell ref="B9:G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H7"/>
  <sheetViews>
    <sheetView tabSelected="1" workbookViewId="0">
      <selection activeCell="B12" sqref="B12"/>
    </sheetView>
  </sheetViews>
  <sheetFormatPr defaultRowHeight="15" x14ac:dyDescent="0.25"/>
  <cols>
    <col min="1" max="3" width="18.28515625" customWidth="1"/>
    <col min="5" max="5" width="17.5703125" customWidth="1"/>
  </cols>
  <sheetData>
    <row r="1" spans="1:8" x14ac:dyDescent="0.25">
      <c r="H1" t="s">
        <v>208</v>
      </c>
    </row>
    <row r="2" spans="1:8" x14ac:dyDescent="0.25">
      <c r="B2" s="130" t="s">
        <v>51</v>
      </c>
      <c r="C2" s="130"/>
      <c r="D2" s="130" t="s">
        <v>50</v>
      </c>
      <c r="E2" s="130"/>
      <c r="H2" t="s">
        <v>209</v>
      </c>
    </row>
    <row r="3" spans="1:8" x14ac:dyDescent="0.25">
      <c r="B3" t="s">
        <v>39</v>
      </c>
      <c r="C3" t="s">
        <v>40</v>
      </c>
      <c r="D3" t="s">
        <v>39</v>
      </c>
      <c r="E3" t="s">
        <v>40</v>
      </c>
    </row>
    <row r="4" spans="1:8" ht="26.25" customHeight="1" x14ac:dyDescent="0.25">
      <c r="A4" s="9" t="s">
        <v>41</v>
      </c>
      <c r="B4" s="8">
        <v>1.27</v>
      </c>
      <c r="C4" s="8">
        <v>1.22</v>
      </c>
      <c r="D4" s="8">
        <v>4.25</v>
      </c>
      <c r="E4" s="8">
        <v>4.17</v>
      </c>
    </row>
    <row r="5" spans="1:8" ht="21.75" customHeight="1" x14ac:dyDescent="0.25">
      <c r="A5" s="9" t="s">
        <v>42</v>
      </c>
      <c r="B5" s="8">
        <v>1.07</v>
      </c>
      <c r="C5" s="8">
        <v>1.02</v>
      </c>
      <c r="D5" s="8">
        <v>3.46</v>
      </c>
      <c r="E5" s="8">
        <v>3.93</v>
      </c>
    </row>
    <row r="6" spans="1:8" x14ac:dyDescent="0.25">
      <c r="A6" s="9" t="s">
        <v>43</v>
      </c>
      <c r="B6" s="8">
        <v>0.99</v>
      </c>
      <c r="C6" s="8">
        <v>0.85</v>
      </c>
      <c r="D6" s="8">
        <v>1.0900000000000001</v>
      </c>
      <c r="E6" s="8">
        <v>1.1499999999999999</v>
      </c>
    </row>
    <row r="7" spans="1:8" x14ac:dyDescent="0.25">
      <c r="A7" s="9" t="s">
        <v>32</v>
      </c>
      <c r="B7" s="8">
        <v>1.96</v>
      </c>
      <c r="C7" s="8">
        <v>1.32</v>
      </c>
      <c r="D7" s="8">
        <v>0.51</v>
      </c>
      <c r="E7" s="8">
        <v>0.4</v>
      </c>
    </row>
  </sheetData>
  <mergeCells count="2">
    <mergeCell ref="D2:E2"/>
    <mergeCell ref="B2:C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G283"/>
  <sheetViews>
    <sheetView topLeftCell="B1" zoomScale="80" zoomScaleNormal="80" workbookViewId="0">
      <selection activeCell="J19" sqref="J19"/>
    </sheetView>
  </sheetViews>
  <sheetFormatPr defaultRowHeight="15" x14ac:dyDescent="0.25"/>
  <cols>
    <col min="2" max="3" width="14.85546875" customWidth="1"/>
    <col min="4" max="4" width="23.42578125" customWidth="1"/>
    <col min="5" max="5" width="12.140625" customWidth="1"/>
    <col min="6" max="6" width="17.28515625" customWidth="1"/>
    <col min="7" max="7" width="9.140625" customWidth="1"/>
  </cols>
  <sheetData>
    <row r="2" spans="3:7" x14ac:dyDescent="0.25">
      <c r="C2" s="13"/>
      <c r="D2" t="s">
        <v>210</v>
      </c>
    </row>
    <row r="3" spans="3:7" ht="14.25" customHeight="1" thickBot="1" x14ac:dyDescent="0.3">
      <c r="D3" t="s">
        <v>211</v>
      </c>
    </row>
    <row r="4" spans="3:7" ht="15.75" thickBot="1" x14ac:dyDescent="0.3">
      <c r="D4" s="128" t="s">
        <v>20</v>
      </c>
      <c r="E4" s="128"/>
      <c r="F4" s="128" t="s">
        <v>54</v>
      </c>
      <c r="G4" s="128"/>
    </row>
    <row r="5" spans="3:7" ht="15.75" thickBot="1" x14ac:dyDescent="0.3">
      <c r="D5" s="17"/>
      <c r="E5" s="18" t="s">
        <v>35</v>
      </c>
      <c r="F5" s="17"/>
      <c r="G5" s="18" t="s">
        <v>35</v>
      </c>
    </row>
    <row r="6" spans="3:7" x14ac:dyDescent="0.25">
      <c r="D6" s="19" t="s">
        <v>4</v>
      </c>
      <c r="E6" s="25" t="s">
        <v>69</v>
      </c>
      <c r="F6" s="19" t="s">
        <v>56</v>
      </c>
      <c r="G6" s="25" t="s">
        <v>70</v>
      </c>
    </row>
    <row r="7" spans="3:7" x14ac:dyDescent="0.25">
      <c r="D7" s="19" t="s">
        <v>5</v>
      </c>
      <c r="E7" s="25" t="s">
        <v>71</v>
      </c>
      <c r="F7" s="19" t="s">
        <v>28</v>
      </c>
      <c r="G7" s="25" t="s">
        <v>72</v>
      </c>
    </row>
    <row r="8" spans="3:7" ht="17.25" customHeight="1" x14ac:dyDescent="0.25">
      <c r="D8" s="19" t="s">
        <v>6</v>
      </c>
      <c r="E8" s="25" t="s">
        <v>73</v>
      </c>
      <c r="F8" s="19" t="s">
        <v>27</v>
      </c>
      <c r="G8" s="25" t="s">
        <v>74</v>
      </c>
    </row>
    <row r="9" spans="3:7" x14ac:dyDescent="0.25">
      <c r="D9" s="19" t="s">
        <v>7</v>
      </c>
      <c r="E9" s="25" t="s">
        <v>75</v>
      </c>
      <c r="F9" s="19" t="s">
        <v>63</v>
      </c>
      <c r="G9" s="25" t="s">
        <v>76</v>
      </c>
    </row>
    <row r="10" spans="3:7" ht="21.75" customHeight="1" x14ac:dyDescent="0.25">
      <c r="D10" s="19" t="s">
        <v>8</v>
      </c>
      <c r="E10" s="25" t="s">
        <v>38</v>
      </c>
      <c r="F10" s="19" t="s">
        <v>77</v>
      </c>
      <c r="G10" s="25" t="s">
        <v>61</v>
      </c>
    </row>
    <row r="11" spans="3:7" ht="15.75" thickBot="1" x14ac:dyDescent="0.3">
      <c r="D11" s="23" t="s">
        <v>47</v>
      </c>
      <c r="E11" s="26" t="s">
        <v>78</v>
      </c>
      <c r="F11" s="23" t="s">
        <v>47</v>
      </c>
      <c r="G11" s="24" t="s">
        <v>78</v>
      </c>
    </row>
    <row r="29" spans="3:5" x14ac:dyDescent="0.25">
      <c r="C29" s="10"/>
      <c r="D29" s="14"/>
      <c r="E29" s="14"/>
    </row>
    <row r="30" spans="3:5" x14ac:dyDescent="0.25">
      <c r="C30" s="10"/>
      <c r="D30" s="14"/>
      <c r="E30" s="14"/>
    </row>
    <row r="31" spans="3:5" x14ac:dyDescent="0.25">
      <c r="C31" s="10"/>
      <c r="D31" s="14"/>
      <c r="E31" s="14"/>
    </row>
    <row r="32" spans="3:5" x14ac:dyDescent="0.25">
      <c r="C32" s="10"/>
      <c r="D32" s="14"/>
      <c r="E32" s="14"/>
    </row>
    <row r="33" spans="3:5" x14ac:dyDescent="0.25">
      <c r="C33" s="10"/>
      <c r="D33" s="14"/>
      <c r="E33" s="14"/>
    </row>
    <row r="34" spans="3:5" x14ac:dyDescent="0.25">
      <c r="C34" s="10"/>
      <c r="D34" s="14"/>
      <c r="E34" s="14"/>
    </row>
    <row r="35" spans="3:5" x14ac:dyDescent="0.25">
      <c r="C35" s="10"/>
      <c r="D35" s="7"/>
      <c r="E35" s="7"/>
    </row>
    <row r="36" spans="3:5" x14ac:dyDescent="0.25">
      <c r="C36" s="10"/>
      <c r="D36" s="14"/>
      <c r="E36" s="14"/>
    </row>
    <row r="37" spans="3:5" x14ac:dyDescent="0.25">
      <c r="C37" s="7"/>
      <c r="D37" s="7"/>
      <c r="E37" s="7"/>
    </row>
    <row r="38" spans="3:5" x14ac:dyDescent="0.25">
      <c r="C38" s="14"/>
      <c r="D38" s="14"/>
      <c r="E38" s="7"/>
    </row>
    <row r="39" spans="3:5" x14ac:dyDescent="0.25">
      <c r="C39" s="14"/>
      <c r="D39" s="14"/>
      <c r="E39" s="7"/>
    </row>
    <row r="40" spans="3:5" x14ac:dyDescent="0.25">
      <c r="C40" s="14"/>
      <c r="D40" s="14"/>
      <c r="E40" s="7"/>
    </row>
    <row r="41" spans="3:5" x14ac:dyDescent="0.25">
      <c r="C41" s="14"/>
      <c r="D41" s="14"/>
      <c r="E41" s="7"/>
    </row>
    <row r="42" spans="3:5" x14ac:dyDescent="0.25">
      <c r="C42" s="14"/>
      <c r="D42" s="14"/>
      <c r="E42" s="7"/>
    </row>
    <row r="43" spans="3:5" x14ac:dyDescent="0.25">
      <c r="C43" s="14"/>
      <c r="D43" s="14"/>
      <c r="E43" s="7"/>
    </row>
    <row r="44" spans="3:5" x14ac:dyDescent="0.25">
      <c r="C44" s="7"/>
      <c r="D44" s="7"/>
      <c r="E44" s="7"/>
    </row>
    <row r="45" spans="3:5" x14ac:dyDescent="0.25">
      <c r="C45" s="14"/>
      <c r="D45" s="14"/>
      <c r="E45" s="7"/>
    </row>
    <row r="46" spans="3:5" x14ac:dyDescent="0.25">
      <c r="C46" s="7"/>
      <c r="D46" s="7"/>
      <c r="E46" s="7"/>
    </row>
    <row r="47" spans="3:5" x14ac:dyDescent="0.25">
      <c r="C47" s="7"/>
      <c r="D47" s="7"/>
      <c r="E47" s="7"/>
    </row>
    <row r="48" spans="3:5" x14ac:dyDescent="0.25">
      <c r="C48" s="7"/>
      <c r="D48" s="7"/>
      <c r="E48" s="7"/>
    </row>
    <row r="283" ht="87" customHeight="1" x14ac:dyDescent="0.25"/>
  </sheetData>
  <mergeCells count="2"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F281"/>
  <sheetViews>
    <sheetView topLeftCell="B1" zoomScale="80" zoomScaleNormal="80" workbookViewId="0">
      <selection activeCell="E18" sqref="E18"/>
    </sheetView>
  </sheetViews>
  <sheetFormatPr defaultRowHeight="15" x14ac:dyDescent="0.25"/>
  <cols>
    <col min="2" max="2" width="14.85546875" customWidth="1"/>
    <col min="3" max="3" width="23.7109375" customWidth="1"/>
    <col min="4" max="6" width="14.85546875" customWidth="1"/>
  </cols>
  <sheetData>
    <row r="2" spans="3:5" x14ac:dyDescent="0.25">
      <c r="C2" t="s">
        <v>212</v>
      </c>
    </row>
    <row r="3" spans="3:5" ht="15.75" thickBot="1" x14ac:dyDescent="0.3">
      <c r="C3" t="s">
        <v>107</v>
      </c>
    </row>
    <row r="4" spans="3:5" ht="78.75" customHeight="1" x14ac:dyDescent="0.25">
      <c r="C4" s="105" t="s">
        <v>20</v>
      </c>
      <c r="D4" s="27" t="s">
        <v>79</v>
      </c>
      <c r="E4" s="105" t="s">
        <v>81</v>
      </c>
    </row>
    <row r="5" spans="3:5" ht="15.75" thickBot="1" x14ac:dyDescent="0.3">
      <c r="C5" s="131"/>
      <c r="D5" s="28" t="s">
        <v>80</v>
      </c>
      <c r="E5" s="131"/>
    </row>
    <row r="6" spans="3:5" ht="17.25" customHeight="1" x14ac:dyDescent="0.25">
      <c r="C6" s="19" t="s">
        <v>4</v>
      </c>
      <c r="D6" s="25" t="s">
        <v>82</v>
      </c>
      <c r="E6" s="20" t="s">
        <v>83</v>
      </c>
    </row>
    <row r="7" spans="3:5" x14ac:dyDescent="0.25">
      <c r="C7" s="19" t="s">
        <v>5</v>
      </c>
      <c r="D7" s="25" t="s">
        <v>84</v>
      </c>
      <c r="E7" s="20" t="s">
        <v>85</v>
      </c>
    </row>
    <row r="8" spans="3:5" ht="21.75" customHeight="1" x14ac:dyDescent="0.25">
      <c r="C8" s="19" t="s">
        <v>6</v>
      </c>
      <c r="D8" s="25" t="s">
        <v>71</v>
      </c>
      <c r="E8" s="20" t="s">
        <v>86</v>
      </c>
    </row>
    <row r="9" spans="3:5" x14ac:dyDescent="0.25">
      <c r="C9" s="19" t="s">
        <v>7</v>
      </c>
      <c r="D9" s="25" t="s">
        <v>87</v>
      </c>
      <c r="E9" s="20" t="s">
        <v>88</v>
      </c>
    </row>
    <row r="10" spans="3:5" ht="15.75" thickBot="1" x14ac:dyDescent="0.3">
      <c r="C10" s="29" t="s">
        <v>8</v>
      </c>
      <c r="D10" s="30" t="s">
        <v>38</v>
      </c>
      <c r="E10" s="18" t="s">
        <v>38</v>
      </c>
    </row>
    <row r="27" spans="4:6" x14ac:dyDescent="0.25">
      <c r="D27" s="14"/>
      <c r="E27" s="10"/>
      <c r="F27" s="10"/>
    </row>
    <row r="28" spans="4:6" x14ac:dyDescent="0.25">
      <c r="D28" s="14"/>
      <c r="E28" s="10"/>
      <c r="F28" s="10"/>
    </row>
    <row r="29" spans="4:6" x14ac:dyDescent="0.25">
      <c r="D29" s="14"/>
      <c r="E29" s="10"/>
      <c r="F29" s="10"/>
    </row>
    <row r="30" spans="4:6" x14ac:dyDescent="0.25">
      <c r="D30" s="14"/>
      <c r="E30" s="10"/>
      <c r="F30" s="10"/>
    </row>
    <row r="31" spans="4:6" x14ac:dyDescent="0.25">
      <c r="D31" s="14"/>
      <c r="E31" s="10"/>
      <c r="F31" s="10"/>
    </row>
    <row r="32" spans="4:6" x14ac:dyDescent="0.25">
      <c r="D32" s="14"/>
      <c r="E32" s="10"/>
      <c r="F32" s="10"/>
    </row>
    <row r="33" spans="4:6" x14ac:dyDescent="0.25">
      <c r="D33" s="7"/>
      <c r="E33" s="10"/>
      <c r="F33" s="10"/>
    </row>
    <row r="34" spans="4:6" x14ac:dyDescent="0.25">
      <c r="D34" s="14"/>
      <c r="E34" s="10"/>
      <c r="F34" s="10"/>
    </row>
    <row r="35" spans="4:6" x14ac:dyDescent="0.25">
      <c r="D35" s="7"/>
      <c r="E35" s="7"/>
      <c r="F35" s="7"/>
    </row>
    <row r="36" spans="4:6" x14ac:dyDescent="0.25">
      <c r="D36" s="14"/>
      <c r="E36" s="14"/>
      <c r="F36" s="14"/>
    </row>
    <row r="37" spans="4:6" x14ac:dyDescent="0.25">
      <c r="D37" s="14"/>
      <c r="E37" s="14"/>
      <c r="F37" s="14"/>
    </row>
    <row r="38" spans="4:6" x14ac:dyDescent="0.25">
      <c r="D38" s="14"/>
      <c r="E38" s="14"/>
      <c r="F38" s="14"/>
    </row>
    <row r="39" spans="4:6" x14ac:dyDescent="0.25">
      <c r="D39" s="14"/>
      <c r="E39" s="14"/>
      <c r="F39" s="14"/>
    </row>
    <row r="40" spans="4:6" x14ac:dyDescent="0.25">
      <c r="D40" s="14"/>
      <c r="E40" s="14"/>
      <c r="F40" s="14"/>
    </row>
    <row r="41" spans="4:6" x14ac:dyDescent="0.25">
      <c r="D41" s="14"/>
      <c r="E41" s="14"/>
      <c r="F41" s="14"/>
    </row>
    <row r="42" spans="4:6" x14ac:dyDescent="0.25">
      <c r="D42" s="7"/>
      <c r="E42" s="7"/>
      <c r="F42" s="7"/>
    </row>
    <row r="43" spans="4:6" x14ac:dyDescent="0.25">
      <c r="D43" s="14"/>
      <c r="E43" s="14"/>
      <c r="F43" s="14"/>
    </row>
    <row r="44" spans="4:6" x14ac:dyDescent="0.25">
      <c r="D44" s="7"/>
      <c r="E44" s="7"/>
      <c r="F44" s="7"/>
    </row>
    <row r="45" spans="4:6" x14ac:dyDescent="0.25">
      <c r="D45" s="7"/>
      <c r="E45" s="7"/>
      <c r="F45" s="7"/>
    </row>
    <row r="46" spans="4:6" x14ac:dyDescent="0.25">
      <c r="D46" s="7"/>
      <c r="E46" s="7"/>
      <c r="F46" s="7"/>
    </row>
    <row r="281" ht="87" customHeight="1" x14ac:dyDescent="0.25"/>
  </sheetData>
  <mergeCells count="2">
    <mergeCell ref="C4:C5"/>
    <mergeCell ref="E4:E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K9"/>
  <sheetViews>
    <sheetView topLeftCell="E1" workbookViewId="0">
      <selection activeCell="H16" sqref="H16"/>
    </sheetView>
  </sheetViews>
  <sheetFormatPr defaultRowHeight="15" x14ac:dyDescent="0.25"/>
  <cols>
    <col min="1" max="1" width="9.140625" customWidth="1"/>
    <col min="2" max="2" width="22.42578125" customWidth="1"/>
    <col min="3" max="3" width="12.140625" customWidth="1"/>
    <col min="5" max="5" width="9.140625" customWidth="1"/>
  </cols>
  <sheetData>
    <row r="1" spans="2:11" x14ac:dyDescent="0.25">
      <c r="K1" t="s">
        <v>213</v>
      </c>
    </row>
    <row r="2" spans="2:11" x14ac:dyDescent="0.25">
      <c r="K2" t="s">
        <v>214</v>
      </c>
    </row>
    <row r="3" spans="2:11" x14ac:dyDescent="0.25">
      <c r="B3" t="s">
        <v>3</v>
      </c>
    </row>
    <row r="4" spans="2:11" x14ac:dyDescent="0.25">
      <c r="C4" t="s">
        <v>4</v>
      </c>
      <c r="D4" t="s">
        <v>5</v>
      </c>
      <c r="E4" t="s">
        <v>6</v>
      </c>
      <c r="F4" t="s">
        <v>7</v>
      </c>
      <c r="G4" t="s">
        <v>49</v>
      </c>
      <c r="H4" t="s">
        <v>22</v>
      </c>
      <c r="I4" s="5" t="s">
        <v>13</v>
      </c>
    </row>
    <row r="5" spans="2:11" x14ac:dyDescent="0.25">
      <c r="B5" t="s">
        <v>53</v>
      </c>
      <c r="C5" s="2">
        <v>77.61</v>
      </c>
      <c r="D5" s="2">
        <v>8.75</v>
      </c>
      <c r="E5" s="2">
        <v>2.3199999999999998</v>
      </c>
      <c r="F5" s="2">
        <v>0.52</v>
      </c>
      <c r="G5" s="12" t="s">
        <v>36</v>
      </c>
      <c r="H5" s="2">
        <v>10.63</v>
      </c>
      <c r="I5" s="2">
        <v>100</v>
      </c>
      <c r="K5" s="2"/>
    </row>
    <row r="6" spans="2:11" x14ac:dyDescent="0.25">
      <c r="B6" t="s">
        <v>52</v>
      </c>
      <c r="C6" s="2">
        <v>66.599999999999994</v>
      </c>
      <c r="D6" s="2">
        <v>12.7</v>
      </c>
      <c r="E6" s="2">
        <v>4.04</v>
      </c>
      <c r="F6" s="2">
        <v>1.1299999999999999</v>
      </c>
      <c r="G6" s="12" t="s">
        <v>36</v>
      </c>
      <c r="H6" s="2">
        <v>15.08</v>
      </c>
      <c r="I6" s="2">
        <v>100</v>
      </c>
      <c r="K6" s="2"/>
    </row>
    <row r="9" spans="2:11" x14ac:dyDescent="0.25">
      <c r="B9" t="s">
        <v>15</v>
      </c>
      <c r="C9" s="2">
        <v>75.52</v>
      </c>
      <c r="D9" s="2">
        <v>9.5</v>
      </c>
      <c r="E9" s="2">
        <v>2.65</v>
      </c>
      <c r="F9" s="2">
        <v>0.63</v>
      </c>
      <c r="G9" s="2">
        <v>0.22</v>
      </c>
      <c r="H9" s="2">
        <v>11.47</v>
      </c>
      <c r="I9" s="2">
        <v>100</v>
      </c>
      <c r="K9" s="2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H9"/>
  <sheetViews>
    <sheetView workbookViewId="0">
      <selection activeCell="F10" sqref="F10"/>
    </sheetView>
  </sheetViews>
  <sheetFormatPr defaultRowHeight="15" x14ac:dyDescent="0.25"/>
  <sheetData>
    <row r="1" spans="2:8" x14ac:dyDescent="0.25">
      <c r="H1" t="s">
        <v>215</v>
      </c>
    </row>
    <row r="2" spans="2:8" x14ac:dyDescent="0.25">
      <c r="H2" t="s">
        <v>214</v>
      </c>
    </row>
    <row r="3" spans="2:8" x14ac:dyDescent="0.25">
      <c r="B3" t="s">
        <v>34</v>
      </c>
    </row>
    <row r="4" spans="2:8" x14ac:dyDescent="0.25">
      <c r="C4" t="s">
        <v>33</v>
      </c>
      <c r="D4" t="s">
        <v>27</v>
      </c>
      <c r="E4" t="s">
        <v>28</v>
      </c>
      <c r="F4" t="s">
        <v>13</v>
      </c>
    </row>
    <row r="5" spans="2:8" x14ac:dyDescent="0.25">
      <c r="B5" t="s">
        <v>53</v>
      </c>
      <c r="C5">
        <v>19.93</v>
      </c>
      <c r="D5">
        <v>10.35</v>
      </c>
      <c r="E5">
        <v>69.72</v>
      </c>
      <c r="F5" s="2">
        <v>100</v>
      </c>
      <c r="G5" s="2"/>
      <c r="H5" s="2"/>
    </row>
    <row r="6" spans="2:8" x14ac:dyDescent="0.25">
      <c r="B6" t="s">
        <v>52</v>
      </c>
      <c r="C6">
        <v>30.78</v>
      </c>
      <c r="D6">
        <v>12.06</v>
      </c>
      <c r="E6">
        <v>57.15</v>
      </c>
      <c r="F6" s="2">
        <v>100</v>
      </c>
      <c r="G6" s="2"/>
      <c r="H6" s="2"/>
    </row>
    <row r="9" spans="2:8" x14ac:dyDescent="0.25">
      <c r="B9" t="s">
        <v>15</v>
      </c>
      <c r="C9">
        <v>21.99</v>
      </c>
      <c r="D9">
        <v>10.67</v>
      </c>
      <c r="E9">
        <v>67.34</v>
      </c>
      <c r="F9" s="2">
        <v>100</v>
      </c>
      <c r="G9" s="2"/>
      <c r="H9" s="2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L13"/>
  <sheetViews>
    <sheetView zoomScaleNormal="100" workbookViewId="0">
      <selection activeCell="D20" sqref="D20"/>
    </sheetView>
  </sheetViews>
  <sheetFormatPr defaultRowHeight="15" x14ac:dyDescent="0.25"/>
  <cols>
    <col min="1" max="1" width="14.7109375" customWidth="1"/>
    <col min="2" max="2" width="11.140625" customWidth="1"/>
    <col min="3" max="3" width="16.28515625" customWidth="1"/>
    <col min="4" max="4" width="12.5703125" customWidth="1"/>
    <col min="7" max="7" width="25.28515625" customWidth="1"/>
    <col min="8" max="8" width="10.42578125" customWidth="1"/>
    <col min="9" max="9" width="12.5703125" customWidth="1"/>
    <col min="10" max="10" width="11.28515625" customWidth="1"/>
    <col min="11" max="11" width="15.140625" customWidth="1"/>
    <col min="14" max="14" width="25.85546875" customWidth="1"/>
    <col min="19" max="19" width="19.7109375" customWidth="1"/>
    <col min="21" max="21" width="10.7109375" customWidth="1"/>
    <col min="22" max="22" width="12.28515625" customWidth="1"/>
    <col min="23" max="24" width="13.5703125" customWidth="1"/>
    <col min="26" max="26" width="21.42578125" customWidth="1"/>
    <col min="27" max="27" width="14.28515625" customWidth="1"/>
    <col min="28" max="28" width="23.7109375" customWidth="1"/>
    <col min="29" max="29" width="8" customWidth="1"/>
    <col min="30" max="30" width="17.7109375" customWidth="1"/>
    <col min="31" max="31" width="8.140625" customWidth="1"/>
  </cols>
  <sheetData>
    <row r="1" spans="1:12" x14ac:dyDescent="0.25">
      <c r="B1" s="11"/>
      <c r="C1" s="3"/>
      <c r="D1" s="15"/>
      <c r="E1" s="14"/>
      <c r="F1" s="3" t="s">
        <v>216</v>
      </c>
      <c r="L1" s="6"/>
    </row>
    <row r="2" spans="1:12" x14ac:dyDescent="0.25">
      <c r="B2" s="11"/>
      <c r="C2" s="3"/>
      <c r="D2" s="15"/>
      <c r="E2" s="14"/>
      <c r="F2" t="s">
        <v>214</v>
      </c>
      <c r="G2" s="5"/>
      <c r="L2" s="6"/>
    </row>
    <row r="3" spans="1:12" x14ac:dyDescent="0.25">
      <c r="A3" s="5"/>
      <c r="B3" s="3"/>
      <c r="C3" s="3"/>
      <c r="D3" s="15"/>
      <c r="E3" s="14"/>
      <c r="H3" s="4"/>
    </row>
    <row r="4" spans="1:12" x14ac:dyDescent="0.25">
      <c r="H4" s="4"/>
    </row>
    <row r="5" spans="1:12" x14ac:dyDescent="0.25">
      <c r="H5" s="4"/>
    </row>
    <row r="6" spans="1:12" x14ac:dyDescent="0.25">
      <c r="G6" s="5"/>
      <c r="H6" s="4"/>
    </row>
    <row r="8" spans="1:12" x14ac:dyDescent="0.25">
      <c r="H8" s="4"/>
    </row>
    <row r="9" spans="1:12" x14ac:dyDescent="0.25">
      <c r="B9" t="s">
        <v>12</v>
      </c>
      <c r="C9" t="s">
        <v>10</v>
      </c>
      <c r="D9" t="s">
        <v>11</v>
      </c>
      <c r="H9" s="4"/>
    </row>
    <row r="10" spans="1:12" x14ac:dyDescent="0.25">
      <c r="B10" t="s">
        <v>44</v>
      </c>
      <c r="C10" s="15">
        <v>68.48</v>
      </c>
      <c r="D10" s="15">
        <v>79.12</v>
      </c>
      <c r="H10" s="4"/>
    </row>
    <row r="11" spans="1:12" x14ac:dyDescent="0.25">
      <c r="B11" t="s">
        <v>45</v>
      </c>
      <c r="C11" s="15">
        <v>24.3</v>
      </c>
      <c r="D11" s="15">
        <v>14.37</v>
      </c>
      <c r="H11" s="4"/>
    </row>
    <row r="12" spans="1:12" x14ac:dyDescent="0.25">
      <c r="B12" t="s">
        <v>46</v>
      </c>
      <c r="C12" s="15">
        <v>7.23</v>
      </c>
      <c r="D12" s="15">
        <v>6.5</v>
      </c>
      <c r="H12" s="4"/>
    </row>
    <row r="13" spans="1:12" x14ac:dyDescent="0.25">
      <c r="C13" s="15">
        <v>100</v>
      </c>
      <c r="D13" s="15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F10"/>
  <sheetViews>
    <sheetView zoomScaleNormal="100" workbookViewId="0">
      <selection activeCell="G18" sqref="G18"/>
    </sheetView>
  </sheetViews>
  <sheetFormatPr defaultRowHeight="15" x14ac:dyDescent="0.25"/>
  <cols>
    <col min="2" max="2" width="26.85546875" customWidth="1"/>
    <col min="3" max="3" width="8.42578125" customWidth="1"/>
    <col min="4" max="4" width="18.5703125" customWidth="1"/>
  </cols>
  <sheetData>
    <row r="1" spans="2:6" x14ac:dyDescent="0.25">
      <c r="B1" t="s">
        <v>217</v>
      </c>
    </row>
    <row r="2" spans="2:6" ht="15.75" thickBot="1" x14ac:dyDescent="0.3">
      <c r="B2" s="104" t="s">
        <v>218</v>
      </c>
      <c r="F2" s="15"/>
    </row>
    <row r="3" spans="2:6" ht="15.75" thickBot="1" x14ac:dyDescent="0.3">
      <c r="B3" s="128" t="s">
        <v>20</v>
      </c>
      <c r="C3" s="128"/>
      <c r="D3" s="128" t="s">
        <v>54</v>
      </c>
      <c r="E3" s="128"/>
    </row>
    <row r="4" spans="2:6" ht="15.75" thickBot="1" x14ac:dyDescent="0.3">
      <c r="B4" s="17"/>
      <c r="C4" s="18" t="s">
        <v>37</v>
      </c>
      <c r="D4" s="17"/>
      <c r="E4" s="18" t="s">
        <v>37</v>
      </c>
      <c r="F4" s="15"/>
    </row>
    <row r="5" spans="2:6" x14ac:dyDescent="0.25">
      <c r="B5" s="19" t="s">
        <v>4</v>
      </c>
      <c r="C5" s="20" t="s">
        <v>89</v>
      </c>
      <c r="D5" s="19" t="s">
        <v>56</v>
      </c>
      <c r="E5" s="20" t="s">
        <v>90</v>
      </c>
    </row>
    <row r="6" spans="2:6" x14ac:dyDescent="0.25">
      <c r="B6" s="19" t="s">
        <v>5</v>
      </c>
      <c r="C6" s="20" t="s">
        <v>91</v>
      </c>
      <c r="D6" s="19" t="s">
        <v>28</v>
      </c>
      <c r="E6" s="20" t="s">
        <v>92</v>
      </c>
    </row>
    <row r="7" spans="2:6" x14ac:dyDescent="0.25">
      <c r="B7" s="19" t="s">
        <v>6</v>
      </c>
      <c r="C7" s="20" t="s">
        <v>93</v>
      </c>
      <c r="D7" s="19" t="s">
        <v>27</v>
      </c>
      <c r="E7" s="20" t="s">
        <v>94</v>
      </c>
    </row>
    <row r="8" spans="2:6" x14ac:dyDescent="0.25">
      <c r="B8" s="19" t="s">
        <v>7</v>
      </c>
      <c r="C8" s="32" t="s">
        <v>38</v>
      </c>
      <c r="D8" s="19" t="s">
        <v>63</v>
      </c>
      <c r="E8" s="20" t="s">
        <v>95</v>
      </c>
    </row>
    <row r="9" spans="2:6" x14ac:dyDescent="0.25">
      <c r="B9" s="19" t="s">
        <v>8</v>
      </c>
      <c r="C9" s="32" t="s">
        <v>38</v>
      </c>
      <c r="D9" s="19" t="s">
        <v>66</v>
      </c>
      <c r="E9" s="20" t="s">
        <v>96</v>
      </c>
    </row>
    <row r="10" spans="2:6" ht="15.75" thickBot="1" x14ac:dyDescent="0.3">
      <c r="B10" s="23" t="s">
        <v>47</v>
      </c>
      <c r="C10" s="24" t="s">
        <v>97</v>
      </c>
      <c r="D10" s="23" t="s">
        <v>47</v>
      </c>
      <c r="E10" s="24" t="s">
        <v>97</v>
      </c>
    </row>
  </sheetData>
  <mergeCells count="2">
    <mergeCell ref="B3:C3"/>
    <mergeCell ref="D3:E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34"/>
  <sheetViews>
    <sheetView zoomScaleNormal="100" workbookViewId="0">
      <selection activeCell="G3" sqref="G3"/>
    </sheetView>
  </sheetViews>
  <sheetFormatPr defaultRowHeight="15" x14ac:dyDescent="0.25"/>
  <cols>
    <col min="1" max="1" width="9.7109375" bestFit="1" customWidth="1"/>
    <col min="2" max="2" width="19.7109375" customWidth="1"/>
    <col min="3" max="3" width="15.28515625" customWidth="1"/>
    <col min="4" max="4" width="18.28515625" customWidth="1"/>
  </cols>
  <sheetData>
    <row r="1" spans="1:8" x14ac:dyDescent="0.25">
      <c r="B1" t="s">
        <v>219</v>
      </c>
    </row>
    <row r="2" spans="1:8" ht="15.75" thickBot="1" x14ac:dyDescent="0.3">
      <c r="A2" s="14"/>
      <c r="B2" s="7" t="s">
        <v>107</v>
      </c>
      <c r="C2" s="16"/>
      <c r="D2" s="16"/>
      <c r="E2" s="14"/>
      <c r="F2" s="14"/>
      <c r="G2" s="14"/>
      <c r="H2" s="14"/>
    </row>
    <row r="3" spans="1:8" ht="105.75" customHeight="1" x14ac:dyDescent="0.25">
      <c r="A3" s="14"/>
      <c r="B3" s="105" t="s">
        <v>20</v>
      </c>
      <c r="C3" s="105" t="s">
        <v>104</v>
      </c>
      <c r="D3" s="105" t="s">
        <v>98</v>
      </c>
      <c r="E3" s="14"/>
      <c r="F3" s="14"/>
      <c r="G3" s="14"/>
      <c r="H3" s="14"/>
    </row>
    <row r="4" spans="1:8" ht="13.5" customHeight="1" thickBot="1" x14ac:dyDescent="0.3">
      <c r="A4" s="14"/>
      <c r="B4" s="131"/>
      <c r="C4" s="132"/>
      <c r="D4" s="131"/>
      <c r="E4" s="14"/>
      <c r="F4" s="14"/>
      <c r="G4" s="14"/>
      <c r="H4" s="14"/>
    </row>
    <row r="5" spans="1:8" x14ac:dyDescent="0.25">
      <c r="B5" s="19" t="s">
        <v>4</v>
      </c>
      <c r="C5" s="25" t="s">
        <v>99</v>
      </c>
      <c r="D5" s="20" t="s">
        <v>100</v>
      </c>
      <c r="E5" s="14"/>
      <c r="F5" s="14"/>
      <c r="G5" s="14"/>
      <c r="H5" s="14"/>
    </row>
    <row r="6" spans="1:8" x14ac:dyDescent="0.25">
      <c r="B6" s="19" t="s">
        <v>5</v>
      </c>
      <c r="C6" s="25" t="s">
        <v>101</v>
      </c>
      <c r="D6" s="20" t="s">
        <v>102</v>
      </c>
      <c r="E6" s="14"/>
      <c r="F6" s="7"/>
      <c r="G6" s="7"/>
      <c r="H6" s="7"/>
    </row>
    <row r="7" spans="1:8" x14ac:dyDescent="0.25">
      <c r="A7" s="3"/>
      <c r="B7" s="19" t="s">
        <v>6</v>
      </c>
      <c r="C7" s="25" t="s">
        <v>103</v>
      </c>
      <c r="D7" s="20" t="s">
        <v>88</v>
      </c>
      <c r="E7" s="14"/>
      <c r="F7" s="14"/>
      <c r="G7" s="14"/>
      <c r="H7" s="14"/>
    </row>
    <row r="8" spans="1:8" x14ac:dyDescent="0.25">
      <c r="B8" s="19" t="s">
        <v>7</v>
      </c>
      <c r="C8" s="25" t="s">
        <v>38</v>
      </c>
      <c r="D8" s="20" t="s">
        <v>38</v>
      </c>
    </row>
    <row r="9" spans="1:8" ht="15.75" thickBot="1" x14ac:dyDescent="0.3">
      <c r="B9" s="29" t="s">
        <v>8</v>
      </c>
      <c r="C9" s="30" t="s">
        <v>38</v>
      </c>
      <c r="D9" s="18" t="s">
        <v>38</v>
      </c>
    </row>
    <row r="10" spans="1:8" x14ac:dyDescent="0.25">
      <c r="C10" s="14"/>
      <c r="D10" s="3"/>
    </row>
    <row r="11" spans="1:8" x14ac:dyDescent="0.25">
      <c r="C11" s="14"/>
      <c r="D11" s="3"/>
    </row>
    <row r="12" spans="1:8" x14ac:dyDescent="0.25">
      <c r="C12" s="14"/>
      <c r="D12" s="3"/>
    </row>
    <row r="13" spans="1:8" x14ac:dyDescent="0.25">
      <c r="C13" s="7"/>
      <c r="D13" s="3"/>
    </row>
    <row r="14" spans="1:8" x14ac:dyDescent="0.25">
      <c r="C14" s="14"/>
      <c r="D14" s="3"/>
    </row>
    <row r="27" spans="2:2" x14ac:dyDescent="0.25">
      <c r="B27" s="14"/>
    </row>
    <row r="28" spans="2:2" x14ac:dyDescent="0.25">
      <c r="B28" s="14"/>
    </row>
    <row r="29" spans="2:2" x14ac:dyDescent="0.25">
      <c r="B29" s="14"/>
    </row>
    <row r="30" spans="2:2" x14ac:dyDescent="0.25">
      <c r="B30" s="14"/>
    </row>
    <row r="31" spans="2:2" x14ac:dyDescent="0.25">
      <c r="B31" s="14"/>
    </row>
    <row r="32" spans="2:2" x14ac:dyDescent="0.25">
      <c r="B32" s="14"/>
    </row>
    <row r="33" spans="2:2" x14ac:dyDescent="0.25">
      <c r="B33" s="14"/>
    </row>
    <row r="34" spans="2:2" x14ac:dyDescent="0.25">
      <c r="B34" s="14"/>
    </row>
  </sheetData>
  <mergeCells count="3">
    <mergeCell ref="B3:B4"/>
    <mergeCell ref="D3:D4"/>
    <mergeCell ref="C3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D18"/>
  <sheetViews>
    <sheetView topLeftCell="K16" workbookViewId="0">
      <selection activeCell="O29" sqref="O29"/>
    </sheetView>
  </sheetViews>
  <sheetFormatPr defaultRowHeight="15" x14ac:dyDescent="0.25"/>
  <cols>
    <col min="1" max="1" width="19.85546875" customWidth="1"/>
    <col min="2" max="2" width="14.28515625" customWidth="1"/>
    <col min="3" max="3" width="11.7109375" customWidth="1"/>
  </cols>
  <sheetData>
    <row r="1" spans="1:30" ht="15.75" x14ac:dyDescent="0.25">
      <c r="A1" s="110" t="s">
        <v>140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30" ht="15.75" x14ac:dyDescent="0.25">
      <c r="A2" s="110" t="s">
        <v>141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Q2" t="s">
        <v>142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</row>
    <row r="3" spans="1:30" x14ac:dyDescent="0.25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</row>
    <row r="4" spans="1:30" x14ac:dyDescent="0.25">
      <c r="A4" s="111" t="s">
        <v>143</v>
      </c>
      <c r="B4" s="108" t="s">
        <v>144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</row>
    <row r="5" spans="1:30" ht="39" x14ac:dyDescent="0.25">
      <c r="A5" s="111"/>
      <c r="B5" s="108" t="s">
        <v>22</v>
      </c>
      <c r="C5" s="109"/>
      <c r="D5" s="108">
        <v>1</v>
      </c>
      <c r="E5" s="109"/>
      <c r="F5" s="108">
        <v>2</v>
      </c>
      <c r="G5" s="109"/>
      <c r="H5" s="108">
        <v>3</v>
      </c>
      <c r="I5" s="109"/>
      <c r="J5" s="108">
        <v>4</v>
      </c>
      <c r="K5" s="109"/>
      <c r="L5" s="108">
        <v>5</v>
      </c>
      <c r="M5" s="109"/>
      <c r="N5" s="108" t="s">
        <v>13</v>
      </c>
      <c r="O5" s="109"/>
      <c r="P5" s="42"/>
      <c r="Q5" s="44"/>
      <c r="R5" s="45"/>
      <c r="S5" s="44" t="s">
        <v>4</v>
      </c>
      <c r="T5" s="45"/>
      <c r="U5" s="44" t="s">
        <v>5</v>
      </c>
      <c r="V5" s="45"/>
      <c r="W5" s="44" t="s">
        <v>6</v>
      </c>
      <c r="X5" s="45"/>
      <c r="Y5" s="44" t="s">
        <v>7</v>
      </c>
      <c r="Z5" s="45"/>
      <c r="AA5" s="44" t="s">
        <v>8</v>
      </c>
      <c r="AB5" s="45"/>
      <c r="AC5" s="108" t="s">
        <v>13</v>
      </c>
      <c r="AD5" s="109"/>
    </row>
    <row r="6" spans="1:30" ht="39" x14ac:dyDescent="0.25">
      <c r="A6" s="109"/>
      <c r="B6" s="46" t="s">
        <v>145</v>
      </c>
      <c r="C6" s="46" t="s">
        <v>146</v>
      </c>
      <c r="D6" s="46" t="s">
        <v>145</v>
      </c>
      <c r="E6" s="46" t="s">
        <v>146</v>
      </c>
      <c r="F6" s="46" t="s">
        <v>145</v>
      </c>
      <c r="G6" s="46" t="s">
        <v>146</v>
      </c>
      <c r="H6" s="46" t="s">
        <v>145</v>
      </c>
      <c r="I6" s="46" t="s">
        <v>146</v>
      </c>
      <c r="J6" s="46" t="s">
        <v>145</v>
      </c>
      <c r="K6" s="46" t="s">
        <v>146</v>
      </c>
      <c r="L6" s="46" t="s">
        <v>145</v>
      </c>
      <c r="M6" s="46" t="s">
        <v>146</v>
      </c>
      <c r="N6" s="46" t="s">
        <v>145</v>
      </c>
      <c r="O6" s="46" t="s">
        <v>146</v>
      </c>
      <c r="P6" s="42"/>
      <c r="Q6" s="46"/>
      <c r="R6" s="46"/>
      <c r="S6" s="46">
        <v>2020</v>
      </c>
      <c r="T6" s="46">
        <v>2019</v>
      </c>
      <c r="U6" s="46">
        <v>2020</v>
      </c>
      <c r="V6" s="46">
        <v>2019</v>
      </c>
      <c r="W6" s="46">
        <v>2020</v>
      </c>
      <c r="X6" s="46">
        <v>2019</v>
      </c>
      <c r="Y6" s="46">
        <v>2020</v>
      </c>
      <c r="Z6" s="46">
        <v>2019</v>
      </c>
      <c r="AA6" s="46">
        <v>2020</v>
      </c>
      <c r="AB6" s="46">
        <v>2019</v>
      </c>
      <c r="AC6" s="46">
        <v>2020</v>
      </c>
      <c r="AD6" s="46">
        <v>2019</v>
      </c>
    </row>
    <row r="7" spans="1:30" ht="25.5" x14ac:dyDescent="0.25">
      <c r="A7" s="47" t="s">
        <v>147</v>
      </c>
      <c r="B7" s="48">
        <v>20</v>
      </c>
      <c r="C7" s="48">
        <v>15</v>
      </c>
      <c r="D7" s="48">
        <v>189</v>
      </c>
      <c r="E7" s="48">
        <v>129</v>
      </c>
      <c r="F7" s="48">
        <v>223</v>
      </c>
      <c r="G7" s="48">
        <v>93</v>
      </c>
      <c r="H7" s="48">
        <v>361</v>
      </c>
      <c r="I7" s="48">
        <v>116</v>
      </c>
      <c r="J7" s="48">
        <v>661</v>
      </c>
      <c r="K7" s="48">
        <v>145</v>
      </c>
      <c r="L7" s="48">
        <v>1257</v>
      </c>
      <c r="M7" s="48">
        <v>310</v>
      </c>
      <c r="N7" s="48">
        <v>2712</v>
      </c>
      <c r="O7" s="48">
        <v>808</v>
      </c>
      <c r="P7" s="42" t="s">
        <v>148</v>
      </c>
      <c r="Q7" s="3"/>
      <c r="R7" s="3"/>
      <c r="S7" s="3">
        <f>D7/SUM(D$7:D$9)*100</f>
        <v>6.2895174708818642</v>
      </c>
      <c r="T7" s="3">
        <f t="shared" ref="T7:AD9" si="0">E7/SUM(E$7:E$9)*100</f>
        <v>4.3043043043043046</v>
      </c>
      <c r="U7" s="3">
        <f t="shared" si="0"/>
        <v>6.2834601296139754</v>
      </c>
      <c r="V7" s="3">
        <f t="shared" si="0"/>
        <v>2.6152980877390326</v>
      </c>
      <c r="W7" s="3">
        <f t="shared" si="0"/>
        <v>8.5626185958254268</v>
      </c>
      <c r="X7" s="3">
        <f t="shared" si="0"/>
        <v>2.6833217672912331</v>
      </c>
      <c r="Y7" s="3">
        <f t="shared" si="0"/>
        <v>12.204579025110784</v>
      </c>
      <c r="Z7" s="3">
        <f t="shared" si="0"/>
        <v>2.6130834384573798</v>
      </c>
      <c r="AA7" s="3">
        <f t="shared" si="0"/>
        <v>21.709844559585491</v>
      </c>
      <c r="AB7" s="3">
        <f t="shared" si="0"/>
        <v>5.1727014850659101</v>
      </c>
      <c r="AC7" s="3">
        <f t="shared" si="0"/>
        <v>12.219518788861855</v>
      </c>
      <c r="AD7" s="3">
        <f t="shared" si="0"/>
        <v>3.5663841807909602</v>
      </c>
    </row>
    <row r="8" spans="1:30" ht="25.5" x14ac:dyDescent="0.25">
      <c r="A8" s="47" t="s">
        <v>149</v>
      </c>
      <c r="B8" s="48">
        <v>2</v>
      </c>
      <c r="C8" s="48">
        <v>3</v>
      </c>
      <c r="D8" s="48">
        <v>31</v>
      </c>
      <c r="E8" s="48">
        <v>28</v>
      </c>
      <c r="F8" s="48">
        <v>29</v>
      </c>
      <c r="G8" s="48">
        <v>28</v>
      </c>
      <c r="H8" s="48">
        <v>44</v>
      </c>
      <c r="I8" s="48">
        <v>36</v>
      </c>
      <c r="J8" s="48">
        <v>70</v>
      </c>
      <c r="K8" s="48">
        <v>49</v>
      </c>
      <c r="L8" s="48">
        <v>135</v>
      </c>
      <c r="M8" s="48">
        <v>102</v>
      </c>
      <c r="N8" s="48">
        <v>310</v>
      </c>
      <c r="O8" s="48">
        <v>245</v>
      </c>
      <c r="P8" s="42" t="s">
        <v>150</v>
      </c>
      <c r="Q8" s="3"/>
      <c r="R8" s="3"/>
      <c r="S8" s="3">
        <f t="shared" ref="S8:S9" si="1">D8/SUM(D$7:D$9)*100</f>
        <v>1.0316139767054908</v>
      </c>
      <c r="T8" s="3">
        <f t="shared" si="0"/>
        <v>0.93426760093426753</v>
      </c>
      <c r="U8" s="3">
        <f t="shared" si="0"/>
        <v>0.81713158636235561</v>
      </c>
      <c r="V8" s="3">
        <f t="shared" si="0"/>
        <v>0.78740157480314954</v>
      </c>
      <c r="W8" s="3">
        <f t="shared" si="0"/>
        <v>1.0436432637571158</v>
      </c>
      <c r="X8" s="3">
        <f t="shared" si="0"/>
        <v>0.83275503122831362</v>
      </c>
      <c r="Y8" s="3">
        <f t="shared" si="0"/>
        <v>1.292466765140325</v>
      </c>
      <c r="Z8" s="3">
        <f t="shared" si="0"/>
        <v>0.88304198954766622</v>
      </c>
      <c r="AA8" s="3">
        <f t="shared" si="0"/>
        <v>2.3316062176165802</v>
      </c>
      <c r="AB8" s="3">
        <f t="shared" si="0"/>
        <v>1.7019856499249124</v>
      </c>
      <c r="AC8" s="3">
        <f t="shared" si="0"/>
        <v>1.3967739028566279</v>
      </c>
      <c r="AD8" s="3">
        <f t="shared" si="0"/>
        <v>1.0813912429378532</v>
      </c>
    </row>
    <row r="9" spans="1:30" x14ac:dyDescent="0.25">
      <c r="A9" s="47" t="s">
        <v>151</v>
      </c>
      <c r="B9" s="48">
        <v>195</v>
      </c>
      <c r="C9" s="48">
        <v>220</v>
      </c>
      <c r="D9" s="48">
        <v>2785</v>
      </c>
      <c r="E9" s="48">
        <v>2840</v>
      </c>
      <c r="F9" s="48">
        <v>3297</v>
      </c>
      <c r="G9" s="48">
        <v>3435</v>
      </c>
      <c r="H9" s="48">
        <v>3811</v>
      </c>
      <c r="I9" s="48">
        <v>4171</v>
      </c>
      <c r="J9" s="48">
        <v>4685</v>
      </c>
      <c r="K9" s="48">
        <v>5355</v>
      </c>
      <c r="L9" s="48">
        <v>4398</v>
      </c>
      <c r="M9" s="48">
        <v>5581</v>
      </c>
      <c r="N9" s="48">
        <v>19172</v>
      </c>
      <c r="O9" s="48">
        <v>21603</v>
      </c>
      <c r="P9" s="42" t="s">
        <v>152</v>
      </c>
      <c r="Q9" s="3"/>
      <c r="R9" s="3"/>
      <c r="S9" s="3">
        <f t="shared" si="1"/>
        <v>92.678868552412638</v>
      </c>
      <c r="T9" s="3">
        <f t="shared" si="0"/>
        <v>94.761428094761428</v>
      </c>
      <c r="U9" s="3">
        <f t="shared" si="0"/>
        <v>92.899408284023664</v>
      </c>
      <c r="V9" s="3">
        <f t="shared" si="0"/>
        <v>96.59730033745781</v>
      </c>
      <c r="W9" s="3">
        <f t="shared" si="0"/>
        <v>90.393738140417454</v>
      </c>
      <c r="X9" s="3">
        <f t="shared" si="0"/>
        <v>96.483923201480451</v>
      </c>
      <c r="Y9" s="3">
        <f t="shared" si="0"/>
        <v>86.502954209748893</v>
      </c>
      <c r="Z9" s="3">
        <f t="shared" si="0"/>
        <v>96.503874571994956</v>
      </c>
      <c r="AA9" s="3">
        <f t="shared" si="0"/>
        <v>75.958549222797927</v>
      </c>
      <c r="AB9" s="3">
        <f t="shared" si="0"/>
        <v>93.125312865009178</v>
      </c>
      <c r="AC9" s="3">
        <f t="shared" si="0"/>
        <v>86.383707308281515</v>
      </c>
      <c r="AD9" s="3">
        <f t="shared" si="0"/>
        <v>95.352224576271183</v>
      </c>
    </row>
    <row r="10" spans="1:30" x14ac:dyDescent="0.25">
      <c r="A10" s="47" t="s">
        <v>153</v>
      </c>
      <c r="B10" s="48">
        <v>0</v>
      </c>
      <c r="C10" s="48">
        <v>0</v>
      </c>
      <c r="D10" s="48">
        <v>6</v>
      </c>
      <c r="E10" s="48">
        <v>9</v>
      </c>
      <c r="F10" s="48">
        <v>8</v>
      </c>
      <c r="G10" s="48">
        <v>6</v>
      </c>
      <c r="H10" s="48">
        <v>6</v>
      </c>
      <c r="I10" s="48">
        <v>7</v>
      </c>
      <c r="J10" s="48">
        <v>5</v>
      </c>
      <c r="K10" s="48">
        <v>6</v>
      </c>
      <c r="L10" s="48">
        <v>4</v>
      </c>
      <c r="M10" s="48">
        <v>4</v>
      </c>
      <c r="N10" s="48">
        <v>29</v>
      </c>
      <c r="O10" s="48">
        <v>31</v>
      </c>
      <c r="P10" s="42" t="s">
        <v>153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x14ac:dyDescent="0.25">
      <c r="Q11" s="3"/>
      <c r="R11" s="3"/>
      <c r="S11" s="3">
        <f t="shared" ref="S11" si="2">SUM(S7:S10)</f>
        <v>100</v>
      </c>
      <c r="T11" s="3">
        <f t="shared" ref="T11:AD11" si="3">SUM(T7:T10)</f>
        <v>100</v>
      </c>
      <c r="U11" s="3">
        <f t="shared" si="3"/>
        <v>100</v>
      </c>
      <c r="V11" s="3">
        <f t="shared" si="3"/>
        <v>99.999999999999986</v>
      </c>
      <c r="W11" s="3">
        <f t="shared" si="3"/>
        <v>100</v>
      </c>
      <c r="X11" s="3">
        <f t="shared" si="3"/>
        <v>100</v>
      </c>
      <c r="Y11" s="3">
        <f t="shared" si="3"/>
        <v>100</v>
      </c>
      <c r="Z11" s="3">
        <f t="shared" si="3"/>
        <v>100</v>
      </c>
      <c r="AA11" s="3">
        <f t="shared" si="3"/>
        <v>100</v>
      </c>
      <c r="AB11" s="3">
        <f t="shared" si="3"/>
        <v>100</v>
      </c>
      <c r="AC11" s="3">
        <f t="shared" si="3"/>
        <v>100</v>
      </c>
      <c r="AD11" s="3">
        <f t="shared" si="3"/>
        <v>100</v>
      </c>
    </row>
    <row r="13" spans="1:30" x14ac:dyDescent="0.25">
      <c r="P13" t="s">
        <v>154</v>
      </c>
      <c r="Q13" s="49"/>
      <c r="R13" s="49"/>
      <c r="S13" s="49">
        <f t="shared" ref="S13:AD13" si="4">S7+S8</f>
        <v>7.321131447587355</v>
      </c>
      <c r="T13" s="49">
        <f t="shared" si="4"/>
        <v>5.2385719052385724</v>
      </c>
      <c r="U13" s="49">
        <f t="shared" si="4"/>
        <v>7.1005917159763312</v>
      </c>
      <c r="V13" s="49">
        <f t="shared" si="4"/>
        <v>3.4026996625421821</v>
      </c>
      <c r="W13" s="49">
        <f t="shared" si="4"/>
        <v>9.606261859582542</v>
      </c>
      <c r="X13" s="49">
        <f t="shared" si="4"/>
        <v>3.5160767985195465</v>
      </c>
      <c r="Y13" s="49">
        <f t="shared" si="4"/>
        <v>13.497045790251109</v>
      </c>
      <c r="Z13" s="49">
        <f t="shared" si="4"/>
        <v>3.4961254280050458</v>
      </c>
      <c r="AA13" s="49">
        <f t="shared" si="4"/>
        <v>24.041450777202073</v>
      </c>
      <c r="AB13" s="49">
        <f t="shared" si="4"/>
        <v>6.8746871349908227</v>
      </c>
      <c r="AC13" s="49">
        <f t="shared" si="4"/>
        <v>13.616292691718483</v>
      </c>
      <c r="AD13" s="49">
        <f t="shared" si="4"/>
        <v>4.6477754237288131</v>
      </c>
    </row>
    <row r="17" spans="17:18" ht="85.5" customHeight="1" x14ac:dyDescent="0.25">
      <c r="Q17" s="50"/>
      <c r="R17" t="s">
        <v>155</v>
      </c>
    </row>
    <row r="18" spans="17:18" x14ac:dyDescent="0.25">
      <c r="Q18" s="51" t="s">
        <v>156</v>
      </c>
    </row>
  </sheetData>
  <mergeCells count="12">
    <mergeCell ref="N5:O5"/>
    <mergeCell ref="AC5:AD5"/>
    <mergeCell ref="A1:O1"/>
    <mergeCell ref="A2:O2"/>
    <mergeCell ref="A4:A6"/>
    <mergeCell ref="B4:O4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50"/>
  <sheetViews>
    <sheetView zoomScale="90" zoomScaleNormal="90" workbookViewId="0">
      <selection activeCell="K15" sqref="K15"/>
    </sheetView>
  </sheetViews>
  <sheetFormatPr defaultRowHeight="15" x14ac:dyDescent="0.25"/>
  <cols>
    <col min="1" max="1" width="24" customWidth="1"/>
    <col min="2" max="2" width="7.5703125" customWidth="1"/>
    <col min="3" max="3" width="12.28515625" customWidth="1"/>
    <col min="4" max="4" width="14" customWidth="1"/>
  </cols>
  <sheetData>
    <row r="1" spans="1:9" ht="15.75" customHeight="1" x14ac:dyDescent="0.3">
      <c r="A1" s="52" t="s">
        <v>157</v>
      </c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54" t="s">
        <v>107</v>
      </c>
      <c r="B2" s="55"/>
      <c r="C2" s="56"/>
      <c r="D2" s="56"/>
      <c r="E2" s="56"/>
      <c r="F2" s="56"/>
      <c r="G2" s="56"/>
      <c r="H2" s="56"/>
      <c r="I2" s="56"/>
    </row>
    <row r="3" spans="1:9" ht="15" customHeight="1" x14ac:dyDescent="0.25">
      <c r="A3" s="57"/>
      <c r="B3" s="112" t="s">
        <v>158</v>
      </c>
      <c r="C3" s="112"/>
      <c r="D3" s="112"/>
      <c r="E3" s="112" t="s">
        <v>159</v>
      </c>
      <c r="F3" s="112"/>
      <c r="G3" s="112"/>
    </row>
    <row r="4" spans="1:9" ht="23.25" customHeight="1" x14ac:dyDescent="0.25">
      <c r="A4" s="58"/>
      <c r="B4" s="59" t="s">
        <v>13</v>
      </c>
      <c r="C4" s="59" t="s">
        <v>160</v>
      </c>
      <c r="D4" s="58" t="s">
        <v>161</v>
      </c>
      <c r="E4" s="59" t="s">
        <v>13</v>
      </c>
      <c r="F4" s="59" t="s">
        <v>160</v>
      </c>
      <c r="G4" s="58" t="s">
        <v>161</v>
      </c>
    </row>
    <row r="5" spans="1:9" x14ac:dyDescent="0.25">
      <c r="A5" s="60" t="s">
        <v>162</v>
      </c>
      <c r="B5" s="61">
        <v>10618.574000000001</v>
      </c>
      <c r="C5" s="61">
        <v>9005.4779999999992</v>
      </c>
      <c r="D5" s="61">
        <v>1613.096</v>
      </c>
      <c r="E5" s="62">
        <v>100</v>
      </c>
      <c r="F5" s="62">
        <v>84.8</v>
      </c>
      <c r="G5" s="62">
        <v>15.2</v>
      </c>
    </row>
    <row r="6" spans="1:9" ht="15.75" customHeight="1" x14ac:dyDescent="0.25">
      <c r="A6" s="63"/>
      <c r="B6" s="64"/>
      <c r="C6" s="64"/>
      <c r="D6" s="64"/>
      <c r="E6" s="65"/>
      <c r="F6" s="65"/>
      <c r="G6" s="65"/>
    </row>
    <row r="7" spans="1:9" x14ac:dyDescent="0.25">
      <c r="A7" s="60" t="s">
        <v>163</v>
      </c>
      <c r="B7" s="66">
        <v>9274.5339999999997</v>
      </c>
      <c r="C7" s="67">
        <v>8948.8389999999999</v>
      </c>
      <c r="D7" s="67">
        <v>325.69499999999999</v>
      </c>
      <c r="E7" s="68">
        <v>100</v>
      </c>
      <c r="F7" s="69">
        <v>96.5</v>
      </c>
      <c r="G7" s="69">
        <v>3.5</v>
      </c>
    </row>
    <row r="8" spans="1:9" x14ac:dyDescent="0.25">
      <c r="A8" s="70" t="s">
        <v>164</v>
      </c>
      <c r="B8" s="71">
        <v>1669.7349999999999</v>
      </c>
      <c r="C8" s="72">
        <v>1344.04</v>
      </c>
      <c r="D8" s="72">
        <v>325.69499999999999</v>
      </c>
      <c r="E8" s="73">
        <v>100</v>
      </c>
      <c r="F8" s="74">
        <v>80.5</v>
      </c>
      <c r="G8" s="74">
        <v>19.5</v>
      </c>
    </row>
    <row r="9" spans="1:9" x14ac:dyDescent="0.25">
      <c r="A9" s="75"/>
      <c r="B9" s="76"/>
      <c r="C9" s="76"/>
      <c r="D9" s="76"/>
      <c r="E9" s="77"/>
      <c r="F9" s="77"/>
      <c r="G9" s="77"/>
    </row>
    <row r="10" spans="1:9" x14ac:dyDescent="0.25">
      <c r="A10" s="60" t="s">
        <v>165</v>
      </c>
      <c r="B10" s="66">
        <v>7187.9759999999997</v>
      </c>
      <c r="C10" s="67">
        <v>5878.0389999999998</v>
      </c>
      <c r="D10" s="67">
        <v>1309.9369999999999</v>
      </c>
      <c r="E10" s="68">
        <v>100</v>
      </c>
      <c r="F10" s="69">
        <v>81.8</v>
      </c>
      <c r="G10" s="69">
        <v>18.2</v>
      </c>
    </row>
    <row r="11" spans="1:9" x14ac:dyDescent="0.25">
      <c r="A11" s="70" t="s">
        <v>166</v>
      </c>
      <c r="B11" s="71">
        <v>4740.5349999999999</v>
      </c>
      <c r="C11" s="72">
        <v>3430.598</v>
      </c>
      <c r="D11" s="72">
        <v>1309.9369999999999</v>
      </c>
      <c r="E11" s="73">
        <v>100</v>
      </c>
      <c r="F11" s="74">
        <v>72.400000000000006</v>
      </c>
      <c r="G11" s="74">
        <v>27.6</v>
      </c>
    </row>
    <row r="12" spans="1:9" x14ac:dyDescent="0.25">
      <c r="A12" s="78"/>
      <c r="B12" s="79"/>
      <c r="C12" s="79"/>
      <c r="D12" s="79"/>
      <c r="E12" s="79"/>
      <c r="F12" s="79"/>
      <c r="G12" s="79"/>
      <c r="H12" s="79"/>
      <c r="I12" s="79"/>
    </row>
    <row r="17" s="42" customFormat="1" ht="15.95" customHeight="1" x14ac:dyDescent="0.25"/>
    <row r="18" s="42" customFormat="1" ht="14.1" customHeight="1" x14ac:dyDescent="0.25"/>
    <row r="19" s="42" customFormat="1" ht="14.1" customHeight="1" x14ac:dyDescent="0.25"/>
    <row r="20" s="42" customFormat="1" ht="27.95" customHeight="1" x14ac:dyDescent="0.25"/>
    <row r="21" s="42" customFormat="1" ht="15.95" customHeight="1" x14ac:dyDescent="0.25"/>
    <row r="22" s="42" customFormat="1" ht="15.95" customHeight="1" x14ac:dyDescent="0.25"/>
    <row r="23" s="42" customFormat="1" ht="15.95" customHeight="1" x14ac:dyDescent="0.25"/>
    <row r="24" s="42" customFormat="1" ht="32.1" customHeight="1" x14ac:dyDescent="0.25"/>
    <row r="25" s="42" customFormat="1" ht="15.95" customHeight="1" x14ac:dyDescent="0.25"/>
    <row r="26" s="42" customFormat="1" ht="15.95" customHeight="1" x14ac:dyDescent="0.25"/>
    <row r="27" s="42" customFormat="1" ht="15.95" customHeight="1" x14ac:dyDescent="0.25"/>
    <row r="28" s="42" customFormat="1" ht="14.1" customHeight="1" x14ac:dyDescent="0.25"/>
    <row r="29" s="42" customFormat="1" ht="15.95" customHeight="1" x14ac:dyDescent="0.25"/>
    <row r="30" s="42" customFormat="1" ht="14.1" customHeight="1" x14ac:dyDescent="0.25"/>
    <row r="31" s="42" customFormat="1" ht="14.1" customHeight="1" x14ac:dyDescent="0.25"/>
    <row r="32" s="42" customFormat="1" ht="14.1" customHeight="1" x14ac:dyDescent="0.25"/>
    <row r="33" spans="8:9" s="42" customFormat="1" ht="15.95" customHeight="1" x14ac:dyDescent="0.25"/>
    <row r="34" spans="8:9" s="42" customFormat="1" ht="15.95" customHeight="1" x14ac:dyDescent="0.25"/>
    <row r="35" spans="8:9" s="42" customFormat="1" ht="14.1" customHeight="1" x14ac:dyDescent="0.25"/>
    <row r="36" spans="8:9" s="42" customFormat="1" ht="15.95" customHeight="1" x14ac:dyDescent="0.25"/>
    <row r="37" spans="8:9" s="42" customFormat="1" ht="14.1" customHeight="1" x14ac:dyDescent="0.25"/>
    <row r="38" spans="8:9" s="42" customFormat="1" ht="14.1" customHeight="1" x14ac:dyDescent="0.25"/>
    <row r="39" spans="8:9" s="42" customFormat="1" ht="14.1" customHeight="1" x14ac:dyDescent="0.25"/>
    <row r="40" spans="8:9" s="42" customFormat="1" ht="15.95" customHeight="1" x14ac:dyDescent="0.25"/>
    <row r="41" spans="8:9" s="42" customFormat="1" ht="15.95" customHeight="1" x14ac:dyDescent="0.25"/>
    <row r="46" spans="8:9" x14ac:dyDescent="0.25">
      <c r="H46" s="80"/>
      <c r="I46" s="80"/>
    </row>
    <row r="47" spans="8:9" x14ac:dyDescent="0.25">
      <c r="H47" s="80"/>
      <c r="I47" s="80"/>
    </row>
    <row r="48" spans="8:9" x14ac:dyDescent="0.25">
      <c r="H48" s="80"/>
      <c r="I48" s="80"/>
    </row>
    <row r="49" spans="8:9" x14ac:dyDescent="0.25">
      <c r="H49" s="80"/>
      <c r="I49" s="80"/>
    </row>
    <row r="50" spans="8:9" x14ac:dyDescent="0.25">
      <c r="H50" s="80"/>
      <c r="I50" s="80"/>
    </row>
  </sheetData>
  <mergeCells count="2">
    <mergeCell ref="B3:D3"/>
    <mergeCell ref="E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37"/>
  <sheetViews>
    <sheetView zoomScale="90" zoomScaleNormal="90" workbookViewId="0">
      <selection activeCell="D19" sqref="D19"/>
    </sheetView>
  </sheetViews>
  <sheetFormatPr defaultRowHeight="15" x14ac:dyDescent="0.25"/>
  <cols>
    <col min="1" max="1" width="24" customWidth="1"/>
    <col min="2" max="2" width="10.5703125" customWidth="1"/>
    <col min="3" max="3" width="15" customWidth="1"/>
    <col min="4" max="4" width="14" customWidth="1"/>
  </cols>
  <sheetData>
    <row r="1" spans="1:9" x14ac:dyDescent="0.25">
      <c r="A1" s="81" t="s">
        <v>167</v>
      </c>
    </row>
    <row r="2" spans="1:9" ht="15.75" thickBot="1" x14ac:dyDescent="0.3">
      <c r="A2" s="54" t="s">
        <v>168</v>
      </c>
    </row>
    <row r="3" spans="1:9" x14ac:dyDescent="0.25">
      <c r="A3" s="113"/>
      <c r="B3" s="31"/>
      <c r="C3" s="105" t="s">
        <v>169</v>
      </c>
      <c r="D3" s="105"/>
      <c r="E3" s="105"/>
      <c r="F3" s="105"/>
      <c r="G3" s="105"/>
      <c r="H3" s="105"/>
      <c r="I3" s="105"/>
    </row>
    <row r="4" spans="1:9" s="42" customFormat="1" ht="15.95" customHeight="1" thickBot="1" x14ac:dyDescent="0.3">
      <c r="A4" s="114"/>
      <c r="B4" s="82"/>
      <c r="C4" s="116" t="s">
        <v>170</v>
      </c>
      <c r="D4" s="118" t="s">
        <v>171</v>
      </c>
      <c r="E4" s="118"/>
      <c r="F4" s="118"/>
      <c r="G4" s="118"/>
      <c r="H4" s="118"/>
      <c r="I4" s="118"/>
    </row>
    <row r="5" spans="1:9" s="42" customFormat="1" ht="13.5" customHeight="1" x14ac:dyDescent="0.25">
      <c r="A5" s="114"/>
      <c r="B5" s="82" t="s">
        <v>160</v>
      </c>
      <c r="C5" s="116"/>
      <c r="D5" s="119" t="s">
        <v>172</v>
      </c>
      <c r="E5" s="119" t="s">
        <v>173</v>
      </c>
      <c r="F5" s="83" t="s">
        <v>174</v>
      </c>
      <c r="G5" s="119" t="s">
        <v>175</v>
      </c>
      <c r="H5" s="119" t="s">
        <v>176</v>
      </c>
      <c r="I5" s="119" t="s">
        <v>10</v>
      </c>
    </row>
    <row r="6" spans="1:9" s="42" customFormat="1" ht="14.1" customHeight="1" thickBot="1" x14ac:dyDescent="0.3">
      <c r="A6" s="115"/>
      <c r="B6" s="84"/>
      <c r="C6" s="117"/>
      <c r="D6" s="120"/>
      <c r="E6" s="120"/>
      <c r="F6" s="85" t="s">
        <v>177</v>
      </c>
      <c r="G6" s="120"/>
      <c r="H6" s="120"/>
      <c r="I6" s="120"/>
    </row>
    <row r="7" spans="1:9" s="42" customFormat="1" ht="27.95" customHeight="1" x14ac:dyDescent="0.25">
      <c r="A7" s="86" t="s">
        <v>172</v>
      </c>
      <c r="B7" s="87">
        <v>73.8</v>
      </c>
      <c r="C7" s="87">
        <v>26.2</v>
      </c>
      <c r="D7" s="40" t="s">
        <v>36</v>
      </c>
      <c r="E7" s="40">
        <v>20.3</v>
      </c>
      <c r="F7" s="40">
        <v>0.5</v>
      </c>
      <c r="G7" s="40">
        <v>5</v>
      </c>
      <c r="H7" s="40">
        <v>2</v>
      </c>
      <c r="I7" s="40">
        <v>0.3</v>
      </c>
    </row>
    <row r="8" spans="1:9" s="42" customFormat="1" ht="15.95" customHeight="1" x14ac:dyDescent="0.25">
      <c r="A8" s="86" t="s">
        <v>173</v>
      </c>
      <c r="B8" s="87">
        <v>78.3</v>
      </c>
      <c r="C8" s="87">
        <v>21.7</v>
      </c>
      <c r="D8" s="40">
        <v>12.3</v>
      </c>
      <c r="E8" s="40" t="s">
        <v>36</v>
      </c>
      <c r="F8" s="40">
        <v>1</v>
      </c>
      <c r="G8" s="40">
        <v>5.9</v>
      </c>
      <c r="H8" s="40">
        <v>2.9</v>
      </c>
      <c r="I8" s="40">
        <v>1.1000000000000001</v>
      </c>
    </row>
    <row r="9" spans="1:9" s="42" customFormat="1" ht="15.95" customHeight="1" x14ac:dyDescent="0.25">
      <c r="A9" s="86" t="s">
        <v>178</v>
      </c>
      <c r="B9" s="87">
        <v>57.3</v>
      </c>
      <c r="C9" s="87">
        <v>42.7</v>
      </c>
      <c r="D9" s="40">
        <v>7.9</v>
      </c>
      <c r="E9" s="40">
        <v>25.2</v>
      </c>
      <c r="F9" s="40" t="s">
        <v>36</v>
      </c>
      <c r="G9" s="40">
        <v>2.9</v>
      </c>
      <c r="H9" s="40">
        <v>10.3</v>
      </c>
      <c r="I9" s="40">
        <v>1.1000000000000001</v>
      </c>
    </row>
    <row r="10" spans="1:9" s="42" customFormat="1" ht="15.95" customHeight="1" x14ac:dyDescent="0.25">
      <c r="A10" s="86" t="s">
        <v>175</v>
      </c>
      <c r="B10" s="87">
        <v>35.200000000000003</v>
      </c>
      <c r="C10" s="87">
        <v>64.8</v>
      </c>
      <c r="D10" s="40">
        <v>24.2</v>
      </c>
      <c r="E10" s="40">
        <v>46.8</v>
      </c>
      <c r="F10" s="40">
        <v>0.9</v>
      </c>
      <c r="G10" s="40" t="s">
        <v>36</v>
      </c>
      <c r="H10" s="40">
        <v>0.8</v>
      </c>
      <c r="I10" s="40">
        <v>0.4</v>
      </c>
    </row>
    <row r="11" spans="1:9" s="42" customFormat="1" ht="32.1" customHeight="1" x14ac:dyDescent="0.25">
      <c r="A11" s="86" t="s">
        <v>179</v>
      </c>
      <c r="B11" s="87">
        <v>75.7</v>
      </c>
      <c r="C11" s="87">
        <v>24.3</v>
      </c>
      <c r="D11" s="40">
        <v>5.2</v>
      </c>
      <c r="E11" s="40">
        <v>12.5</v>
      </c>
      <c r="F11" s="40">
        <v>1.8</v>
      </c>
      <c r="G11" s="40">
        <v>0.4</v>
      </c>
      <c r="H11" s="40" t="s">
        <v>36</v>
      </c>
      <c r="I11" s="40">
        <v>6.5</v>
      </c>
    </row>
    <row r="12" spans="1:9" s="42" customFormat="1" ht="15.95" customHeight="1" thickBot="1" x14ac:dyDescent="0.3">
      <c r="A12" s="88" t="s">
        <v>10</v>
      </c>
      <c r="B12" s="89">
        <v>58.2</v>
      </c>
      <c r="C12" s="89">
        <v>41.8</v>
      </c>
      <c r="D12" s="41">
        <v>2.6</v>
      </c>
      <c r="E12" s="41">
        <v>17.8</v>
      </c>
      <c r="F12" s="41">
        <v>0.7</v>
      </c>
      <c r="G12" s="41">
        <v>0.9</v>
      </c>
      <c r="H12" s="41">
        <v>25.2</v>
      </c>
      <c r="I12" s="41" t="s">
        <v>36</v>
      </c>
    </row>
    <row r="13" spans="1:9" s="42" customFormat="1" ht="15.95" customHeight="1" x14ac:dyDescent="0.25">
      <c r="A13" s="90" t="s">
        <v>180</v>
      </c>
      <c r="C13"/>
      <c r="D13"/>
      <c r="E13"/>
      <c r="F13"/>
      <c r="G13"/>
      <c r="H13"/>
      <c r="I13"/>
    </row>
    <row r="14" spans="1:9" s="42" customFormat="1" ht="15.95" customHeight="1" x14ac:dyDescent="0.25"/>
    <row r="15" spans="1:9" s="42" customFormat="1" ht="14.1" customHeight="1" x14ac:dyDescent="0.25"/>
    <row r="16" spans="1:9" s="42" customFormat="1" ht="15.95" customHeight="1" x14ac:dyDescent="0.25"/>
    <row r="17" s="42" customFormat="1" ht="14.1" customHeight="1" x14ac:dyDescent="0.25"/>
    <row r="18" s="42" customFormat="1" ht="14.1" customHeight="1" x14ac:dyDescent="0.25"/>
    <row r="19" s="42" customFormat="1" ht="14.1" customHeight="1" x14ac:dyDescent="0.25"/>
    <row r="20" s="42" customFormat="1" ht="15.95" customHeight="1" x14ac:dyDescent="0.25"/>
    <row r="21" s="42" customFormat="1" ht="15.95" customHeight="1" x14ac:dyDescent="0.25"/>
    <row r="22" s="42" customFormat="1" ht="14.1" customHeight="1" x14ac:dyDescent="0.25"/>
    <row r="23" s="42" customFormat="1" ht="15.95" customHeight="1" x14ac:dyDescent="0.25"/>
    <row r="24" s="42" customFormat="1" ht="14.1" customHeight="1" x14ac:dyDescent="0.25"/>
    <row r="25" s="42" customFormat="1" ht="14.1" customHeight="1" x14ac:dyDescent="0.25"/>
    <row r="26" s="42" customFormat="1" ht="14.1" customHeight="1" x14ac:dyDescent="0.25"/>
    <row r="27" s="42" customFormat="1" ht="15.95" customHeight="1" x14ac:dyDescent="0.25"/>
    <row r="28" s="42" customFormat="1" ht="15.95" customHeight="1" x14ac:dyDescent="0.25"/>
    <row r="33" spans="8:10" x14ac:dyDescent="0.25">
      <c r="H33" s="80"/>
      <c r="I33" s="80"/>
      <c r="J33" s="80"/>
    </row>
    <row r="34" spans="8:10" x14ac:dyDescent="0.25">
      <c r="H34" s="80"/>
      <c r="I34" s="80"/>
      <c r="J34" s="80"/>
    </row>
    <row r="35" spans="8:10" x14ac:dyDescent="0.25">
      <c r="H35" s="80"/>
      <c r="I35" s="80"/>
      <c r="J35" s="80"/>
    </row>
    <row r="36" spans="8:10" x14ac:dyDescent="0.25">
      <c r="H36" s="80"/>
      <c r="I36" s="80"/>
      <c r="J36" s="80"/>
    </row>
    <row r="37" spans="8:10" x14ac:dyDescent="0.25">
      <c r="H37" s="80"/>
      <c r="I37" s="80"/>
      <c r="J37" s="80"/>
    </row>
  </sheetData>
  <mergeCells count="9">
    <mergeCell ref="A3:A6"/>
    <mergeCell ref="C3:I3"/>
    <mergeCell ref="C4:C6"/>
    <mergeCell ref="D4:I4"/>
    <mergeCell ref="D5:D6"/>
    <mergeCell ref="E5:E6"/>
    <mergeCell ref="G5:G6"/>
    <mergeCell ref="H5:H6"/>
    <mergeCell ref="I5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C11"/>
  <sheetViews>
    <sheetView workbookViewId="0">
      <selection activeCell="C17" sqref="C17"/>
    </sheetView>
  </sheetViews>
  <sheetFormatPr defaultRowHeight="15" x14ac:dyDescent="0.25"/>
  <cols>
    <col min="1" max="1" width="26" customWidth="1"/>
    <col min="2" max="2" width="16.7109375" customWidth="1"/>
    <col min="3" max="3" width="13.28515625" bestFit="1" customWidth="1"/>
    <col min="4" max="4" width="12.140625" bestFit="1" customWidth="1"/>
    <col min="5" max="5" width="9.42578125" bestFit="1" customWidth="1"/>
    <col min="6" max="6" width="14" bestFit="1" customWidth="1"/>
    <col min="7" max="7" width="9.42578125" bestFit="1" customWidth="1"/>
    <col min="8" max="8" width="12.28515625" bestFit="1" customWidth="1"/>
    <col min="9" max="9" width="12.42578125" bestFit="1" customWidth="1"/>
    <col min="10" max="11" width="9.42578125" bestFit="1" customWidth="1"/>
    <col min="13" max="13" width="11.42578125" bestFit="1" customWidth="1"/>
  </cols>
  <sheetData>
    <row r="1" spans="1:3" ht="16.5" x14ac:dyDescent="0.3">
      <c r="A1" s="52" t="s">
        <v>181</v>
      </c>
    </row>
    <row r="2" spans="1:3" ht="16.5" x14ac:dyDescent="0.3">
      <c r="A2" s="52" t="s">
        <v>182</v>
      </c>
    </row>
    <row r="4" spans="1:3" ht="15.75" thickBot="1" x14ac:dyDescent="0.3">
      <c r="A4" s="91"/>
      <c r="B4" s="92">
        <v>2020</v>
      </c>
      <c r="C4" s="92">
        <v>2019</v>
      </c>
    </row>
    <row r="5" spans="1:3" x14ac:dyDescent="0.25">
      <c r="A5" s="35"/>
      <c r="B5" s="121" t="s">
        <v>37</v>
      </c>
      <c r="C5" s="121"/>
    </row>
    <row r="6" spans="1:3" x14ac:dyDescent="0.25">
      <c r="A6" s="35" t="s">
        <v>183</v>
      </c>
      <c r="B6" s="93" t="s">
        <v>184</v>
      </c>
      <c r="C6" s="93" t="s">
        <v>119</v>
      </c>
    </row>
    <row r="7" spans="1:3" x14ac:dyDescent="0.25">
      <c r="A7" s="35"/>
      <c r="B7" s="122" t="s">
        <v>185</v>
      </c>
      <c r="C7" s="122"/>
    </row>
    <row r="8" spans="1:3" x14ac:dyDescent="0.25">
      <c r="A8" s="35" t="s">
        <v>186</v>
      </c>
      <c r="B8" s="93">
        <v>2.0379999999999998</v>
      </c>
      <c r="C8" s="93">
        <v>1.7529999999999999</v>
      </c>
    </row>
    <row r="9" spans="1:3" x14ac:dyDescent="0.25">
      <c r="A9" s="35" t="s">
        <v>187</v>
      </c>
      <c r="B9" s="93">
        <v>333</v>
      </c>
      <c r="C9" s="93">
        <v>271</v>
      </c>
    </row>
    <row r="10" spans="1:3" ht="15.75" thickBot="1" x14ac:dyDescent="0.3">
      <c r="A10" s="37" t="s">
        <v>188</v>
      </c>
      <c r="B10" s="94" t="s">
        <v>189</v>
      </c>
      <c r="C10" s="94" t="s">
        <v>190</v>
      </c>
    </row>
    <row r="11" spans="1:3" x14ac:dyDescent="0.25">
      <c r="A11" s="95" t="s">
        <v>191</v>
      </c>
    </row>
  </sheetData>
  <mergeCells count="2">
    <mergeCell ref="B5:C5"/>
    <mergeCell ref="B7:C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20"/>
  <sheetViews>
    <sheetView topLeftCell="E4" zoomScale="89" zoomScaleNormal="89" workbookViewId="0">
      <selection activeCell="M22" sqref="M22"/>
    </sheetView>
  </sheetViews>
  <sheetFormatPr defaultRowHeight="15" x14ac:dyDescent="0.25"/>
  <cols>
    <col min="1" max="1" width="49.140625" customWidth="1"/>
    <col min="2" max="4" width="9.28515625" bestFit="1" customWidth="1"/>
  </cols>
  <sheetData>
    <row r="1" spans="1:7" x14ac:dyDescent="0.25">
      <c r="A1" s="123" t="s">
        <v>192</v>
      </c>
      <c r="B1" s="123"/>
      <c r="C1" s="123"/>
      <c r="D1" s="123"/>
    </row>
    <row r="2" spans="1:7" x14ac:dyDescent="0.25">
      <c r="A2" s="123" t="s">
        <v>193</v>
      </c>
      <c r="B2" s="123"/>
      <c r="C2" s="123"/>
      <c r="D2" s="123"/>
      <c r="G2" s="81" t="s">
        <v>194</v>
      </c>
    </row>
    <row r="3" spans="1:7" x14ac:dyDescent="0.25">
      <c r="A3" s="96"/>
      <c r="B3" s="97"/>
      <c r="C3" s="97"/>
      <c r="D3" s="97"/>
      <c r="G3" s="81" t="s">
        <v>195</v>
      </c>
    </row>
    <row r="4" spans="1:7" x14ac:dyDescent="0.25">
      <c r="A4" s="124" t="s">
        <v>143</v>
      </c>
      <c r="B4" s="98" t="s">
        <v>143</v>
      </c>
      <c r="C4" s="126" t="s">
        <v>196</v>
      </c>
      <c r="D4" s="127"/>
    </row>
    <row r="5" spans="1:7" ht="36.75" x14ac:dyDescent="0.25">
      <c r="A5" s="125"/>
      <c r="B5" s="98" t="s">
        <v>197</v>
      </c>
      <c r="C5" s="98" t="s">
        <v>198</v>
      </c>
      <c r="D5" s="98" t="s">
        <v>199</v>
      </c>
    </row>
    <row r="6" spans="1:7" x14ac:dyDescent="0.25">
      <c r="A6" s="99" t="s">
        <v>162</v>
      </c>
      <c r="B6" s="100">
        <v>15545</v>
      </c>
      <c r="C6" s="100">
        <v>6923</v>
      </c>
      <c r="D6" s="100">
        <v>44.54</v>
      </c>
    </row>
    <row r="7" spans="1:7" x14ac:dyDescent="0.25">
      <c r="A7" s="99" t="s">
        <v>200</v>
      </c>
      <c r="B7" s="100" t="s">
        <v>143</v>
      </c>
      <c r="C7" s="100" t="s">
        <v>143</v>
      </c>
      <c r="D7" s="100" t="s">
        <v>143</v>
      </c>
      <c r="E7">
        <f t="shared" ref="E7:E20" si="0">$D$6</f>
        <v>44.54</v>
      </c>
    </row>
    <row r="8" spans="1:7" x14ac:dyDescent="0.25">
      <c r="A8" s="99" t="s">
        <v>0</v>
      </c>
      <c r="B8" s="100">
        <v>112</v>
      </c>
      <c r="C8" s="100">
        <v>37</v>
      </c>
      <c r="D8" s="100">
        <v>33.17</v>
      </c>
      <c r="E8">
        <f t="shared" si="0"/>
        <v>44.54</v>
      </c>
    </row>
    <row r="9" spans="1:7" x14ac:dyDescent="0.25">
      <c r="A9" s="99" t="s">
        <v>9</v>
      </c>
      <c r="B9" s="100">
        <v>4066</v>
      </c>
      <c r="C9" s="100">
        <v>2282</v>
      </c>
      <c r="D9" s="100">
        <v>56.12</v>
      </c>
      <c r="E9">
        <f t="shared" si="0"/>
        <v>44.54</v>
      </c>
    </row>
    <row r="10" spans="1:7" x14ac:dyDescent="0.25">
      <c r="A10" s="99" t="s">
        <v>1</v>
      </c>
      <c r="B10" s="100">
        <v>806</v>
      </c>
      <c r="C10" s="100">
        <v>565</v>
      </c>
      <c r="D10" s="100">
        <v>70.19</v>
      </c>
      <c r="E10">
        <f t="shared" si="0"/>
        <v>44.54</v>
      </c>
    </row>
    <row r="11" spans="1:7" x14ac:dyDescent="0.25">
      <c r="A11" s="99" t="s">
        <v>2</v>
      </c>
      <c r="B11" s="100">
        <v>2015</v>
      </c>
      <c r="C11" s="100">
        <v>996</v>
      </c>
      <c r="D11" s="100">
        <v>49.4</v>
      </c>
      <c r="E11">
        <f t="shared" si="0"/>
        <v>44.54</v>
      </c>
    </row>
    <row r="12" spans="1:7" x14ac:dyDescent="0.25">
      <c r="A12" s="99" t="s">
        <v>16</v>
      </c>
      <c r="B12" s="100">
        <v>862</v>
      </c>
      <c r="C12" s="100">
        <v>630</v>
      </c>
      <c r="D12" s="101">
        <v>73</v>
      </c>
      <c r="E12">
        <f t="shared" si="0"/>
        <v>44.54</v>
      </c>
    </row>
    <row r="13" spans="1:7" x14ac:dyDescent="0.25">
      <c r="A13" s="99" t="s">
        <v>17</v>
      </c>
      <c r="B13" s="100">
        <v>966</v>
      </c>
      <c r="C13" s="100">
        <v>387</v>
      </c>
      <c r="D13" s="100">
        <v>40.01</v>
      </c>
      <c r="E13">
        <f t="shared" si="0"/>
        <v>44.54</v>
      </c>
    </row>
    <row r="14" spans="1:7" x14ac:dyDescent="0.25">
      <c r="A14" s="99" t="s">
        <v>23</v>
      </c>
      <c r="B14" s="100">
        <v>473</v>
      </c>
      <c r="C14" s="100">
        <v>113</v>
      </c>
      <c r="D14" s="100">
        <v>23.93</v>
      </c>
      <c r="E14">
        <f t="shared" si="0"/>
        <v>44.54</v>
      </c>
    </row>
    <row r="15" spans="1:7" x14ac:dyDescent="0.25">
      <c r="A15" s="99" t="s">
        <v>18</v>
      </c>
      <c r="B15" s="100">
        <v>513</v>
      </c>
      <c r="C15" s="100">
        <v>108</v>
      </c>
      <c r="D15" s="100">
        <v>21.11</v>
      </c>
      <c r="E15">
        <f t="shared" si="0"/>
        <v>44.54</v>
      </c>
    </row>
    <row r="16" spans="1:7" x14ac:dyDescent="0.25">
      <c r="A16" s="99" t="s">
        <v>24</v>
      </c>
      <c r="B16" s="100">
        <v>1426</v>
      </c>
      <c r="C16" s="100">
        <v>577</v>
      </c>
      <c r="D16" s="100">
        <v>40.43</v>
      </c>
      <c r="E16">
        <f t="shared" si="0"/>
        <v>44.54</v>
      </c>
    </row>
    <row r="17" spans="1:5" x14ac:dyDescent="0.25">
      <c r="A17" s="99" t="s">
        <v>25</v>
      </c>
      <c r="B17" s="100">
        <v>109</v>
      </c>
      <c r="C17" s="100">
        <v>12</v>
      </c>
      <c r="D17" s="100">
        <v>11.22</v>
      </c>
      <c r="E17">
        <f t="shared" si="0"/>
        <v>44.54</v>
      </c>
    </row>
    <row r="18" spans="1:5" x14ac:dyDescent="0.25">
      <c r="A18" s="99" t="s">
        <v>19</v>
      </c>
      <c r="B18" s="100">
        <v>1308</v>
      </c>
      <c r="C18" s="100">
        <v>430</v>
      </c>
      <c r="D18" s="100">
        <v>32.869999999999997</v>
      </c>
      <c r="E18">
        <f t="shared" si="0"/>
        <v>44.54</v>
      </c>
    </row>
    <row r="19" spans="1:5" x14ac:dyDescent="0.25">
      <c r="A19" s="99" t="s">
        <v>26</v>
      </c>
      <c r="B19" s="100">
        <v>540</v>
      </c>
      <c r="C19" s="100">
        <v>274</v>
      </c>
      <c r="D19" s="100">
        <v>50.7</v>
      </c>
      <c r="E19">
        <f t="shared" si="0"/>
        <v>44.54</v>
      </c>
    </row>
    <row r="20" spans="1:5" x14ac:dyDescent="0.25">
      <c r="A20" s="99" t="s">
        <v>21</v>
      </c>
      <c r="B20" s="100">
        <v>2349</v>
      </c>
      <c r="C20" s="100">
        <v>513</v>
      </c>
      <c r="D20" s="100">
        <v>21.84</v>
      </c>
      <c r="E20">
        <f t="shared" si="0"/>
        <v>44.54</v>
      </c>
    </row>
  </sheetData>
  <mergeCells count="4">
    <mergeCell ref="A1:D1"/>
    <mergeCell ref="A2:D2"/>
    <mergeCell ref="A4:A5"/>
    <mergeCell ref="C4:D4"/>
  </mergeCells>
  <conditionalFormatting sqref="D8:D20">
    <cfRule type="cellIs" dxfId="0" priority="1" operator="greaterThan">
      <formula>D$6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3"/>
  <sheetViews>
    <sheetView workbookViewId="0">
      <selection activeCell="C18" sqref="C18"/>
    </sheetView>
  </sheetViews>
  <sheetFormatPr defaultRowHeight="15" x14ac:dyDescent="0.25"/>
  <cols>
    <col min="1" max="1" width="19.28515625" customWidth="1"/>
    <col min="2" max="2" width="18.140625" customWidth="1"/>
    <col min="3" max="3" width="23.7109375" bestFit="1" customWidth="1"/>
    <col min="4" max="4" width="15.5703125" customWidth="1"/>
    <col min="9" max="20" width="0" hidden="1" customWidth="1"/>
  </cols>
  <sheetData>
    <row r="1" spans="1:4" x14ac:dyDescent="0.25">
      <c r="A1" s="81" t="s">
        <v>201</v>
      </c>
    </row>
    <row r="2" spans="1:4" x14ac:dyDescent="0.25">
      <c r="A2" s="81" t="s">
        <v>202</v>
      </c>
    </row>
    <row r="3" spans="1:4" ht="15.75" thickBot="1" x14ac:dyDescent="0.3"/>
    <row r="4" spans="1:4" ht="15.75" thickBot="1" x14ac:dyDescent="0.3">
      <c r="A4" s="128" t="s">
        <v>20</v>
      </c>
      <c r="B4" s="128"/>
      <c r="C4" s="128" t="s">
        <v>54</v>
      </c>
      <c r="D4" s="128"/>
    </row>
    <row r="5" spans="1:4" ht="15.75" thickBot="1" x14ac:dyDescent="0.3">
      <c r="A5" s="29"/>
      <c r="B5" s="18" t="s">
        <v>35</v>
      </c>
      <c r="C5" s="29"/>
      <c r="D5" s="18" t="s">
        <v>35</v>
      </c>
    </row>
    <row r="6" spans="1:4" x14ac:dyDescent="0.25">
      <c r="A6" s="19" t="s">
        <v>4</v>
      </c>
      <c r="B6" s="20">
        <v>39.299999999999997</v>
      </c>
      <c r="C6" s="19" t="s">
        <v>56</v>
      </c>
      <c r="D6" s="20">
        <v>36.299999999999997</v>
      </c>
    </row>
    <row r="7" spans="1:4" x14ac:dyDescent="0.25">
      <c r="A7" s="19" t="s">
        <v>5</v>
      </c>
      <c r="B7" s="20">
        <v>48.5</v>
      </c>
      <c r="C7" s="19" t="s">
        <v>28</v>
      </c>
      <c r="D7" s="20">
        <v>46.8</v>
      </c>
    </row>
    <row r="8" spans="1:4" x14ac:dyDescent="0.25">
      <c r="A8" s="19" t="s">
        <v>6</v>
      </c>
      <c r="B8" s="20">
        <v>47.3</v>
      </c>
      <c r="C8" s="19" t="s">
        <v>27</v>
      </c>
      <c r="D8" s="20">
        <v>46.3</v>
      </c>
    </row>
    <row r="9" spans="1:4" x14ac:dyDescent="0.25">
      <c r="A9" s="19" t="s">
        <v>7</v>
      </c>
      <c r="B9" s="20">
        <v>48.2</v>
      </c>
      <c r="C9" s="19" t="s">
        <v>63</v>
      </c>
      <c r="D9" s="20">
        <v>43.9</v>
      </c>
    </row>
    <row r="10" spans="1:4" x14ac:dyDescent="0.25">
      <c r="A10" s="19" t="s">
        <v>8</v>
      </c>
      <c r="B10" s="20">
        <v>38.200000000000003</v>
      </c>
      <c r="C10" s="19" t="s">
        <v>66</v>
      </c>
      <c r="D10" s="20">
        <v>34.1</v>
      </c>
    </row>
    <row r="11" spans="1:4" ht="15.75" thickBot="1" x14ac:dyDescent="0.3">
      <c r="A11" s="23" t="s">
        <v>48</v>
      </c>
      <c r="B11" s="102">
        <v>44.5</v>
      </c>
      <c r="C11" s="23" t="s">
        <v>48</v>
      </c>
      <c r="D11" s="102">
        <v>44.5</v>
      </c>
    </row>
    <row r="12" spans="1:4" ht="19.5" customHeight="1" x14ac:dyDescent="0.25">
      <c r="A12" s="129" t="s">
        <v>203</v>
      </c>
      <c r="B12" s="129"/>
      <c r="C12" s="129"/>
      <c r="D12" s="129"/>
    </row>
    <row r="13" spans="1:4" ht="15.75" x14ac:dyDescent="0.25">
      <c r="A13" s="103"/>
    </row>
  </sheetData>
  <mergeCells count="3">
    <mergeCell ref="A4:B4"/>
    <mergeCell ref="C4:D4"/>
    <mergeCell ref="A12:D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H41"/>
  <sheetViews>
    <sheetView topLeftCell="B1" zoomScaleNormal="100" workbookViewId="0">
      <selection activeCell="M24" sqref="M24"/>
    </sheetView>
  </sheetViews>
  <sheetFormatPr defaultRowHeight="15" x14ac:dyDescent="0.25"/>
  <cols>
    <col min="2" max="2" width="38.140625" customWidth="1"/>
  </cols>
  <sheetData>
    <row r="1" spans="2:8" x14ac:dyDescent="0.25">
      <c r="G1" s="50"/>
      <c r="H1" t="s">
        <v>204</v>
      </c>
    </row>
    <row r="2" spans="2:8" x14ac:dyDescent="0.25">
      <c r="G2" s="54"/>
      <c r="H2" t="s">
        <v>205</v>
      </c>
    </row>
    <row r="3" spans="2:8" x14ac:dyDescent="0.25">
      <c r="C3" t="s">
        <v>30</v>
      </c>
    </row>
    <row r="4" spans="2:8" x14ac:dyDescent="0.25">
      <c r="B4" s="1" t="s">
        <v>14</v>
      </c>
      <c r="C4" t="s">
        <v>29</v>
      </c>
      <c r="D4" t="s">
        <v>31</v>
      </c>
    </row>
    <row r="5" spans="2:8" x14ac:dyDescent="0.25">
      <c r="B5" t="s">
        <v>0</v>
      </c>
      <c r="C5" s="14">
        <v>549677</v>
      </c>
      <c r="D5" s="15">
        <v>65.2</v>
      </c>
      <c r="E5" s="3">
        <v>10.75</v>
      </c>
    </row>
    <row r="6" spans="2:8" x14ac:dyDescent="0.25">
      <c r="B6" t="s">
        <v>9</v>
      </c>
      <c r="C6" s="14">
        <v>344977</v>
      </c>
      <c r="D6" s="15">
        <v>7.49</v>
      </c>
      <c r="E6" s="3">
        <v>10.75</v>
      </c>
    </row>
    <row r="7" spans="2:8" x14ac:dyDescent="0.25">
      <c r="B7" t="s">
        <v>1</v>
      </c>
      <c r="C7" s="14">
        <v>397814</v>
      </c>
      <c r="D7" s="15">
        <v>29.96</v>
      </c>
      <c r="E7" s="3">
        <v>10.75</v>
      </c>
    </row>
    <row r="8" spans="2:8" x14ac:dyDescent="0.25">
      <c r="B8" t="s">
        <v>2</v>
      </c>
      <c r="C8" s="14">
        <v>816728</v>
      </c>
      <c r="D8" s="15">
        <v>26.47</v>
      </c>
      <c r="E8" s="3">
        <v>10.75</v>
      </c>
    </row>
    <row r="9" spans="2:8" x14ac:dyDescent="0.25">
      <c r="B9" t="s">
        <v>16</v>
      </c>
      <c r="C9" s="14">
        <v>372719</v>
      </c>
      <c r="D9" s="15">
        <v>29.23</v>
      </c>
      <c r="E9" s="3">
        <v>10.75</v>
      </c>
    </row>
    <row r="10" spans="2:8" x14ac:dyDescent="0.25">
      <c r="B10" t="s">
        <v>17</v>
      </c>
      <c r="C10" s="14">
        <v>94996</v>
      </c>
      <c r="D10" s="15">
        <v>8.5299999999999994</v>
      </c>
      <c r="E10" s="3">
        <v>10.75</v>
      </c>
    </row>
    <row r="11" spans="2:8" x14ac:dyDescent="0.25">
      <c r="B11" t="s">
        <v>23</v>
      </c>
      <c r="C11" s="14">
        <v>67196</v>
      </c>
      <c r="D11" s="15">
        <v>10.95</v>
      </c>
      <c r="E11" s="3">
        <v>10.75</v>
      </c>
    </row>
    <row r="12" spans="2:8" x14ac:dyDescent="0.25">
      <c r="B12" t="s">
        <v>18</v>
      </c>
      <c r="C12" s="14">
        <v>70484</v>
      </c>
      <c r="D12" s="15">
        <v>11.52</v>
      </c>
      <c r="E12" s="3">
        <v>10.75</v>
      </c>
    </row>
    <row r="13" spans="2:8" x14ac:dyDescent="0.25">
      <c r="B13" t="s">
        <v>24</v>
      </c>
      <c r="C13" s="14">
        <v>361974</v>
      </c>
      <c r="D13" s="15">
        <v>14.33</v>
      </c>
      <c r="E13" s="3">
        <v>10.75</v>
      </c>
    </row>
    <row r="14" spans="2:8" x14ac:dyDescent="0.25">
      <c r="B14" t="s">
        <v>25</v>
      </c>
      <c r="C14" s="14">
        <v>6074</v>
      </c>
      <c r="D14" s="15">
        <v>0.51</v>
      </c>
      <c r="E14" s="3">
        <v>10.75</v>
      </c>
    </row>
    <row r="15" spans="2:8" x14ac:dyDescent="0.25">
      <c r="B15" t="s">
        <v>19</v>
      </c>
      <c r="C15" s="14">
        <v>137172</v>
      </c>
      <c r="D15" s="15">
        <v>4.04</v>
      </c>
      <c r="E15" s="3">
        <v>10.75</v>
      </c>
    </row>
    <row r="16" spans="2:8" x14ac:dyDescent="0.25">
      <c r="B16" t="s">
        <v>26</v>
      </c>
      <c r="C16" s="14">
        <v>284086</v>
      </c>
      <c r="D16" s="15">
        <v>17.350000000000001</v>
      </c>
      <c r="E16" s="3">
        <v>10.75</v>
      </c>
    </row>
    <row r="17" spans="2:5" x14ac:dyDescent="0.25">
      <c r="B17" t="s">
        <v>21</v>
      </c>
      <c r="C17" s="14">
        <v>609951</v>
      </c>
      <c r="D17" s="15">
        <v>3.8</v>
      </c>
      <c r="E17" s="3">
        <v>10.75</v>
      </c>
    </row>
    <row r="18" spans="2:5" x14ac:dyDescent="0.25">
      <c r="B18" s="5" t="s">
        <v>13</v>
      </c>
      <c r="C18" s="14">
        <v>4113848</v>
      </c>
      <c r="D18" s="3">
        <v>10.75</v>
      </c>
      <c r="E18" s="3"/>
    </row>
    <row r="21" spans="2:5" x14ac:dyDescent="0.25">
      <c r="B21" s="1"/>
    </row>
    <row r="22" spans="2:5" x14ac:dyDescent="0.25">
      <c r="C22" s="14"/>
      <c r="D22" s="15"/>
      <c r="E22" s="3"/>
    </row>
    <row r="23" spans="2:5" x14ac:dyDescent="0.25">
      <c r="C23" s="14"/>
      <c r="D23" s="15"/>
      <c r="E23" s="3"/>
    </row>
    <row r="24" spans="2:5" x14ac:dyDescent="0.25">
      <c r="C24" s="14"/>
      <c r="D24" s="15"/>
      <c r="E24" s="3"/>
    </row>
    <row r="25" spans="2:5" x14ac:dyDescent="0.25">
      <c r="C25" s="14"/>
      <c r="D25" s="15"/>
      <c r="E25" s="3"/>
    </row>
    <row r="26" spans="2:5" x14ac:dyDescent="0.25">
      <c r="C26" s="14"/>
      <c r="D26" s="15"/>
      <c r="E26" s="3"/>
    </row>
    <row r="27" spans="2:5" x14ac:dyDescent="0.25">
      <c r="C27" s="14"/>
      <c r="D27" s="15"/>
      <c r="E27" s="3"/>
    </row>
    <row r="28" spans="2:5" x14ac:dyDescent="0.25">
      <c r="B28" s="5"/>
      <c r="C28" s="14"/>
      <c r="D28" s="15"/>
      <c r="E28" s="3"/>
    </row>
    <row r="41" spans="6:6" x14ac:dyDescent="0.25">
      <c r="F41" s="5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E11"/>
  <sheetViews>
    <sheetView zoomScaleNormal="100" workbookViewId="0">
      <selection activeCell="I12" sqref="I12"/>
    </sheetView>
  </sheetViews>
  <sheetFormatPr defaultRowHeight="15" x14ac:dyDescent="0.25"/>
  <cols>
    <col min="2" max="2" width="19.5703125" customWidth="1"/>
    <col min="3" max="3" width="9.140625" customWidth="1"/>
    <col min="4" max="4" width="15.42578125" customWidth="1"/>
    <col min="5" max="5" width="9.140625" customWidth="1"/>
  </cols>
  <sheetData>
    <row r="2" spans="2:5" x14ac:dyDescent="0.25">
      <c r="B2" t="s">
        <v>206</v>
      </c>
    </row>
    <row r="3" spans="2:5" ht="15.75" thickBot="1" x14ac:dyDescent="0.3">
      <c r="B3" t="s">
        <v>207</v>
      </c>
    </row>
    <row r="4" spans="2:5" ht="15.75" thickBot="1" x14ac:dyDescent="0.3">
      <c r="B4" s="128" t="s">
        <v>20</v>
      </c>
      <c r="C4" s="128"/>
      <c r="D4" s="128" t="s">
        <v>54</v>
      </c>
      <c r="E4" s="128"/>
    </row>
    <row r="5" spans="2:5" ht="15.75" thickBot="1" x14ac:dyDescent="0.3">
      <c r="B5" s="17"/>
      <c r="C5" s="18" t="s">
        <v>35</v>
      </c>
      <c r="D5" s="17"/>
      <c r="E5" s="18" t="s">
        <v>35</v>
      </c>
    </row>
    <row r="6" spans="2:5" x14ac:dyDescent="0.25">
      <c r="B6" s="19" t="s">
        <v>4</v>
      </c>
      <c r="C6" s="20" t="s">
        <v>55</v>
      </c>
      <c r="D6" s="19" t="s">
        <v>56</v>
      </c>
      <c r="E6" s="20" t="s">
        <v>57</v>
      </c>
    </row>
    <row r="7" spans="2:5" x14ac:dyDescent="0.25">
      <c r="B7" s="19" t="s">
        <v>5</v>
      </c>
      <c r="C7" s="20" t="s">
        <v>58</v>
      </c>
      <c r="D7" s="19" t="s">
        <v>28</v>
      </c>
      <c r="E7" s="20" t="s">
        <v>59</v>
      </c>
    </row>
    <row r="8" spans="2:5" x14ac:dyDescent="0.25">
      <c r="B8" s="19" t="s">
        <v>6</v>
      </c>
      <c r="C8" s="20" t="s">
        <v>60</v>
      </c>
      <c r="D8" s="19" t="s">
        <v>27</v>
      </c>
      <c r="E8" s="20" t="s">
        <v>61</v>
      </c>
    </row>
    <row r="9" spans="2:5" x14ac:dyDescent="0.25">
      <c r="B9" s="19" t="s">
        <v>7</v>
      </c>
      <c r="C9" s="20" t="s">
        <v>62</v>
      </c>
      <c r="D9" s="19" t="s">
        <v>63</v>
      </c>
      <c r="E9" s="20" t="s">
        <v>64</v>
      </c>
    </row>
    <row r="10" spans="2:5" x14ac:dyDescent="0.25">
      <c r="B10" s="21" t="s">
        <v>8</v>
      </c>
      <c r="C10" s="22" t="s">
        <v>65</v>
      </c>
      <c r="D10" s="21" t="s">
        <v>66</v>
      </c>
      <c r="E10" s="22" t="s">
        <v>67</v>
      </c>
    </row>
    <row r="11" spans="2:5" ht="15.75" thickBot="1" x14ac:dyDescent="0.3">
      <c r="B11" s="23" t="s">
        <v>48</v>
      </c>
      <c r="C11" s="24" t="s">
        <v>68</v>
      </c>
      <c r="D11" s="23" t="s">
        <v>48</v>
      </c>
      <c r="E11" s="24" t="s">
        <v>68</v>
      </c>
    </row>
  </sheetData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2</vt:i4>
      </vt:variant>
    </vt:vector>
  </HeadingPairs>
  <TitlesOfParts>
    <vt:vector size="19" baseType="lpstr">
      <vt:lpstr>tab 1</vt:lpstr>
      <vt:lpstr>Fig 1</vt:lpstr>
      <vt:lpstr>tab 2</vt:lpstr>
      <vt:lpstr>tab 3</vt:lpstr>
      <vt:lpstr>tab 4</vt:lpstr>
      <vt:lpstr>Fig 2</vt:lpstr>
      <vt:lpstr>tab 5</vt:lpstr>
      <vt:lpstr>Fig 3</vt:lpstr>
      <vt:lpstr>tab 6</vt:lpstr>
      <vt:lpstr>Fig 4</vt:lpstr>
      <vt:lpstr>tab 7</vt:lpstr>
      <vt:lpstr>tab 8</vt:lpstr>
      <vt:lpstr>Fig 5</vt:lpstr>
      <vt:lpstr>Fig 6</vt:lpstr>
      <vt:lpstr>Fig 7</vt:lpstr>
      <vt:lpstr>tab 9</vt:lpstr>
      <vt:lpstr>tab 10</vt:lpstr>
      <vt:lpstr>'Fig 3'!_Ref83919962</vt:lpstr>
      <vt:lpstr>'Fig 5'!_Ref83920394</vt:lpstr>
    </vt:vector>
  </TitlesOfParts>
  <Company>ISTAT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Tanda</dc:creator>
  <cp:lastModifiedBy>Isabella Siciliani</cp:lastModifiedBy>
  <dcterms:created xsi:type="dcterms:W3CDTF">2021-07-29T15:07:11Z</dcterms:created>
  <dcterms:modified xsi:type="dcterms:W3CDTF">2022-01-20T13:47:58Z</dcterms:modified>
</cp:coreProperties>
</file>