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m\Downloads\"/>
    </mc:Choice>
  </mc:AlternateContent>
  <xr:revisionPtr revIDLastSave="0" documentId="8_{8C525633-68C2-460F-BC11-4E0798EF78E9}" xr6:coauthVersionLast="45" xr6:coauthVersionMax="45" xr10:uidLastSave="{00000000-0000-0000-0000-000000000000}"/>
  <bookViews>
    <workbookView xWindow="1428" yWindow="1428" windowWidth="20496" windowHeight="10860" tabRatio="839"/>
  </bookViews>
  <sheets>
    <sheet name="PROSPETTO 1" sheetId="14" r:id="rId1"/>
    <sheet name="PROSPETTO 2" sheetId="15" r:id="rId2"/>
    <sheet name="PROSPETTO 3" sheetId="16" r:id="rId3"/>
    <sheet name="PROSPETTO 4" sheetId="17" r:id="rId4"/>
    <sheet name="PROSPETTO 5" sheetId="18" r:id="rId5"/>
    <sheet name="PROSPETTO 6" sheetId="19" r:id="rId6"/>
    <sheet name="PROSPETTO 7" sheetId="20" r:id="rId7"/>
    <sheet name="PROSPETTO 8" sheetId="31" r:id="rId8"/>
    <sheet name="PROSPETTO 9" sheetId="32" r:id="rId9"/>
    <sheet name="PROSPETTO 10" sheetId="26" r:id="rId10"/>
    <sheet name="PROSPETTO 11 EX FIG1" sheetId="28" r:id="rId11"/>
    <sheet name="PROSPETTO 12 EX FIG2" sheetId="29" r:id="rId12"/>
    <sheet name="SPESE MEDIE PER ECOICOP" sheetId="33" r:id="rId13"/>
  </sheets>
  <definedNames>
    <definedName name="_xlnm._FilterDatabase" localSheetId="12" hidden="1">'SPESE MEDIE PER ECOICOP'!$A$2:$B$468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6" l="1"/>
  <c r="G6" i="26"/>
  <c r="G10" i="26"/>
  <c r="G49" i="26"/>
  <c r="G50" i="26"/>
  <c r="G51" i="26"/>
  <c r="G48" i="26"/>
  <c r="G31" i="26"/>
  <c r="G32" i="26"/>
  <c r="G33" i="26"/>
  <c r="G34" i="26"/>
  <c r="G35" i="26"/>
  <c r="G36" i="26"/>
  <c r="G37" i="26"/>
  <c r="G38" i="26"/>
  <c r="G39" i="26"/>
  <c r="G40" i="26"/>
  <c r="G41" i="26"/>
  <c r="G30" i="26"/>
  <c r="G54" i="26"/>
  <c r="G55" i="26"/>
  <c r="G53" i="26"/>
  <c r="G44" i="26"/>
  <c r="G45" i="26"/>
  <c r="G46" i="26"/>
  <c r="G43" i="26"/>
  <c r="G19" i="26"/>
  <c r="G20" i="26"/>
  <c r="G21" i="26"/>
  <c r="G22" i="26"/>
  <c r="G23" i="26"/>
  <c r="G24" i="26"/>
  <c r="G25" i="26"/>
  <c r="G26" i="26"/>
  <c r="G27" i="26"/>
  <c r="G28" i="26"/>
  <c r="G18" i="26"/>
  <c r="G16" i="26"/>
  <c r="G15" i="26"/>
  <c r="G14" i="26"/>
  <c r="G13" i="26"/>
  <c r="G9" i="26"/>
  <c r="G8" i="26"/>
  <c r="G7" i="26"/>
  <c r="G25" i="32"/>
  <c r="F25" i="32"/>
  <c r="G24" i="32"/>
  <c r="F24" i="32"/>
  <c r="G23" i="32"/>
  <c r="F23" i="32"/>
  <c r="G22" i="32"/>
  <c r="F22" i="32"/>
  <c r="G21" i="32"/>
  <c r="F21" i="32"/>
  <c r="G20" i="32"/>
  <c r="F20" i="32"/>
  <c r="G19" i="32"/>
  <c r="F19" i="32"/>
  <c r="G18" i="32"/>
  <c r="F18" i="32"/>
  <c r="G17" i="32"/>
  <c r="F17" i="32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G5" i="32"/>
  <c r="F5" i="32"/>
  <c r="F46" i="31"/>
  <c r="E46" i="31"/>
  <c r="D46" i="31"/>
  <c r="C46" i="31"/>
  <c r="B46" i="31"/>
  <c r="F45" i="31"/>
  <c r="E45" i="31"/>
  <c r="D45" i="31"/>
  <c r="C45" i="31"/>
  <c r="B45" i="31"/>
  <c r="F44" i="31"/>
  <c r="E44" i="31"/>
  <c r="D44" i="31"/>
  <c r="C44" i="31"/>
  <c r="B44" i="31"/>
  <c r="F43" i="31"/>
  <c r="E43" i="31"/>
  <c r="D43" i="31"/>
  <c r="C43" i="31"/>
  <c r="B43" i="31"/>
  <c r="F42" i="31"/>
  <c r="E42" i="31"/>
  <c r="D42" i="31"/>
  <c r="C42" i="31"/>
  <c r="B42" i="31"/>
  <c r="F41" i="31"/>
  <c r="E41" i="31"/>
  <c r="D41" i="31"/>
  <c r="C41" i="31"/>
  <c r="B41" i="31"/>
  <c r="F40" i="31"/>
  <c r="E40" i="31"/>
  <c r="D40" i="31"/>
  <c r="C40" i="31"/>
  <c r="B40" i="31"/>
  <c r="F39" i="31"/>
  <c r="E39" i="31"/>
  <c r="D39" i="31"/>
  <c r="C39" i="31"/>
  <c r="C47" i="31" s="1"/>
  <c r="B39" i="31"/>
  <c r="F38" i="31"/>
  <c r="E38" i="31"/>
  <c r="D38" i="31"/>
  <c r="C38" i="31"/>
  <c r="B38" i="31"/>
  <c r="F37" i="31"/>
  <c r="E37" i="31"/>
  <c r="D37" i="31"/>
  <c r="C37" i="31"/>
  <c r="B37" i="31"/>
  <c r="F36" i="31"/>
  <c r="E36" i="31"/>
  <c r="D36" i="31"/>
  <c r="C36" i="31"/>
  <c r="B36" i="31"/>
  <c r="F35" i="31"/>
  <c r="F47" i="31" s="1"/>
  <c r="E35" i="31"/>
  <c r="D35" i="31"/>
  <c r="C35" i="31"/>
  <c r="B35" i="31"/>
  <c r="F34" i="31"/>
  <c r="E34" i="31"/>
  <c r="D34" i="31"/>
  <c r="C34" i="31"/>
  <c r="B34" i="31"/>
  <c r="F33" i="31"/>
  <c r="E33" i="31"/>
  <c r="D33" i="31"/>
  <c r="C33" i="31"/>
  <c r="B33" i="31"/>
  <c r="F32" i="31"/>
  <c r="E32" i="31"/>
  <c r="E47" i="31" s="1"/>
  <c r="D32" i="31"/>
  <c r="D47" i="31" s="1"/>
  <c r="C32" i="31"/>
  <c r="B32" i="31"/>
  <c r="B47" i="31"/>
  <c r="I51" i="20"/>
  <c r="H51" i="20"/>
  <c r="G51" i="20"/>
  <c r="F51" i="20"/>
  <c r="E51" i="20"/>
  <c r="D51" i="20"/>
  <c r="C51" i="20"/>
  <c r="B51" i="20"/>
  <c r="I50" i="20"/>
  <c r="H50" i="20"/>
  <c r="G50" i="20"/>
  <c r="F50" i="20"/>
  <c r="E50" i="20"/>
  <c r="D50" i="20"/>
  <c r="C50" i="20"/>
  <c r="B50" i="20"/>
  <c r="I49" i="20"/>
  <c r="H49" i="20"/>
  <c r="G49" i="20"/>
  <c r="F49" i="20"/>
  <c r="E49" i="20"/>
  <c r="D49" i="20"/>
  <c r="C49" i="20"/>
  <c r="B49" i="20"/>
  <c r="I48" i="20"/>
  <c r="H48" i="20"/>
  <c r="G48" i="20"/>
  <c r="F48" i="20"/>
  <c r="E48" i="20"/>
  <c r="D48" i="20"/>
  <c r="C48" i="20"/>
  <c r="B48" i="20"/>
  <c r="I47" i="20"/>
  <c r="H47" i="20"/>
  <c r="G47" i="20"/>
  <c r="F47" i="20"/>
  <c r="E47" i="20"/>
  <c r="D47" i="20"/>
  <c r="C47" i="20"/>
  <c r="B47" i="20"/>
  <c r="I46" i="20"/>
  <c r="H46" i="20"/>
  <c r="G46" i="20"/>
  <c r="F46" i="20"/>
  <c r="E46" i="20"/>
  <c r="D46" i="20"/>
  <c r="C46" i="20"/>
  <c r="B46" i="20"/>
  <c r="I45" i="20"/>
  <c r="H45" i="20"/>
  <c r="G45" i="20"/>
  <c r="F45" i="20"/>
  <c r="E45" i="20"/>
  <c r="D45" i="20"/>
  <c r="C45" i="20"/>
  <c r="B45" i="20"/>
  <c r="I44" i="20"/>
  <c r="H44" i="20"/>
  <c r="G44" i="20"/>
  <c r="F44" i="20"/>
  <c r="F52" i="20" s="1"/>
  <c r="E44" i="20"/>
  <c r="D44" i="20"/>
  <c r="C44" i="20"/>
  <c r="B44" i="20"/>
  <c r="I43" i="20"/>
  <c r="H43" i="20"/>
  <c r="G43" i="20"/>
  <c r="F43" i="20"/>
  <c r="E43" i="20"/>
  <c r="D43" i="20"/>
  <c r="C43" i="20"/>
  <c r="B43" i="20"/>
  <c r="I42" i="20"/>
  <c r="H42" i="20"/>
  <c r="G42" i="20"/>
  <c r="F42" i="20"/>
  <c r="E42" i="20"/>
  <c r="D42" i="20"/>
  <c r="C42" i="20"/>
  <c r="B42" i="20"/>
  <c r="I41" i="20"/>
  <c r="H41" i="20"/>
  <c r="G41" i="20"/>
  <c r="F41" i="20"/>
  <c r="E41" i="20"/>
  <c r="D41" i="20"/>
  <c r="C41" i="20"/>
  <c r="B41" i="20"/>
  <c r="I40" i="20"/>
  <c r="H40" i="20"/>
  <c r="G40" i="20"/>
  <c r="G52" i="20" s="1"/>
  <c r="F40" i="20"/>
  <c r="E40" i="20"/>
  <c r="D40" i="20"/>
  <c r="C40" i="20"/>
  <c r="B40" i="20"/>
  <c r="I39" i="20"/>
  <c r="H39" i="20"/>
  <c r="G39" i="20"/>
  <c r="F39" i="20"/>
  <c r="E39" i="20"/>
  <c r="D39" i="20"/>
  <c r="C39" i="20"/>
  <c r="B39" i="20"/>
  <c r="I38" i="20"/>
  <c r="H38" i="20"/>
  <c r="G38" i="20"/>
  <c r="F38" i="20"/>
  <c r="E38" i="20"/>
  <c r="D38" i="20"/>
  <c r="C38" i="20"/>
  <c r="B38" i="20"/>
  <c r="I37" i="20"/>
  <c r="I52" i="20" s="1"/>
  <c r="H37" i="20"/>
  <c r="H52" i="20" s="1"/>
  <c r="G37" i="20"/>
  <c r="F37" i="20"/>
  <c r="E37" i="20"/>
  <c r="E52" i="20" s="1"/>
  <c r="D37" i="20"/>
  <c r="D52" i="20"/>
  <c r="C37" i="20"/>
  <c r="C52" i="20" s="1"/>
  <c r="B37" i="20"/>
  <c r="B52" i="20" s="1"/>
  <c r="F45" i="19"/>
  <c r="E45" i="19"/>
  <c r="D45" i="19"/>
  <c r="C45" i="19"/>
  <c r="B45" i="19"/>
  <c r="F44" i="19"/>
  <c r="E44" i="19"/>
  <c r="D44" i="19"/>
  <c r="C44" i="19"/>
  <c r="B44" i="19"/>
  <c r="F43" i="19"/>
  <c r="E43" i="19"/>
  <c r="D43" i="19"/>
  <c r="C43" i="19"/>
  <c r="B43" i="19"/>
  <c r="F42" i="19"/>
  <c r="E42" i="19"/>
  <c r="D42" i="19"/>
  <c r="C42" i="19"/>
  <c r="B42" i="19"/>
  <c r="F41" i="19"/>
  <c r="E41" i="19"/>
  <c r="D41" i="19"/>
  <c r="C41" i="19"/>
  <c r="B41" i="19"/>
  <c r="F40" i="19"/>
  <c r="E40" i="19"/>
  <c r="D40" i="19"/>
  <c r="C40" i="19"/>
  <c r="B40" i="19"/>
  <c r="F39" i="19"/>
  <c r="E39" i="19"/>
  <c r="D39" i="19"/>
  <c r="C39" i="19"/>
  <c r="B39" i="19"/>
  <c r="F38" i="19"/>
  <c r="E38" i="19"/>
  <c r="D38" i="19"/>
  <c r="C38" i="19"/>
  <c r="B38" i="19"/>
  <c r="B46" i="19" s="1"/>
  <c r="F37" i="19"/>
  <c r="E37" i="19"/>
  <c r="D37" i="19"/>
  <c r="C37" i="19"/>
  <c r="B37" i="19"/>
  <c r="F36" i="19"/>
  <c r="E36" i="19"/>
  <c r="D36" i="19"/>
  <c r="C36" i="19"/>
  <c r="B36" i="19"/>
  <c r="F35" i="19"/>
  <c r="E35" i="19"/>
  <c r="D35" i="19"/>
  <c r="C35" i="19"/>
  <c r="B35" i="19"/>
  <c r="F34" i="19"/>
  <c r="F46" i="19" s="1"/>
  <c r="E34" i="19"/>
  <c r="E46" i="19" s="1"/>
  <c r="D34" i="19"/>
  <c r="C34" i="19"/>
  <c r="B34" i="19"/>
  <c r="F33" i="19"/>
  <c r="E33" i="19"/>
  <c r="D33" i="19"/>
  <c r="C33" i="19"/>
  <c r="B33" i="19"/>
  <c r="F32" i="19"/>
  <c r="E32" i="19"/>
  <c r="D32" i="19"/>
  <c r="C32" i="19"/>
  <c r="B32" i="19"/>
  <c r="F31" i="19"/>
  <c r="E31" i="19"/>
  <c r="D31" i="19"/>
  <c r="D46" i="19"/>
  <c r="C31" i="19"/>
  <c r="C46" i="19" s="1"/>
  <c r="B31" i="19"/>
  <c r="B37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M39" i="18"/>
  <c r="L39" i="18"/>
  <c r="K39" i="18"/>
  <c r="J39" i="18"/>
  <c r="I39" i="18"/>
  <c r="H39" i="18"/>
  <c r="G39" i="18"/>
  <c r="G47" i="18" s="1"/>
  <c r="F39" i="18"/>
  <c r="E39" i="18"/>
  <c r="D39" i="18"/>
  <c r="C39" i="18"/>
  <c r="B39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M37" i="18"/>
  <c r="L37" i="18"/>
  <c r="K37" i="18"/>
  <c r="J37" i="18"/>
  <c r="I37" i="18"/>
  <c r="H37" i="18"/>
  <c r="G37" i="18"/>
  <c r="F37" i="18"/>
  <c r="E37" i="18"/>
  <c r="D37" i="18"/>
  <c r="C37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M34" i="18"/>
  <c r="L34" i="18"/>
  <c r="K34" i="18"/>
  <c r="K47" i="18" s="1"/>
  <c r="J34" i="18"/>
  <c r="I34" i="18"/>
  <c r="H34" i="18"/>
  <c r="G34" i="18"/>
  <c r="F34" i="18"/>
  <c r="F47" i="18" s="1"/>
  <c r="E34" i="18"/>
  <c r="E47" i="18" s="1"/>
  <c r="D34" i="18"/>
  <c r="C34" i="18"/>
  <c r="B34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M32" i="18"/>
  <c r="M47" i="18" s="1"/>
  <c r="L32" i="18"/>
  <c r="K32" i="18"/>
  <c r="J32" i="18"/>
  <c r="I32" i="18"/>
  <c r="I47" i="18"/>
  <c r="H32" i="18"/>
  <c r="H47" i="18" s="1"/>
  <c r="G32" i="18"/>
  <c r="F32" i="18"/>
  <c r="E32" i="18"/>
  <c r="D32" i="18"/>
  <c r="C32" i="18"/>
  <c r="B32" i="18"/>
  <c r="G67" i="17"/>
  <c r="F67" i="17"/>
  <c r="E67" i="17"/>
  <c r="D67" i="17"/>
  <c r="C67" i="17"/>
  <c r="B67" i="17"/>
  <c r="G66" i="17"/>
  <c r="F66" i="17"/>
  <c r="E66" i="17"/>
  <c r="D66" i="17"/>
  <c r="C66" i="17"/>
  <c r="B66" i="17"/>
  <c r="G65" i="17"/>
  <c r="F65" i="17"/>
  <c r="E65" i="17"/>
  <c r="D65" i="17"/>
  <c r="C65" i="17"/>
  <c r="B65" i="17"/>
  <c r="G64" i="17"/>
  <c r="F64" i="17"/>
  <c r="E64" i="17"/>
  <c r="D64" i="17"/>
  <c r="C64" i="17"/>
  <c r="B64" i="17"/>
  <c r="G63" i="17"/>
  <c r="F63" i="17"/>
  <c r="E63" i="17"/>
  <c r="D63" i="17"/>
  <c r="C63" i="17"/>
  <c r="B63" i="17"/>
  <c r="G62" i="17"/>
  <c r="F62" i="17"/>
  <c r="E62" i="17"/>
  <c r="D62" i="17"/>
  <c r="C62" i="17"/>
  <c r="B62" i="17"/>
  <c r="G61" i="17"/>
  <c r="F61" i="17"/>
  <c r="E61" i="17"/>
  <c r="D61" i="17"/>
  <c r="C61" i="17"/>
  <c r="B61" i="17"/>
  <c r="G60" i="17"/>
  <c r="F60" i="17"/>
  <c r="E60" i="17"/>
  <c r="D60" i="17"/>
  <c r="C60" i="17"/>
  <c r="B60" i="17"/>
  <c r="G59" i="17"/>
  <c r="F59" i="17"/>
  <c r="E59" i="17"/>
  <c r="D59" i="17"/>
  <c r="C59" i="17"/>
  <c r="B59" i="17"/>
  <c r="G58" i="17"/>
  <c r="F58" i="17"/>
  <c r="E58" i="17"/>
  <c r="D58" i="17"/>
  <c r="C58" i="17"/>
  <c r="B58" i="17"/>
  <c r="G57" i="17"/>
  <c r="F57" i="17"/>
  <c r="E57" i="17"/>
  <c r="D57" i="17"/>
  <c r="C57" i="17"/>
  <c r="B57" i="17"/>
  <c r="G56" i="17"/>
  <c r="F56" i="17"/>
  <c r="E56" i="17"/>
  <c r="D56" i="17"/>
  <c r="C56" i="17"/>
  <c r="B56" i="17"/>
  <c r="G55" i="17"/>
  <c r="F55" i="17"/>
  <c r="E55" i="17"/>
  <c r="D55" i="17"/>
  <c r="C55" i="17"/>
  <c r="C68" i="17" s="1"/>
  <c r="B55" i="17"/>
  <c r="G54" i="17"/>
  <c r="F54" i="17"/>
  <c r="E54" i="17"/>
  <c r="D54" i="17"/>
  <c r="C54" i="17"/>
  <c r="B54" i="17"/>
  <c r="G53" i="17"/>
  <c r="F53" i="17"/>
  <c r="E53" i="17"/>
  <c r="D53" i="17"/>
  <c r="C53" i="17"/>
  <c r="B53" i="17"/>
  <c r="G52" i="17"/>
  <c r="F52" i="17"/>
  <c r="E52" i="17"/>
  <c r="D52" i="17"/>
  <c r="C52" i="17"/>
  <c r="B52" i="17"/>
  <c r="G51" i="17"/>
  <c r="F51" i="17"/>
  <c r="E51" i="17"/>
  <c r="D51" i="17"/>
  <c r="C51" i="17"/>
  <c r="B51" i="17"/>
  <c r="G50" i="17"/>
  <c r="F50" i="17"/>
  <c r="E50" i="17"/>
  <c r="D50" i="17"/>
  <c r="C50" i="17"/>
  <c r="B50" i="17"/>
  <c r="G49" i="17"/>
  <c r="F49" i="17"/>
  <c r="E49" i="17"/>
  <c r="D49" i="17"/>
  <c r="C49" i="17"/>
  <c r="B49" i="17"/>
  <c r="G48" i="17"/>
  <c r="F48" i="17"/>
  <c r="E48" i="17"/>
  <c r="D48" i="17"/>
  <c r="C48" i="17"/>
  <c r="B48" i="17"/>
  <c r="G47" i="17"/>
  <c r="F47" i="17"/>
  <c r="E47" i="17"/>
  <c r="D47" i="17"/>
  <c r="C47" i="17"/>
  <c r="B47" i="17"/>
  <c r="G46" i="17"/>
  <c r="F46" i="17"/>
  <c r="E46" i="17"/>
  <c r="D46" i="17"/>
  <c r="C46" i="17"/>
  <c r="B46" i="17"/>
  <c r="G45" i="17"/>
  <c r="F45" i="17"/>
  <c r="E45" i="17"/>
  <c r="D45" i="17"/>
  <c r="C45" i="17"/>
  <c r="B45" i="17"/>
  <c r="G44" i="17"/>
  <c r="F44" i="17"/>
  <c r="E44" i="17"/>
  <c r="D44" i="17"/>
  <c r="C44" i="17"/>
  <c r="B44" i="17"/>
  <c r="G43" i="17"/>
  <c r="F43" i="17"/>
  <c r="E43" i="17"/>
  <c r="D43" i="17"/>
  <c r="C43" i="17"/>
  <c r="B43" i="17"/>
  <c r="G42" i="17"/>
  <c r="G68" i="17"/>
  <c r="F42" i="17"/>
  <c r="F68" i="17" s="1"/>
  <c r="E42" i="17"/>
  <c r="E68" i="17" s="1"/>
  <c r="D42" i="17"/>
  <c r="D68" i="17" s="1"/>
  <c r="C42" i="17"/>
  <c r="B42" i="17"/>
  <c r="B68" i="17" s="1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E45" i="16"/>
  <c r="D30" i="16"/>
  <c r="D45" i="16" s="1"/>
  <c r="C30" i="16"/>
  <c r="C45" i="16" s="1"/>
  <c r="B30" i="16"/>
  <c r="B45" i="16" s="1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M44" i="14"/>
  <c r="K44" i="14"/>
  <c r="I44" i="14"/>
  <c r="G44" i="14"/>
  <c r="E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44" i="14"/>
  <c r="B47" i="18"/>
  <c r="D47" i="18"/>
  <c r="C47" i="18"/>
  <c r="J47" i="18"/>
  <c r="L47" i="18"/>
</calcChain>
</file>

<file path=xl/sharedStrings.xml><?xml version="1.0" encoding="utf-8"?>
<sst xmlns="http://schemas.openxmlformats.org/spreadsheetml/2006/main" count="1131" uniqueCount="678">
  <si>
    <t>Totale</t>
  </si>
  <si>
    <t>Piemonte</t>
  </si>
  <si>
    <t>Valle d’Aosta/ Vallée d’Aoste</t>
  </si>
  <si>
    <t>Liguria</t>
  </si>
  <si>
    <t>Lombardia</t>
  </si>
  <si>
    <t>- Bolzano/ Bozen</t>
  </si>
  <si>
    <t>- 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</si>
  <si>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</si>
  <si>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</si>
  <si>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</si>
  <si>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</si>
  <si>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</si>
  <si>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</si>
  <si>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</si>
  <si>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</si>
  <si>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</si>
  <si>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</si>
  <si>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</si>
  <si>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</si>
  <si>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</si>
  <si>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</si>
  <si>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</si>
  <si>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5 e più</t>
  </si>
  <si>
    <t xml:space="preserve">Coppia con 1 figlio </t>
  </si>
  <si>
    <t xml:space="preserve">Coppia con 2 figli </t>
  </si>
  <si>
    <t xml:space="preserve"> Coppia con 3 e più figli </t>
  </si>
  <si>
    <t xml:space="preserve">Mono-genitore </t>
  </si>
  <si>
    <t xml:space="preserve">Altre tipologie </t>
  </si>
  <si>
    <r>
      <t>p.r.=persona di riferimento della famiglia</t>
    </r>
    <r>
      <rPr>
        <sz val="8"/>
        <color indexed="8"/>
        <rFont val="Arial Narrow"/>
        <family val="2"/>
      </rPr>
      <t>.</t>
    </r>
  </si>
  <si>
    <t>SPESA MEDIANA MENSILE</t>
  </si>
  <si>
    <t>SPESA MEDIA MENSILE (=100%)</t>
  </si>
  <si>
    <t>Pane e cereali</t>
  </si>
  <si>
    <t>Carni</t>
  </si>
  <si>
    <t>Pesci e prodotti ittici</t>
  </si>
  <si>
    <t>Latte, formaggi e uova</t>
  </si>
  <si>
    <t>Oli e grassi</t>
  </si>
  <si>
    <t>Frutta</t>
  </si>
  <si>
    <t>Vegetali</t>
  </si>
  <si>
    <t>Zucchero, confetture, miele, cioccolato e dolciumi</t>
  </si>
  <si>
    <t>Piatti pronti e altre preparazioni alimentari (prodotti alimentari  n.a.c.*)</t>
  </si>
  <si>
    <t>Caffè, tè e cacao</t>
  </si>
  <si>
    <t>Acque minerali, bevande analcoliche, succhi di frutta e verdura</t>
  </si>
  <si>
    <t>Non alimentare</t>
  </si>
  <si>
    <t>Bevande alcoliche e tabacchi</t>
  </si>
  <si>
    <t>Abbigliamento e calzature</t>
  </si>
  <si>
    <t>Manutenzioni straordinarie</t>
  </si>
  <si>
    <t>Mobili, articoli e servizi per la casa</t>
  </si>
  <si>
    <t>Servizi sanitari e spese per la salute</t>
  </si>
  <si>
    <t>Trasporti</t>
  </si>
  <si>
    <t>Comunicazioni</t>
  </si>
  <si>
    <t>Ricreazione, spettacoli e cultura</t>
  </si>
  <si>
    <t>Istruzione</t>
  </si>
  <si>
    <t>Servizi ricettivi e di ristorazione</t>
  </si>
  <si>
    <t>Altri beni e servizi**</t>
  </si>
  <si>
    <t>*   Prodotti alimentari non altrove classificati, includono sale, spezie, condimenti e alimenti per bambini.</t>
  </si>
  <si>
    <t>**  Includono beni e servizi per la cura della persona, effetti personali, servizi di assistenza sociale, assicurazioni e finanziari.</t>
  </si>
  <si>
    <r>
      <t>Totale</t>
    </r>
    <r>
      <rPr>
        <sz val="8"/>
        <color indexed="8"/>
        <rFont val="Times New Roman"/>
        <family val="1"/>
      </rPr>
      <t> </t>
    </r>
  </si>
  <si>
    <t>Licenza di scuola media</t>
  </si>
  <si>
    <t xml:space="preserve">In cerca di occupazione </t>
  </si>
  <si>
    <t>Famiglie di soli italiani</t>
  </si>
  <si>
    <t>Famiglie miste</t>
  </si>
  <si>
    <t>Famiglie di soli stranieri</t>
  </si>
  <si>
    <r>
      <t>Trentino-Alto Adige/</t>
    </r>
    <r>
      <rPr>
        <sz val="10"/>
        <color indexed="8"/>
        <rFont val="Times New Roman"/>
        <family val="1"/>
      </rPr>
      <t xml:space="preserve"> </t>
    </r>
    <r>
      <rPr>
        <sz val="8.5"/>
        <color indexed="8"/>
        <rFont val="Arial Narrow"/>
        <family val="2"/>
      </rPr>
      <t>Südtirol</t>
    </r>
  </si>
  <si>
    <t xml:space="preserve">Italia </t>
  </si>
  <si>
    <t xml:space="preserve">Dirigente, quadro e impiegato </t>
  </si>
  <si>
    <t xml:space="preserve">Operaio e assimilato </t>
  </si>
  <si>
    <t>Imprenditore e libero professionista</t>
  </si>
  <si>
    <t>Dipendente</t>
  </si>
  <si>
    <t>Indipendente</t>
  </si>
  <si>
    <t>Occupato</t>
  </si>
  <si>
    <t>Non occupato</t>
  </si>
  <si>
    <t>Altro indipendente</t>
  </si>
  <si>
    <t>Inattivo</t>
  </si>
  <si>
    <t>Ritirato dal lavoro</t>
  </si>
  <si>
    <t>In altra condizione (diversa da ritirato dal lavoro)</t>
  </si>
  <si>
    <t>Prodotti alimentari e bevande analcoliche</t>
  </si>
  <si>
    <t>Abitazione, acqua, elettricità, gas e altri combustibili, di cui:</t>
  </si>
  <si>
    <t xml:space="preserve"> Persona sola 18-34 anni </t>
  </si>
  <si>
    <t xml:space="preserve"> Persona sola 35-64 anni </t>
  </si>
  <si>
    <t xml:space="preserve"> Persona sola 65 anni e più</t>
  </si>
  <si>
    <t>Coppia senza figli con p.r. 18-34 anni</t>
  </si>
  <si>
    <t xml:space="preserve">Coppia senza figli con p.r. 35-64 anni </t>
  </si>
  <si>
    <t>Coppia senza figli con p.r. 65 anni e più</t>
  </si>
  <si>
    <t>Licenza di scuola elementare, nessun titolo di studio</t>
  </si>
  <si>
    <t>Diploma di scuola secondaria superiore</t>
  </si>
  <si>
    <r>
      <t xml:space="preserve">Laurea </t>
    </r>
    <r>
      <rPr>
        <b/>
        <sz val="8.5"/>
        <color indexed="8"/>
        <rFont val="Arial Narrow"/>
        <family val="2"/>
      </rPr>
      <t>e</t>
    </r>
    <r>
      <rPr>
        <b/>
        <sz val="8.5"/>
        <color indexed="8"/>
        <rFont val="Arial Narrow"/>
        <family val="2"/>
      </rPr>
      <t xml:space="preserve"> post-laurea</t>
    </r>
  </si>
  <si>
    <t>Affitti figurativi</t>
  </si>
  <si>
    <t>Centro area metropolitana</t>
  </si>
  <si>
    <t>Periferia area metropolitana e comuni con 50.001 abitanti e più</t>
  </si>
  <si>
    <r>
      <t xml:space="preserve">Altri comuni fino a 50.000 abitanti </t>
    </r>
    <r>
      <rPr>
        <b/>
        <i/>
        <sz val="8.5"/>
        <color indexed="8"/>
        <rFont val="Arial Narrow"/>
        <family val="2"/>
      </rPr>
      <t>(diversi dai comuni periferia area metropolitana)</t>
    </r>
  </si>
  <si>
    <t xml:space="preserve">*  Includono beni e servizi per la cura della persona, effetti personali, servizi di assistenza sociale, assicurazioni e finanziari. </t>
  </si>
  <si>
    <t>Altri beni e servizi*</t>
  </si>
  <si>
    <t>*  Includono beni e servizi per la cura della persona, effetti personali, servizi di assistenza sociale, assicurazioni e finanziari.</t>
  </si>
  <si>
    <t xml:space="preserve">*  Includono beni e servizi per la cura della persona, effetti personali, servizi di assistenza sociale, assicurazioni e finanziari          </t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</si>
  <si>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</si>
  <si>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* Prodotti alimentari non altrove classificati, includono sale, spezie, condimenti e alimenti per bambini.</t>
  </si>
  <si>
    <t>** Includono beni e servizi per la cura della persona, effetti personali, servizi di assistenza sociale, assicurazioni e finanziari.</t>
  </si>
  <si>
    <r>
      <t>(a)</t>
    </r>
    <r>
      <rPr>
        <sz val="7.5"/>
        <color indexed="8"/>
        <rFont val="Arial Narrow"/>
        <family val="2"/>
      </rPr>
      <t xml:space="preserve"> La somma di riga può differire da 100 per via degli arrotondamenti.</t>
    </r>
  </si>
  <si>
    <t xml:space="preserve">* Includono beni e servizi per la cura della persona, effetti personali, servizi di assistenza sociale, assicurazioni e finanziari. </t>
  </si>
  <si>
    <t>SPESA MEDIA MENSILE</t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</si>
  <si>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</si>
  <si>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* Includono beni e servizi per la cura della persona, effetti personali, servizi di assistenza sociale, assicurazioni e finanziari.</t>
  </si>
  <si>
    <r>
      <t>p.r.=persona di riferimento della famiglia</t>
    </r>
    <r>
      <rPr>
        <sz val="7.5"/>
        <color indexed="8"/>
        <rFont val="Arial Narrow"/>
        <family val="2"/>
      </rPr>
      <t>.</t>
    </r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</si>
  <si>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</si>
  <si>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Nord-ovest</t>
  </si>
  <si>
    <t>Nord-est</t>
  </si>
  <si>
    <t>Centro</t>
  </si>
  <si>
    <t>Sud</t>
  </si>
  <si>
    <t>Isole</t>
  </si>
  <si>
    <t>Italia</t>
  </si>
  <si>
    <t>CAPITOLO DI SPESA</t>
  </si>
  <si>
    <t>RIPARTIZIONE GEOGRAFICA</t>
  </si>
  <si>
    <t>TIPOLOGIA FAMILIARE</t>
  </si>
  <si>
    <t>REGIONE</t>
  </si>
  <si>
    <t>TIPO DI COMUNE</t>
  </si>
  <si>
    <t>NUMERO DI COMPONENTI</t>
  </si>
  <si>
    <t>TITOLO DI STUDIO</t>
  </si>
  <si>
    <r>
      <t>CONDIZIONE PROFESSIONALE</t>
    </r>
    <r>
      <rPr>
        <b/>
        <vertAlign val="superscript"/>
        <sz val="9"/>
        <color indexed="8"/>
        <rFont val="Arial Narrow"/>
        <family val="2"/>
      </rPr>
      <t>(a)</t>
    </r>
  </si>
  <si>
    <r>
      <t xml:space="preserve"> CAPITOLO DI SPESA</t>
    </r>
    <r>
      <rPr>
        <b/>
        <sz val="8.5"/>
        <color indexed="8"/>
        <rFont val="Arial Narrow"/>
        <family val="2"/>
      </rPr>
      <t> </t>
    </r>
  </si>
  <si>
    <t>In cerca di occupazione</t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</si>
  <si>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</si>
  <si>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r>
      <t>(b)</t>
    </r>
    <r>
      <rPr>
        <sz val="7.5"/>
        <color indexed="8"/>
        <rFont val="Arial Narrow"/>
        <family val="2"/>
      </rPr>
      <t xml:space="preserve"> La definizione di occupato e di persona in cerca di occupazione segue la classificazione ILO.</t>
    </r>
  </si>
  <si>
    <t>* Includono beni e servizi per la cura della persona, effetti personali, servizi di assistenza sociale, assicurazioni e finanziari</t>
  </si>
  <si>
    <t>CITTADINANZA</t>
  </si>
  <si>
    <t>Spesa media per affitto (euro)</t>
  </si>
  <si>
    <t>Famiglie proprietarie dell'abitazione in cui vivono che pagano un mutuo (% sul totale delle famiglie proprietarie)</t>
  </si>
  <si>
    <t>Famiglie affittuarie dell'abitazione in cui vivono (% sul totale delle famiglie)</t>
  </si>
  <si>
    <t>PERCENTILE</t>
  </si>
  <si>
    <t>1°</t>
  </si>
  <si>
    <t>5°</t>
  </si>
  <si>
    <t>10°</t>
  </si>
  <si>
    <t>15°</t>
  </si>
  <si>
    <t>20°</t>
  </si>
  <si>
    <t>25°</t>
  </si>
  <si>
    <t>30°</t>
  </si>
  <si>
    <t>35°</t>
  </si>
  <si>
    <t>40°</t>
  </si>
  <si>
    <t>45°</t>
  </si>
  <si>
    <t>50°</t>
  </si>
  <si>
    <t>55°</t>
  </si>
  <si>
    <t>60°</t>
  </si>
  <si>
    <t>65°</t>
  </si>
  <si>
    <t>70°</t>
  </si>
  <si>
    <t>75°</t>
  </si>
  <si>
    <t>80°</t>
  </si>
  <si>
    <t>85°</t>
  </si>
  <si>
    <t>90°</t>
  </si>
  <si>
    <t>95°</t>
  </si>
  <si>
    <t>99°</t>
  </si>
  <si>
    <t>QUINTO DI SPESA TOTALE EQUIVALENTE</t>
  </si>
  <si>
    <t>Primo</t>
  </si>
  <si>
    <t>Secondo</t>
  </si>
  <si>
    <t>Terzo</t>
  </si>
  <si>
    <t>Quarto</t>
  </si>
  <si>
    <t>Quinto</t>
  </si>
  <si>
    <t xml:space="preserve">Persona sola 18-34 anni </t>
  </si>
  <si>
    <t xml:space="preserve">Persona sola 35-64 anni </t>
  </si>
  <si>
    <t>Persona sola 65 anni e più</t>
  </si>
  <si>
    <t xml:space="preserve">Coppia con 3 e più figli </t>
  </si>
  <si>
    <t xml:space="preserve">Monogenitore </t>
  </si>
  <si>
    <t>CONDIZIONE PROFESSIONALE DELLA PERSONA DI RIFERIMENTO</t>
  </si>
  <si>
    <t xml:space="preserve">   Dipendente</t>
  </si>
  <si>
    <t xml:space="preserve">     Dirigente, quadro e impiegato </t>
  </si>
  <si>
    <t xml:space="preserve">    Operaio e assimilato </t>
  </si>
  <si>
    <t xml:space="preserve">   Indipendente</t>
  </si>
  <si>
    <t xml:space="preserve">     Imprenditore e libero professionista</t>
  </si>
  <si>
    <t xml:space="preserve">     Altro indipendente</t>
  </si>
  <si>
    <t xml:space="preserve">   In cerca di occupazione</t>
  </si>
  <si>
    <t xml:space="preserve">   Inattivo</t>
  </si>
  <si>
    <t xml:space="preserve">     Ritirato dal lavoro</t>
  </si>
  <si>
    <t xml:space="preserve">     In altra condizione (diversa da ritirato dal lavoro)</t>
  </si>
  <si>
    <t>TITOLO DI STUDIO DELLA PERSONA DI RIFERIMENTO</t>
  </si>
  <si>
    <t>Laurea e post-laurea</t>
  </si>
  <si>
    <t>CITTADINANZA DEI COMPONENTI</t>
  </si>
  <si>
    <t>Famiglie con almeno uno straniero</t>
  </si>
  <si>
    <r>
      <t>CAPITOLO DI SPESA</t>
    </r>
    <r>
      <rPr>
        <b/>
        <sz val="8.5"/>
        <color indexed="8"/>
        <rFont val="Arial Narrow"/>
        <family val="2"/>
      </rPr>
      <t> </t>
    </r>
  </si>
  <si>
    <t xml:space="preserve">  Famiglie miste</t>
  </si>
  <si>
    <t xml:space="preserve">  Famiglie di soli stranieri</t>
  </si>
  <si>
    <t>Rata media mensile pagata per il mutuo (euro)</t>
  </si>
  <si>
    <t>(a) I quinti di spesa totale equivalente sono definiti a livello nazionale.</t>
  </si>
  <si>
    <t>(b) La somma di riga può differire da 100 per via degli arrotondamenti.</t>
  </si>
  <si>
    <t>ECoicop</t>
  </si>
  <si>
    <t>Euro</t>
  </si>
  <si>
    <t>01: -- prodotti alimentari e bevande analcoliche</t>
  </si>
  <si>
    <t xml:space="preserve">  011: prodotti alimentari</t>
  </si>
  <si>
    <t xml:space="preserve">    0111: pane e cereali</t>
  </si>
  <si>
    <t xml:space="preserve">      01111: riso</t>
  </si>
  <si>
    <t xml:space="preserve">      01112: farina e altri cereali</t>
  </si>
  <si>
    <t xml:space="preserve">      01113: pane</t>
  </si>
  <si>
    <t xml:space="preserve">      01114: altri prodotti di panetteria e pasticceria</t>
  </si>
  <si>
    <t xml:space="preserve">      01115: pizza e quiches</t>
  </si>
  <si>
    <t xml:space="preserve">      01116: pasta e couscous</t>
  </si>
  <si>
    <t xml:space="preserve">      01117: cereali per colazione</t>
  </si>
  <si>
    <t xml:space="preserve">      01118: altri prodotti a base di cereali</t>
  </si>
  <si>
    <t xml:space="preserve">    0112: carni</t>
  </si>
  <si>
    <t xml:space="preserve">      01121: carne bovina</t>
  </si>
  <si>
    <t xml:space="preserve">      01122: carne suina</t>
  </si>
  <si>
    <t xml:space="preserve">      01123: carne ovina e caprina</t>
  </si>
  <si>
    <t xml:space="preserve">      01124: pollame</t>
  </si>
  <si>
    <t xml:space="preserve">      01125: altre carni</t>
  </si>
  <si>
    <t xml:space="preserve">      01126: frattaglie</t>
  </si>
  <si>
    <t xml:space="preserve">      01127: salumi</t>
  </si>
  <si>
    <t xml:space="preserve">      01128: altri preparati a base di carne</t>
  </si>
  <si>
    <t xml:space="preserve">    0113: pesci e prodotti ittici</t>
  </si>
  <si>
    <t xml:space="preserve">      01131: pesce fresco o refrigerato</t>
  </si>
  <si>
    <t xml:space="preserve">      01132: pesce surgelato</t>
  </si>
  <si>
    <t xml:space="preserve">      01133: frutti di mare freschi o refrigerati</t>
  </si>
  <si>
    <t xml:space="preserve">      01134: frutti di mare surgelati</t>
  </si>
  <si>
    <t xml:space="preserve">      01135: pesci e frutti di mare secchi, affumicati o salati</t>
  </si>
  <si>
    <t xml:space="preserve">      01136: altri pesci e frutti di mare conservati o lavorati</t>
  </si>
  <si>
    <t xml:space="preserve">    0114: latte, formaggi e uova</t>
  </si>
  <si>
    <t xml:space="preserve">      01141: latte fresco intero</t>
  </si>
  <si>
    <t xml:space="preserve">      01142: latte fresco parzialmente scremato</t>
  </si>
  <si>
    <t xml:space="preserve">      01143: latte conservato</t>
  </si>
  <si>
    <t xml:space="preserve">      01144: yogurt</t>
  </si>
  <si>
    <t xml:space="preserve">      01145: formaggi e latticini</t>
  </si>
  <si>
    <t xml:space="preserve">      01146: altri prodotti lattiero-caseari</t>
  </si>
  <si>
    <t xml:space="preserve">      01147: uova</t>
  </si>
  <si>
    <t xml:space="preserve">    0115: oli e grassi</t>
  </si>
  <si>
    <t xml:space="preserve">      01151: burro</t>
  </si>
  <si>
    <t xml:space="preserve">      01152: margarina e altri grassi vegetali</t>
  </si>
  <si>
    <t xml:space="preserve">      01153: olio di oliva</t>
  </si>
  <si>
    <t xml:space="preserve">      01154: altri oli alimentari</t>
  </si>
  <si>
    <t xml:space="preserve">      01155: altri grassi animali</t>
  </si>
  <si>
    <t xml:space="preserve">    0116: frutta</t>
  </si>
  <si>
    <t xml:space="preserve">      01161: frutta fresca o refrigerata</t>
  </si>
  <si>
    <t xml:space="preserve">      01162: frutta surgelata</t>
  </si>
  <si>
    <t xml:space="preserve">      01163: frutta secca e noci</t>
  </si>
  <si>
    <t xml:space="preserve">      01164: conserve di frutta e prodotti a base di frutta</t>
  </si>
  <si>
    <t xml:space="preserve">    0117: vegetali</t>
  </si>
  <si>
    <t xml:space="preserve">      01171: vegetali freschi o refrigerati diversi da patate e altri tuberi</t>
  </si>
  <si>
    <t xml:space="preserve">      01172: vegetali surgelati diversi da patate e altri tuberi</t>
  </si>
  <si>
    <t xml:space="preserve">      01173: vegetali secchi, altri vegetali trasformati o conservati</t>
  </si>
  <si>
    <t xml:space="preserve">      01174: patate</t>
  </si>
  <si>
    <t xml:space="preserve">      01175: patatine fritte</t>
  </si>
  <si>
    <t xml:space="preserve">      01176: altri tuberi</t>
  </si>
  <si>
    <t xml:space="preserve">    0118: zucchero, confetture, miele, cioccolato e dolciumi</t>
  </si>
  <si>
    <t xml:space="preserve">      01181: zucchero</t>
  </si>
  <si>
    <t xml:space="preserve">      01182: confetture, marmellate e miele</t>
  </si>
  <si>
    <t xml:space="preserve">      01183: cioccolato</t>
  </si>
  <si>
    <t xml:space="preserve">      01184: confetteria</t>
  </si>
  <si>
    <t xml:space="preserve">      01185: gelati</t>
  </si>
  <si>
    <t xml:space="preserve">      01186: dolcificanti</t>
  </si>
  <si>
    <t xml:space="preserve">    0119: prodotti alimentari n.a.c.</t>
  </si>
  <si>
    <t xml:space="preserve">      01191: salse e condimenti</t>
  </si>
  <si>
    <t xml:space="preserve">      01192: sale, spezie ed erbe aromatiche</t>
  </si>
  <si>
    <t xml:space="preserve">      01193: alimenti per bambini</t>
  </si>
  <si>
    <t xml:space="preserve">      01194: piatti pronti</t>
  </si>
  <si>
    <t xml:space="preserve">      01199: altri prodotti alimentari n.a.c.</t>
  </si>
  <si>
    <t xml:space="preserve">  012: bevande analcoliche</t>
  </si>
  <si>
    <t xml:space="preserve">    0121: caffè, tè e cacao</t>
  </si>
  <si>
    <t xml:space="preserve">      01211: caffè</t>
  </si>
  <si>
    <t xml:space="preserve">      01212: tè</t>
  </si>
  <si>
    <t xml:space="preserve">      01213: cacao e cioccolato in polvere</t>
  </si>
  <si>
    <t xml:space="preserve">    0122: acque minerali, bevande analcoliche, succhi di frutta e verdura</t>
  </si>
  <si>
    <t xml:space="preserve">      01221: acque minerali</t>
  </si>
  <si>
    <t xml:space="preserve">      01222: bibite analcoliche</t>
  </si>
  <si>
    <t xml:space="preserve">      01223: succhi di frutta e verdura</t>
  </si>
  <si>
    <t>NON_FOOD: non alimentari</t>
  </si>
  <si>
    <t>02: -- bevande alcoliche e tabacchi</t>
  </si>
  <si>
    <t xml:space="preserve">  021: bevande alcoliche</t>
  </si>
  <si>
    <t xml:space="preserve">    0211: alcolici</t>
  </si>
  <si>
    <t xml:space="preserve">      02111: alcolici e liquori</t>
  </si>
  <si>
    <t xml:space="preserve">      02112: aperitivi alcolici</t>
  </si>
  <si>
    <t xml:space="preserve">    0212: vini</t>
  </si>
  <si>
    <t xml:space="preserve">      02121: vini da uve</t>
  </si>
  <si>
    <t xml:space="preserve">      02122: vini da altri frutti</t>
  </si>
  <si>
    <t xml:space="preserve">      02123: vini liquorosi</t>
  </si>
  <si>
    <t xml:space="preserve">      02124: altre bevande a base di vini</t>
  </si>
  <si>
    <t xml:space="preserve">    0213: birra</t>
  </si>
  <si>
    <t xml:space="preserve">  022: tabacchi</t>
  </si>
  <si>
    <t xml:space="preserve">    0220: tabacchi</t>
  </si>
  <si>
    <t xml:space="preserve">      02201: sigarette</t>
  </si>
  <si>
    <t xml:space="preserve">      02202: sigari e sigaretti</t>
  </si>
  <si>
    <t xml:space="preserve">      02203: altri tabacchi</t>
  </si>
  <si>
    <t>03: -- abbigliamento e calzature</t>
  </si>
  <si>
    <t xml:space="preserve">  031: abbigliamento</t>
  </si>
  <si>
    <t xml:space="preserve">    0311: materiali per abbigliamento</t>
  </si>
  <si>
    <t xml:space="preserve">      03110: materiali per abbigliamento</t>
  </si>
  <si>
    <t xml:space="preserve">    0312: indumenti</t>
  </si>
  <si>
    <t xml:space="preserve">      03121: indumenti per uomo</t>
  </si>
  <si>
    <t xml:space="preserve">      03122: indumenti per donna</t>
  </si>
  <si>
    <t xml:space="preserve">      03123: indumenti per neonati (0-2 anni) e per bambini (3-13 anni)</t>
  </si>
  <si>
    <t xml:space="preserve">    0313: altri articoli d'abbigliamento e accessori per l'abbigliamento</t>
  </si>
  <si>
    <t xml:space="preserve">      03131: altri articoli d'abbigliamento</t>
  </si>
  <si>
    <t xml:space="preserve">      03132: altri accessori per l'abbigliamento</t>
  </si>
  <si>
    <t xml:space="preserve">    0314: servizi di lavanderia, riparazione e noleggio abiti</t>
  </si>
  <si>
    <t xml:space="preserve">      03141: servizi di lavanderia abiti</t>
  </si>
  <si>
    <t xml:space="preserve">      03142: riparazione e noleggio abiti</t>
  </si>
  <si>
    <t xml:space="preserve">  032: calzature</t>
  </si>
  <si>
    <t xml:space="preserve">    0321: scarpe ed altre calzature</t>
  </si>
  <si>
    <t xml:space="preserve">      03211: calzature per uomo</t>
  </si>
  <si>
    <t xml:space="preserve">      03212: calzature per donna</t>
  </si>
  <si>
    <t xml:space="preserve">      03213: calzature per neonato e per bambino</t>
  </si>
  <si>
    <t xml:space="preserve">    0322: riparazione e noleggio calzature</t>
  </si>
  <si>
    <t xml:space="preserve">      03220: riparazione e noleggio calzature</t>
  </si>
  <si>
    <t>04: -- abitazione, acqua, elettricità, gas e altri combustibili</t>
  </si>
  <si>
    <t xml:space="preserve">  041: affitti reali per abitazione</t>
  </si>
  <si>
    <t xml:space="preserve">    0411: affitti reali per l'abitazione principale</t>
  </si>
  <si>
    <t xml:space="preserve">      04110: affitti reali per l'abitazione principale</t>
  </si>
  <si>
    <t xml:space="preserve">    0412: altri affitti reali</t>
  </si>
  <si>
    <t xml:space="preserve">      04121: affitti reali per abitazioni secondarie</t>
  </si>
  <si>
    <t xml:space="preserve">      04122: affitti reali per garage e altri affitti reali</t>
  </si>
  <si>
    <t xml:space="preserve">  042: fitti imputati per abitazione</t>
  </si>
  <si>
    <t xml:space="preserve">    0421: fitti imputati proprietari</t>
  </si>
  <si>
    <t xml:space="preserve">      04210: fitti imputati proprietari prima casa</t>
  </si>
  <si>
    <t xml:space="preserve">    0422: altri fitti imputati</t>
  </si>
  <si>
    <t xml:space="preserve">      04220: altri fitti imputati</t>
  </si>
  <si>
    <t xml:space="preserve">  043: riparazione e manutenzione della casa</t>
  </si>
  <si>
    <t xml:space="preserve">    0431: materiali per la riparazione e la manutenzione della casa</t>
  </si>
  <si>
    <t xml:space="preserve">      04310: prodotti per la riparazione e la manutenzione della casa</t>
  </si>
  <si>
    <t xml:space="preserve">    0432: servizi per la riparazione e manutenzione della casa</t>
  </si>
  <si>
    <t xml:space="preserve">      04321: servizi degli idraulici</t>
  </si>
  <si>
    <t xml:space="preserve">      04322: servizi degli elettricisti</t>
  </si>
  <si>
    <t xml:space="preserve">      04323: servizi di manutenzione dei sistemi di riscaldamento</t>
  </si>
  <si>
    <t xml:space="preserve">      04324: servizi dei pittori</t>
  </si>
  <si>
    <t xml:space="preserve">      04325: servizi dei carpentieri</t>
  </si>
  <si>
    <t xml:space="preserve">      04329: altri servizi</t>
  </si>
  <si>
    <t xml:space="preserve">  044: fornitura acqua e servizi vari connessi all'abitazione</t>
  </si>
  <si>
    <t xml:space="preserve">    0441: fornitura acqua</t>
  </si>
  <si>
    <t xml:space="preserve">      04410: fornitura acqua</t>
  </si>
  <si>
    <t xml:space="preserve">    0442: raccolta rifiuti</t>
  </si>
  <si>
    <t xml:space="preserve">      04420: raccolta rifiuti</t>
  </si>
  <si>
    <t xml:space="preserve">    0443: raccolta acque di scarico</t>
  </si>
  <si>
    <t xml:space="preserve">      04430: raccolta acque di scarico</t>
  </si>
  <si>
    <t xml:space="preserve">    0444: altri servizi per l'abitazione n.a.c.</t>
  </si>
  <si>
    <t xml:space="preserve">      04441: spese condominiali</t>
  </si>
  <si>
    <t xml:space="preserve">      04442: servizi di sicurezza</t>
  </si>
  <si>
    <t xml:space="preserve">      04449: pulizia strada e camini</t>
  </si>
  <si>
    <t xml:space="preserve">  045: energia elettrica, gas e altri combustibili</t>
  </si>
  <si>
    <t xml:space="preserve">    0451: energia elettrica</t>
  </si>
  <si>
    <t xml:space="preserve">      04510: energia elettrica</t>
  </si>
  <si>
    <t xml:space="preserve">    0452: gas</t>
  </si>
  <si>
    <t xml:space="preserve">      04521: gas naturale e gas di città</t>
  </si>
  <si>
    <t xml:space="preserve">      04522: idrocarburi liquidi (butano, propano, ecc.)</t>
  </si>
  <si>
    <t xml:space="preserve">    0453: gasolio per riscaldamento</t>
  </si>
  <si>
    <t xml:space="preserve">      04530: gasolio per riscaldamento</t>
  </si>
  <si>
    <t xml:space="preserve">    0454: combustibili solidi</t>
  </si>
  <si>
    <t xml:space="preserve">      04541: carbon fossile</t>
  </si>
  <si>
    <t xml:space="preserve">      04549: altri combustibili solidi</t>
  </si>
  <si>
    <t xml:space="preserve">    0455: energia termica</t>
  </si>
  <si>
    <t xml:space="preserve">      04550: energia termica</t>
  </si>
  <si>
    <t xml:space="preserve">  046_MANUT_STR: manutenzione straordinaria</t>
  </si>
  <si>
    <t xml:space="preserve">    0461_MANUT_STR: manutenzione straordinaria</t>
  </si>
  <si>
    <t xml:space="preserve">      04610_MANUT_STR: manutenzione straordinaria</t>
  </si>
  <si>
    <t>05: -- mobili, articoli e servizi per la casa</t>
  </si>
  <si>
    <t xml:space="preserve">  051: mobili e arredi, tappeti e altri rivestimenti per pavimenti</t>
  </si>
  <si>
    <t xml:space="preserve">    0511: mobili e arredi</t>
  </si>
  <si>
    <t xml:space="preserve">      05111: mobili per la casa</t>
  </si>
  <si>
    <t xml:space="preserve">      05112: mobili da giardino</t>
  </si>
  <si>
    <t xml:space="preserve">      05113: articoli per l'illuminazione</t>
  </si>
  <si>
    <t xml:space="preserve">      05119: altri mobili e arredi</t>
  </si>
  <si>
    <t xml:space="preserve">    0512: tappeti e altri rivestimenti per pavimenti</t>
  </si>
  <si>
    <t xml:space="preserve">      05121: tappeti e moquette</t>
  </si>
  <si>
    <t xml:space="preserve">      05122: altri rivestimenti per pavimenti</t>
  </si>
  <si>
    <t xml:space="preserve">      05123: servizi di posa di moquettes e linoleum</t>
  </si>
  <si>
    <t xml:space="preserve">    0513: riparazione di mobili, arredi e rivestimenti per pavimenti</t>
  </si>
  <si>
    <t xml:space="preserve">      05130: riparazione di mobili, arredi e rivestimenti per pavimenti</t>
  </si>
  <si>
    <t xml:space="preserve">  052: articoli tessili per la casa</t>
  </si>
  <si>
    <t xml:space="preserve">    0520: articoli tessili per la casa</t>
  </si>
  <si>
    <t xml:space="preserve">      05201: tessuti per arredamento e tendaggi</t>
  </si>
  <si>
    <t xml:space="preserve">      05202: biancheria da letto</t>
  </si>
  <si>
    <t xml:space="preserve">      05203: biancheria da tavola e da bagno</t>
  </si>
  <si>
    <t xml:space="preserve">      05209: altri articoli tessili per la casa e riparazione</t>
  </si>
  <si>
    <t xml:space="preserve">  053: elettrodomestici e apparecchi per la casa</t>
  </si>
  <si>
    <t xml:space="preserve">    0531: grandi apparecchi domestici elettrici e non</t>
  </si>
  <si>
    <t xml:space="preserve">      05311: frigoriferi, freezer e frigo freezer</t>
  </si>
  <si>
    <t xml:space="preserve">      05312: lavatrici, asciugatrici e lavastoviglie</t>
  </si>
  <si>
    <t xml:space="preserve">      05313: apparecchi per cottura cibi</t>
  </si>
  <si>
    <t xml:space="preserve">      05314: apparecchi per riscaldamento, condizionatori d'aria</t>
  </si>
  <si>
    <t xml:space="preserve">      05315: apparecchi per la pulizia della casa</t>
  </si>
  <si>
    <t xml:space="preserve">      05319: altri grandi apparecchi domestici</t>
  </si>
  <si>
    <t xml:space="preserve">    0532: piccoli elettrodomestici</t>
  </si>
  <si>
    <t xml:space="preserve">      05321: apparecchi per la lavorazione degli alimenti</t>
  </si>
  <si>
    <t xml:space="preserve">      05322: macchine da caffè, bollitori per tè e apparecchi simili</t>
  </si>
  <si>
    <t xml:space="preserve">      05323: ferri da stiro</t>
  </si>
  <si>
    <t xml:space="preserve">      05324: toaster e grill</t>
  </si>
  <si>
    <t xml:space="preserve">      05329: altri piccoli apparecchi elettrici per la casa</t>
  </si>
  <si>
    <t xml:space="preserve">    0533: riparazione di apparecchi per la casa</t>
  </si>
  <si>
    <t xml:space="preserve">      05330: riparazione di apparecchi per la casa</t>
  </si>
  <si>
    <t xml:space="preserve">  054: cristalleria, stoviglie e utensili domestici</t>
  </si>
  <si>
    <t xml:space="preserve">    0540: cristalleria, stoviglie e utensili domestici</t>
  </si>
  <si>
    <t xml:space="preserve">      05401: cristalleria, stoviglie, ceramiche e porcellane</t>
  </si>
  <si>
    <t xml:space="preserve">      05402: coltelleria, posateria e argenteria</t>
  </si>
  <si>
    <t xml:space="preserve">      05403: utensili e articoli da cucina non elettrici</t>
  </si>
  <si>
    <t xml:space="preserve">      05404: riparazione di tali articoli</t>
  </si>
  <si>
    <t xml:space="preserve">  055: utensili e attrezzature per la casa e il giardino</t>
  </si>
  <si>
    <t xml:space="preserve">    0551: grandi utensili ed attrezzature per la casa ed il giardino</t>
  </si>
  <si>
    <t xml:space="preserve">      05511: grandi utensili e attrezzature a motore</t>
  </si>
  <si>
    <t xml:space="preserve">      05512: riparazione, leasing e noleggio di tali articoli</t>
  </si>
  <si>
    <t xml:space="preserve">    0552: piccoli utensili ed accessori vari</t>
  </si>
  <si>
    <t xml:space="preserve">      05521: piccoli utensili senza motore</t>
  </si>
  <si>
    <t xml:space="preserve">      05522: accessori vari</t>
  </si>
  <si>
    <t xml:space="preserve">      05523: riparazione di tali articoli</t>
  </si>
  <si>
    <t xml:space="preserve">  056: beni e servizi per la manutenzione ordinaria della casa</t>
  </si>
  <si>
    <t xml:space="preserve">    0561: beni non durevoli per la casa</t>
  </si>
  <si>
    <t xml:space="preserve">      05611: prodotti per la pulizia e la manutenzione della casa</t>
  </si>
  <si>
    <t xml:space="preserve">      05612: altri articoli non durevoli per la casa</t>
  </si>
  <si>
    <t xml:space="preserve">    0562: servizi per la pulizia e la manutenzione della casa</t>
  </si>
  <si>
    <t xml:space="preserve">      05621: servizi domestici di personale retribuito</t>
  </si>
  <si>
    <t xml:space="preserve">      05622: servizi di lavanderia</t>
  </si>
  <si>
    <t xml:space="preserve">      05623: noleggio di mobili e arredi</t>
  </si>
  <si>
    <t xml:space="preserve">      05629: altri servizi per la casa</t>
  </si>
  <si>
    <t>06: -- servizi sanitari e spese per la salute</t>
  </si>
  <si>
    <t xml:space="preserve">  061: medicinali, prodotti farmaceutici, attrezzature e apparecchiature medicali</t>
  </si>
  <si>
    <t xml:space="preserve">    0611: prodotti farmaceutici</t>
  </si>
  <si>
    <t xml:space="preserve">      06110: prodotti farmaceutici</t>
  </si>
  <si>
    <t xml:space="preserve">    0612: altri prodotti medicali</t>
  </si>
  <si>
    <t xml:space="preserve">    0613: attrezzature ed apparecchi terapeutici</t>
  </si>
  <si>
    <t xml:space="preserve">      06131: occhiali e lenti a contatto correttivi</t>
  </si>
  <si>
    <t xml:space="preserve">      06132: apparecchi acustici</t>
  </si>
  <si>
    <t xml:space="preserve">      06133: riparazione attrezzature terapeutiche</t>
  </si>
  <si>
    <t xml:space="preserve">      06139: altre attrezzature ed apparecchi terapeutici</t>
  </si>
  <si>
    <t xml:space="preserve">  062: servizi ambulatoriali</t>
  </si>
  <si>
    <t xml:space="preserve">    0621: servizi medici</t>
  </si>
  <si>
    <t xml:space="preserve">      06211: servizi medici generali</t>
  </si>
  <si>
    <t xml:space="preserve">      06212: servizi medici specialistici</t>
  </si>
  <si>
    <t xml:space="preserve">    0622: servizi dentistici</t>
  </si>
  <si>
    <t xml:space="preserve">      06220: servizi dentistici</t>
  </si>
  <si>
    <t xml:space="preserve">    0623: servizi paramedici</t>
  </si>
  <si>
    <t xml:space="preserve">      06231: servizi di laboratori di analisi mediche e di centri per esami radiografici</t>
  </si>
  <si>
    <t xml:space="preserve">      06232: cure termali, ginnastica correttiva, servizi di ambulanza e noleggio di attrezzature sanitarie</t>
  </si>
  <si>
    <t xml:space="preserve">      06239: altri servizi paramedici</t>
  </si>
  <si>
    <t xml:space="preserve">  063: servizi ospedalieri</t>
  </si>
  <si>
    <t xml:space="preserve">    0630: servizi ospedalieri</t>
  </si>
  <si>
    <t xml:space="preserve">      06300: servizi ospedalieri</t>
  </si>
  <si>
    <t>07: -- trasporti</t>
  </si>
  <si>
    <t xml:space="preserve">  071: acquisto mezzi di trasporto</t>
  </si>
  <si>
    <t xml:space="preserve">    0711: automobili</t>
  </si>
  <si>
    <t xml:space="preserve">      07111: automobili nuove</t>
  </si>
  <si>
    <t xml:space="preserve">      07112: automobili usate</t>
  </si>
  <si>
    <t xml:space="preserve">    0712: motocicli e ciclomotori</t>
  </si>
  <si>
    <t xml:space="preserve">      07120: motocicli e ciclomotori</t>
  </si>
  <si>
    <t xml:space="preserve">    0713: biciclette</t>
  </si>
  <si>
    <t xml:space="preserve">      07130: biciclette</t>
  </si>
  <si>
    <t xml:space="preserve">    0714: veicoli a trazione animale e altri veicoli</t>
  </si>
  <si>
    <t xml:space="preserve">      07140: veicoli a trazione animale e altri veicoli</t>
  </si>
  <si>
    <t xml:space="preserve">  072: spese di esercizio mezzi di trasporto</t>
  </si>
  <si>
    <t xml:space="preserve">    0721: pezzi di ricambio e accessori per mezzi di trasporto privati</t>
  </si>
  <si>
    <t xml:space="preserve">      07211: pneumatici</t>
  </si>
  <si>
    <t xml:space="preserve">      07212: pezzi di ricambio per mezzi di trasporto privati</t>
  </si>
  <si>
    <t xml:space="preserve">      07213: accessori per mezzi di trasporto privati</t>
  </si>
  <si>
    <t xml:space="preserve">    0722: carburanti e lubrificanti per mezzi di trasporto privati</t>
  </si>
  <si>
    <t xml:space="preserve">      07221: gasolio per mezzi di trasporto</t>
  </si>
  <si>
    <t xml:space="preserve">      07222: benzina</t>
  </si>
  <si>
    <t xml:space="preserve">      07223: altri carburanti per mezzi di trasporto privati</t>
  </si>
  <si>
    <t xml:space="preserve">      07224: lubrificanti</t>
  </si>
  <si>
    <t xml:space="preserve">    0723: manutenzione e riparazione mezzi di trasporto privati</t>
  </si>
  <si>
    <t xml:space="preserve">      07230: manutenzione e riparazione mezzi di trasporto privati</t>
  </si>
  <si>
    <t xml:space="preserve">    0724: altri servizi relativi ai mezzi di trasporto privati</t>
  </si>
  <si>
    <t xml:space="preserve">      07241: affitto garage, posti auto e noleggio mezzi di trasporto</t>
  </si>
  <si>
    <t xml:space="preserve">      07242: pedaggi e parchimetri</t>
  </si>
  <si>
    <t xml:space="preserve">      07243: lezioni di guida, esami, patenti e controlli tecnici dei veicoli</t>
  </si>
  <si>
    <t xml:space="preserve">  073: servizi di trasporto</t>
  </si>
  <si>
    <t xml:space="preserve">    0731: trasporto passeggeri su rotaia</t>
  </si>
  <si>
    <t xml:space="preserve">      07311: trasporto ferroviario passeggeri</t>
  </si>
  <si>
    <t xml:space="preserve">      07312: trasporto passeggeri su metropolitana e tram</t>
  </si>
  <si>
    <t xml:space="preserve">    0732: trasporto passeggeri su strada</t>
  </si>
  <si>
    <t xml:space="preserve">      07321: trasporto passeggeri su autobus e pulmann</t>
  </si>
  <si>
    <t xml:space="preserve">      07322: trasporto passeggeri su taxi</t>
  </si>
  <si>
    <t xml:space="preserve">    0733: trasporto aereo passeggeri</t>
  </si>
  <si>
    <t xml:space="preserve">      07331: voli nazionali</t>
  </si>
  <si>
    <t xml:space="preserve">      07332: voli internazionali</t>
  </si>
  <si>
    <t xml:space="preserve">    0734: trasporto marittimo e per vie d'acqua interne</t>
  </si>
  <si>
    <t xml:space="preserve">    0735: trasporto multimodale passeggeri</t>
  </si>
  <si>
    <t xml:space="preserve">      07350: trasporto multimodale passeggeri</t>
  </si>
  <si>
    <t xml:space="preserve">    0736: acquisto di altri servizi di trasporto</t>
  </si>
  <si>
    <t xml:space="preserve">      07361: trasporto su funicolare, cable-car e chair lift</t>
  </si>
  <si>
    <t xml:space="preserve">      07362: servizi di trasloco e immagazzinaggio</t>
  </si>
  <si>
    <t xml:space="preserve">      07369: altri servizi di trasporto</t>
  </si>
  <si>
    <t>08: -- comunicazioni</t>
  </si>
  <si>
    <t xml:space="preserve">  081: servizi postali</t>
  </si>
  <si>
    <t xml:space="preserve">    0810: servizi postali</t>
  </si>
  <si>
    <t xml:space="preserve">      08101: servizi di movimentazione lettere</t>
  </si>
  <si>
    <t xml:space="preserve">      08109: altri servizi postali</t>
  </si>
  <si>
    <t xml:space="preserve">  082: apparecchi telefonici e telefax</t>
  </si>
  <si>
    <t xml:space="preserve">    0820: apparecchi telefonici e telefax</t>
  </si>
  <si>
    <t xml:space="preserve">      08201: apparecchi per la telefonia fissa</t>
  </si>
  <si>
    <t xml:space="preserve">      08202: apparecchi per la telefonia mobile</t>
  </si>
  <si>
    <t xml:space="preserve">      08203: altri apparecchi di telefonia e telefax</t>
  </si>
  <si>
    <t xml:space="preserve">      08204: riparazione apparecchi di telefonia e telefax</t>
  </si>
  <si>
    <t xml:space="preserve">  083: servizi di telefonia e telefax</t>
  </si>
  <si>
    <t xml:space="preserve">    0830: servizi di telefonia e telefax</t>
  </si>
  <si>
    <t xml:space="preserve">      08301: servizi di telefonia fissa</t>
  </si>
  <si>
    <t xml:space="preserve">      08302: servizi di telefonia mobile</t>
  </si>
  <si>
    <t xml:space="preserve">      08303: servizi di fornitura accesso ad internet</t>
  </si>
  <si>
    <t xml:space="preserve">      08304: pacchetti di servizi di telecomunicazione</t>
  </si>
  <si>
    <t xml:space="preserve">      08305: altri servizi di trasmissione delle informazioni</t>
  </si>
  <si>
    <t>09: -- ricreazione, spettacoli e cultura</t>
  </si>
  <si>
    <t xml:space="preserve">  091: apparecchi audiovisivi, fotografici e informatici</t>
  </si>
  <si>
    <t xml:space="preserve">    0911: apparecchi di ricezione, registrazione e riproduzione di suoni e immagini</t>
  </si>
  <si>
    <t xml:space="preserve">      09111: apparecchi per la ricezione, registrazione e riproduzione di suoni</t>
  </si>
  <si>
    <t xml:space="preserve">      09112: apparecchi per la ricezione, registrazione e riproduzione di immagini e suoni</t>
  </si>
  <si>
    <t xml:space="preserve">      09113: apparecchi audio video portatili</t>
  </si>
  <si>
    <t xml:space="preserve">      09119: altri apparecchi per la ricezione, registrazione e riproduzione di suoni e immagini</t>
  </si>
  <si>
    <t xml:space="preserve">    0912: apparecchi fotografici e cinematografici e strumenti ottici</t>
  </si>
  <si>
    <t xml:space="preserve">      09121: macchine fotografiche e videocamere</t>
  </si>
  <si>
    <t xml:space="preserve">      09122: accessori per macchine fotografiche e cinematografiche</t>
  </si>
  <si>
    <t xml:space="preserve">      09123: strumenti ottici</t>
  </si>
  <si>
    <t xml:space="preserve">    0913: apparecchi per il trattamento dell'informazione</t>
  </si>
  <si>
    <t xml:space="preserve">      09131: apparecchi per il trattamento dell'informazione</t>
  </si>
  <si>
    <t xml:space="preserve">      09132: accessori per apparecchi per il trattamento dell'informazione</t>
  </si>
  <si>
    <t xml:space="preserve">      09133: software</t>
  </si>
  <si>
    <t xml:space="preserve">      09134: altri apparecchi per il trattamento dell'informazione</t>
  </si>
  <si>
    <t xml:space="preserve">    0914: supporti di registrazione</t>
  </si>
  <si>
    <t xml:space="preserve">      09141: supporti con registrazioni di suoni, immagini e video</t>
  </si>
  <si>
    <t xml:space="preserve">      09142: supporti per la registrazione di suoni, immagini e video</t>
  </si>
  <si>
    <t xml:space="preserve">      09149: altri supporti per la registrazione</t>
  </si>
  <si>
    <t xml:space="preserve">    0915: riparazione di apparecchi audiovisivi, fotografici e informatici</t>
  </si>
  <si>
    <t xml:space="preserve">      09150: riparazione di apparecchi audiovisivi, fotografici e informatici</t>
  </si>
  <si>
    <t xml:space="preserve">  092: altri beni durevoli per ricreazione e cultura</t>
  </si>
  <si>
    <t xml:space="preserve">    0921: beni durevoli per ricreazione all'aperto</t>
  </si>
  <si>
    <t xml:space="preserve">      09211: autocaravan, caravan e rimorchi</t>
  </si>
  <si>
    <t xml:space="preserve">      09212: aereoplani, velivoli ultraleggeri, alianti e mongolfiere</t>
  </si>
  <si>
    <t xml:space="preserve">      09213: imbarcazioni, motori fuoribordo ed equipaggiamento per imbarcazioni</t>
  </si>
  <si>
    <t xml:space="preserve">      09214: cavalli e pony e equipaggiamento collegato</t>
  </si>
  <si>
    <t xml:space="preserve">      09215: grandi articoli per gioco e sport</t>
  </si>
  <si>
    <t xml:space="preserve">    0922: strumenti musicali e beni durevoli per ricreazione al coperto</t>
  </si>
  <si>
    <t xml:space="preserve">      09221: strumenti musicali</t>
  </si>
  <si>
    <t xml:space="preserve">      09222: altri grandi articoli per ricreazione al coperto</t>
  </si>
  <si>
    <t xml:space="preserve">    0923: riparazione e manutenzione dei beni durevoli per ricreazione al coperto</t>
  </si>
  <si>
    <t xml:space="preserve">      09230: riparazione e manutenzione dei beni durevoli per ricreazione al coperto</t>
  </si>
  <si>
    <t xml:space="preserve">  093: altri articoli e attrezzature per attività ricreative, giardinaggio e animali</t>
  </si>
  <si>
    <t xml:space="preserve">    0931: giochi, giocattoli e hobby</t>
  </si>
  <si>
    <t xml:space="preserve">      09311: giochi e hobby</t>
  </si>
  <si>
    <t xml:space="preserve">      09312: giocattoli e articoli per feste</t>
  </si>
  <si>
    <t xml:space="preserve">    0932: articoli sportivi, per campeggio e attività ricreative all'aperto</t>
  </si>
  <si>
    <t xml:space="preserve">      09321: articoli sportivi</t>
  </si>
  <si>
    <t xml:space="preserve">      09322: articoli per campeggio e ricreazione all'aperto</t>
  </si>
  <si>
    <t xml:space="preserve">      09323: riparazione di tali articoli</t>
  </si>
  <si>
    <t xml:space="preserve">    0933: articoli per giardinaggio, piante e fiori</t>
  </si>
  <si>
    <t xml:space="preserve">      09331: articoli per giardinaggio</t>
  </si>
  <si>
    <t xml:space="preserve">      09332: piante e fiori</t>
  </si>
  <si>
    <t xml:space="preserve">    0934: animali domestici e relativi prodotti</t>
  </si>
  <si>
    <t xml:space="preserve">      09341: acquisto animali</t>
  </si>
  <si>
    <t xml:space="preserve">      09342: prodotti per animali domestici</t>
  </si>
  <si>
    <t xml:space="preserve">    0935: servizi veterinari e altri servizi per animali domestici</t>
  </si>
  <si>
    <t xml:space="preserve">      09350: servizi veterinari e altri servizi per animali domestici</t>
  </si>
  <si>
    <t xml:space="preserve">  094: servizi ricreativi e culturali</t>
  </si>
  <si>
    <t xml:space="preserve">    0941: servizi ricreativi e sportivi</t>
  </si>
  <si>
    <t xml:space="preserve">      09411: servizi ricreativi e sportivi - presenza</t>
  </si>
  <si>
    <t xml:space="preserve">      09412: servizi ricreativi e sportivi - partecipazione</t>
  </si>
  <si>
    <t xml:space="preserve">    0942: servizi culturali</t>
  </si>
  <si>
    <t xml:space="preserve">      09421: cinema, teatri e concerti</t>
  </si>
  <si>
    <t xml:space="preserve">      09422: musei, parchi e giardini</t>
  </si>
  <si>
    <t xml:space="preserve">      09423: canone radio e tv, abbonamenti</t>
  </si>
  <si>
    <t xml:space="preserve">      09424: noleggio di attrezzature e accessori per la cultura</t>
  </si>
  <si>
    <t xml:space="preserve">      09425: servizi per la fotografia</t>
  </si>
  <si>
    <t xml:space="preserve">      09429: altri servizi culturali</t>
  </si>
  <si>
    <t xml:space="preserve">    0943: concorsi pronostici (giochi, lotterie e scommesse)</t>
  </si>
  <si>
    <t xml:space="preserve">      09430: concorsi pronostici (giochi, lotterie e scommesse)</t>
  </si>
  <si>
    <t xml:space="preserve">  095: giornali, libri e articoli di cartoleria</t>
  </si>
  <si>
    <t xml:space="preserve">    0951: libri</t>
  </si>
  <si>
    <t xml:space="preserve">      09511: narrativa</t>
  </si>
  <si>
    <t xml:space="preserve">      09512: libri scolastici</t>
  </si>
  <si>
    <t xml:space="preserve">      09513: altri libri non scolastici diversi da quelli di narrativa</t>
  </si>
  <si>
    <t xml:space="preserve">      09514: servizi di rilegatura testi e E-book download</t>
  </si>
  <si>
    <t xml:space="preserve">    0952: giornali e periodici</t>
  </si>
  <si>
    <t xml:space="preserve">      09521: giornali</t>
  </si>
  <si>
    <t xml:space="preserve">      09522: riviste e periodici</t>
  </si>
  <si>
    <t xml:space="preserve">    0953: materiale stampato vario</t>
  </si>
  <si>
    <t xml:space="preserve">      09530: materiale stampato vario</t>
  </si>
  <si>
    <t xml:space="preserve">    0954: articoli di cartoleria e materiale da disegno</t>
  </si>
  <si>
    <t xml:space="preserve">      09541: articoli di cartoleria</t>
  </si>
  <si>
    <t xml:space="preserve">      09549: altri articoli di cancelleria e materiale da disegno</t>
  </si>
  <si>
    <t xml:space="preserve">  096: pacchetti vacanza</t>
  </si>
  <si>
    <t xml:space="preserve">    0960: pacchetti vacanza</t>
  </si>
  <si>
    <t xml:space="preserve">      09601: pacchetti vacanza - nazionali</t>
  </si>
  <si>
    <t xml:space="preserve">      09602: pacchetti vacanza - internazionali</t>
  </si>
  <si>
    <t>10: -- istruzione</t>
  </si>
  <si>
    <t xml:space="preserve">  101: scuola dell'infanzia ed istruzione primaria</t>
  </si>
  <si>
    <t xml:space="preserve">    1010: scuola dell'infanzia ed istruzione primaria</t>
  </si>
  <si>
    <t xml:space="preserve">      10101: scuola dell'infanzia (isced 0)</t>
  </si>
  <si>
    <t xml:space="preserve">      10102: istruzione primaria (isced 1)</t>
  </si>
  <si>
    <t xml:space="preserve">  102: istruzione secondaria</t>
  </si>
  <si>
    <t xml:space="preserve">    1020: istruzione secondaria</t>
  </si>
  <si>
    <t xml:space="preserve">      10200: istruzione secondaria</t>
  </si>
  <si>
    <t xml:space="preserve">  103: istruzione post-secondaria non universitaria (ISCED 4)</t>
  </si>
  <si>
    <t xml:space="preserve">    1030: istruzione post-secondaria non universitaria (ISCED 4)</t>
  </si>
  <si>
    <t xml:space="preserve">      10300: istruzione post-secondaria non universitaria (ISCED 4)</t>
  </si>
  <si>
    <t xml:space="preserve">  104: istruzione universitaria</t>
  </si>
  <si>
    <t xml:space="preserve">    1040: istruzione universitaria</t>
  </si>
  <si>
    <t xml:space="preserve">      10400: istruzione universitaria</t>
  </si>
  <si>
    <t xml:space="preserve">  105: corsi d'istruzione e di formazione</t>
  </si>
  <si>
    <t xml:space="preserve">    1050: corsi d'istruzione e di formazione</t>
  </si>
  <si>
    <t xml:space="preserve">      10500: corsi di istruzione non definibili per livello</t>
  </si>
  <si>
    <t>11: -- servizi ricettivi e di ristorazione</t>
  </si>
  <si>
    <t xml:space="preserve">  111: servizi di ristorazione</t>
  </si>
  <si>
    <t xml:space="preserve">    1111: ristoranti, bar e simili</t>
  </si>
  <si>
    <t xml:space="preserve">      11111: ristoranti, bar e locali da ballo</t>
  </si>
  <si>
    <t xml:space="preserve">      11112: fast food e servizi di ristorazione take away</t>
  </si>
  <si>
    <t xml:space="preserve">    1112: mense</t>
  </si>
  <si>
    <t xml:space="preserve">      11120: mense</t>
  </si>
  <si>
    <t xml:space="preserve">  112: servizi di alloggio</t>
  </si>
  <si>
    <t xml:space="preserve">    1120: servizi di alloggio</t>
  </si>
  <si>
    <t xml:space="preserve">      11201: alberghi, motel, pensioni e simili</t>
  </si>
  <si>
    <t xml:space="preserve">      11202: villaggi vacanze, campeggi, ostelli della gioventù e simili</t>
  </si>
  <si>
    <t xml:space="preserve">      11203: servizi di alloggio in altre strutture</t>
  </si>
  <si>
    <t>12: -- altri beni e servizi</t>
  </si>
  <si>
    <t xml:space="preserve">  121: beni e servizi per la cura della persona</t>
  </si>
  <si>
    <t xml:space="preserve">    1211: servizi di parrucchiere e trattamenti  di bellezza</t>
  </si>
  <si>
    <t xml:space="preserve">      12111: servizi di parrucchiere per uomo e bambino</t>
  </si>
  <si>
    <t xml:space="preserve">      12112: servizi di parrucchiere per donna</t>
  </si>
  <si>
    <t xml:space="preserve">      12113: trattamenti di bellezza</t>
  </si>
  <si>
    <t xml:space="preserve">    1212: apparecchi elettrici per la cura della persona</t>
  </si>
  <si>
    <t xml:space="preserve">      12121: apparecchi elettrici per la cura della persona</t>
  </si>
  <si>
    <t xml:space="preserve">      12122: riparazione apparecchi elettrici per la cura della persona</t>
  </si>
  <si>
    <t xml:space="preserve">    1213: altri apparecchi non elettrici, articoli e prodotti per la cura della persona</t>
  </si>
  <si>
    <t xml:space="preserve">      12131: apparecchi non elettrici</t>
  </si>
  <si>
    <t xml:space="preserve">      12132: articoli per l'igiene personale e il benessere, prodotti naturali e prodotti di bellezza</t>
  </si>
  <si>
    <t xml:space="preserve">  123: effetti personali n.a.c.</t>
  </si>
  <si>
    <t xml:space="preserve">    1231: gioielleria ed orologeria</t>
  </si>
  <si>
    <t xml:space="preserve">      12311: gioielleria</t>
  </si>
  <si>
    <t xml:space="preserve">      12312: orologeria</t>
  </si>
  <si>
    <t xml:space="preserve">      12313: riparazione orologi</t>
  </si>
  <si>
    <t xml:space="preserve">    1232: altri effetti personali</t>
  </si>
  <si>
    <t xml:space="preserve">      12321: articoli da viaggio</t>
  </si>
  <si>
    <t xml:space="preserve">      12322: articoli per bambini</t>
  </si>
  <si>
    <t xml:space="preserve">      12329: altri effetti personali n.a.c.</t>
  </si>
  <si>
    <t xml:space="preserve">  124: assistenza sociale</t>
  </si>
  <si>
    <t xml:space="preserve">    1240: assistenza sociale</t>
  </si>
  <si>
    <t xml:space="preserve">      12401: servizi per bambini</t>
  </si>
  <si>
    <t xml:space="preserve">      12402: case di cura per anziani e residenze per persone disabili</t>
  </si>
  <si>
    <t xml:space="preserve">      12403: servizi di assistenza a domicilio</t>
  </si>
  <si>
    <t xml:space="preserve">      12404: consulenza</t>
  </si>
  <si>
    <t xml:space="preserve">  125: assicurazioni</t>
  </si>
  <si>
    <t xml:space="preserve">    1251: assicurazione sulla vita</t>
  </si>
  <si>
    <t xml:space="preserve">      12510: assicurazione sulla vita</t>
  </si>
  <si>
    <t xml:space="preserve">    1252: assicurazione connessa all'abitazione</t>
  </si>
  <si>
    <t xml:space="preserve">      12520: assicurazione connessa all'abitazione</t>
  </si>
  <si>
    <t xml:space="preserve">    1253: servizi assicurativi connessi alla salute</t>
  </si>
  <si>
    <t xml:space="preserve">      12532: servizi assicurativi privati connessi alla salute</t>
  </si>
  <si>
    <t xml:space="preserve">    1254: assicurazioni sui mezzi di trasporto</t>
  </si>
  <si>
    <t xml:space="preserve">      12541: assicurazioni sui mezzi di trasporto</t>
  </si>
  <si>
    <t xml:space="preserve">      12542: assicurazione viaggio</t>
  </si>
  <si>
    <t xml:space="preserve">    1255: altre assicurazioni</t>
  </si>
  <si>
    <t xml:space="preserve">      12550: altre assicurazioni</t>
  </si>
  <si>
    <t xml:space="preserve">  126: servizi finanziari n.a.c.</t>
  </si>
  <si>
    <t xml:space="preserve">    1262: altri servizi finanziari n.a.c.</t>
  </si>
  <si>
    <t xml:space="preserve">      12621: spese bancarie e finanziarie</t>
  </si>
  <si>
    <t xml:space="preserve">      12622: spese per consulenti finanziari</t>
  </si>
  <si>
    <t xml:space="preserve">  127: altri servizi n.a.c.</t>
  </si>
  <si>
    <t xml:space="preserve">    1270: altri servizi n.a.c.</t>
  </si>
  <si>
    <t xml:space="preserve">      12701: tariffe amministrative</t>
  </si>
  <si>
    <t xml:space="preserve">      12702: servizi legali e contabili</t>
  </si>
  <si>
    <t xml:space="preserve">      12703: servizi funebri</t>
  </si>
  <si>
    <t xml:space="preserve">      12704: altre tariffe e servizi</t>
  </si>
  <si>
    <t>ALL: totale</t>
  </si>
  <si>
    <r>
      <t>-</t>
    </r>
    <r>
      <rPr>
        <sz val="8"/>
        <color indexed="8"/>
        <rFont val="Calibri"/>
        <family val="2"/>
      </rPr>
      <t>   Dato statisticamente non significativo.</t>
    </r>
  </si>
  <si>
    <r>
      <rPr>
        <vertAlign val="superscript"/>
        <sz val="7.5"/>
        <rFont val="Arial Narrow"/>
        <family val="2"/>
      </rPr>
      <t xml:space="preserve">(a) </t>
    </r>
    <r>
      <rPr>
        <sz val="7.5"/>
        <rFont val="Arial Narrow"/>
        <family val="2"/>
      </rPr>
      <t>La definizione di occupato e di persona in cerca di occupazione segue la classificazione ILO.</t>
    </r>
  </si>
  <si>
    <t>Anno</t>
  </si>
  <si>
    <t>Variazione</t>
  </si>
  <si>
    <r>
      <t>PROSPETTO 5. SPESA MEDIANA MENSILE E SPESA MEDIA MENSILE DELLE FAMIGLIE PER TIPOLOGIA FAMILIARE.</t>
    </r>
    <r>
      <rPr>
        <sz val="9.5"/>
        <rFont val="Arial Narrow"/>
        <family val="2"/>
      </rPr>
      <t xml:space="preserve"> Anno 2020, valori stimati in euro e composizione percentuale per capitolo di spesa rispetto al totale della spesa media mensile(a)</t>
    </r>
  </si>
  <si>
    <r>
      <rPr>
        <b/>
        <sz val="10"/>
        <rFont val="Arial Narrow"/>
        <family val="2"/>
      </rPr>
      <t>PROSPETTO 11</t>
    </r>
    <r>
      <rPr>
        <sz val="10"/>
        <rFont val="Arial Narrow"/>
        <family val="2"/>
      </rPr>
      <t xml:space="preserve">. </t>
    </r>
    <r>
      <rPr>
        <b/>
        <sz val="10"/>
        <rFont val="Arial Narrow"/>
        <family val="2"/>
      </rPr>
      <t>Famiglie affittuarie dell'abitazione in cui vivono e spesa media per affitto per ripartizione geografica.</t>
    </r>
    <r>
      <rPr>
        <sz val="10"/>
        <rFont val="Arial Narrow"/>
        <family val="2"/>
      </rPr>
      <t xml:space="preserve"> Anno 2020, in percentuale e in euro (*)</t>
    </r>
  </si>
  <si>
    <r>
      <rPr>
        <b/>
        <sz val="10"/>
        <rFont val="Arial Narrow"/>
        <family val="2"/>
      </rPr>
      <t>PROSPETTO 12.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Famiglie proprietarie dell'abitazione in cui vivono che pagano un mutuo e rata mensile pagata per il mutuo per ripartizione geografica.</t>
    </r>
    <r>
      <rPr>
        <sz val="10"/>
        <rFont val="Arial Narrow"/>
        <family val="2"/>
      </rPr>
      <t xml:space="preserve"> Anno 2020, valori in percentuale e in euro (*)</t>
    </r>
  </si>
  <si>
    <r>
      <rPr>
        <b/>
        <sz val="10"/>
        <rFont val="Arial Narrow"/>
        <family val="2"/>
      </rPr>
      <t xml:space="preserve">Spesa media mensile familiare per voce di spesa Ecoicop. </t>
    </r>
    <r>
      <rPr>
        <sz val="10"/>
        <rFont val="Arial Narrow"/>
        <family val="2"/>
      </rPr>
      <t>Anno 2020, valori in</t>
    </r>
    <r>
      <rPr>
        <sz val="10"/>
        <color indexed="8"/>
        <rFont val="Arial Narrow"/>
        <family val="2"/>
      </rPr>
      <t xml:space="preserve"> euro correnti</t>
    </r>
  </si>
  <si>
    <r>
      <rPr>
        <b/>
        <sz val="10"/>
        <color indexed="8"/>
        <rFont val="Arial Narrow"/>
        <family val="2"/>
      </rPr>
      <t>PROSPETTO 9. Percentili di spesa familiare equivalente.</t>
    </r>
    <r>
      <rPr>
        <sz val="10"/>
        <color indexed="8"/>
        <rFont val="Arial Narrow"/>
        <family val="2"/>
      </rPr>
      <t xml:space="preserve">  Anni 2013, 2019 e 2020, valori stimati in euro e variazioni percentuali</t>
    </r>
  </si>
  <si>
    <t>2020/2013</t>
  </si>
  <si>
    <t>2020/2019</t>
  </si>
  <si>
    <t>-</t>
  </si>
  <si>
    <t>* Il presente prospetto sostituisce parte della figura 1 contenuta nella SR sulle Spese delle famiglie fino alla diffusione del 19 giugno 2018.</t>
  </si>
  <si>
    <r>
      <t xml:space="preserve">PROSPETTO 1. SPESA MEDIANA MENSILE E SPESA MEDIA MENSILE DELLE FAMIGLIE PER RIPARTIZIONE GEOGRAFICA. </t>
    </r>
    <r>
      <rPr>
        <sz val="10"/>
        <rFont val="Arial Narrow"/>
        <family val="2"/>
      </rPr>
      <t>Anni 2019-2020, valori stimati in euro</t>
    </r>
  </si>
  <si>
    <r>
      <t>PROSPETTO 1. SPESA MEDIANA MENSILE E SPESA MEDIA MENSILE DELLE FAMIGLIE PER RIPARTIZIONE GEOGRAFICA.</t>
    </r>
    <r>
      <rPr>
        <sz val="10"/>
        <rFont val="Arial Narrow"/>
        <family val="2"/>
      </rPr>
      <t xml:space="preserve"> Anni 2019-2020, valori stimati in euro e composizione percentuale per capitolo di spesa rispetto al totale della spesa media mensile(a)</t>
    </r>
  </si>
  <si>
    <r>
      <rPr>
        <b/>
        <sz val="10"/>
        <color indexed="8"/>
        <rFont val="Arial Narrow"/>
        <family val="2"/>
      </rPr>
      <t>PROSPETTO 2. SPESA MEDIANA MENSILE E SPESA MEDIA MENSILE DELLE FAMIGLIE PER REGIONE.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Anno 2020, valori stimati in euro e composizione percentuale per capitolo di spesa rispetto al totale della spesa media mensile(a)</t>
    </r>
  </si>
  <si>
    <r>
      <t xml:space="preserve">PROSPETTO 2. SPESA MEDIANA MENSILE E SPESA MEDIA MENSILE DELLE FAMIGLIE PER REGIONE. </t>
    </r>
    <r>
      <rPr>
        <sz val="10"/>
        <rFont val="Arial Narrow"/>
        <family val="2"/>
      </rPr>
      <t>Anno 2020, valori stimati in euro</t>
    </r>
  </si>
  <si>
    <r>
      <t xml:space="preserve">PROSPETTO 3. SPESA MEDIANA MENSILE E SPESA MEDIA MENSILE DELLE FAMIGLIE PER TIPO DI COMUNE DI RESIDENZA. </t>
    </r>
    <r>
      <rPr>
        <sz val="10"/>
        <rFont val="Arial Narrow"/>
        <family val="2"/>
      </rPr>
      <t>Anno 2020, valori stimati in euro</t>
    </r>
  </si>
  <si>
    <r>
      <t xml:space="preserve">PROSPETTO 4. SPESA MEDIANA MENSILE E SPESA MEDIA MENSILE DELLE FAMIGLIE PER NUMERO DI COMPONENTI. </t>
    </r>
    <r>
      <rPr>
        <sz val="10"/>
        <rFont val="Arial Narrow"/>
        <family val="2"/>
      </rPr>
      <t xml:space="preserve">Anno 2020, valori stimati in euro </t>
    </r>
  </si>
  <si>
    <r>
      <t xml:space="preserve">PROSPETTO 4. SPESA MEDIANA MENSILE E SPESA MEDIA MENSILE DELLE FAMIGLIE PER NUMERO DI COMPONENTI. </t>
    </r>
    <r>
      <rPr>
        <sz val="10"/>
        <rFont val="Arial Narrow"/>
        <family val="2"/>
      </rPr>
      <t>Anno 2020, valori stimati in euro e composizione percentuale per capitolo di spesa rispetto al totale della spesa media mensile(a)</t>
    </r>
  </si>
  <si>
    <r>
      <t xml:space="preserve">PROSPETTO 5. SPESA MEDIANA MENSILE E SPESA MEDIA MENSILE DELLE FAMIGLIE PER TIPOLOGIA FAMILIARE. </t>
    </r>
    <r>
      <rPr>
        <sz val="10"/>
        <rFont val="Arial Narrow"/>
        <family val="2"/>
      </rPr>
      <t>Anno 2020, valori stimati in euro</t>
    </r>
  </si>
  <si>
    <r>
      <t xml:space="preserve">PROSPETTO 6. SPESA MEDIANA MENSILE E SPESA MEDIA MENSILE DELLE FAMIGLIE PER TITOLO DI STUDIO DELLA PERSONA DI RIFERIMENTO. </t>
    </r>
    <r>
      <rPr>
        <sz val="10"/>
        <rFont val="Arial Narrow"/>
        <family val="2"/>
      </rPr>
      <t>Anno 2020, valori stimati in euro</t>
    </r>
  </si>
  <si>
    <r>
      <t>PROSPETTO 6. SPESA MEDIANA MENSILE E SPESA MEDIA MENSILE DELLE FAMIGLIE PER TITOLO DI STUDIO DELLA PERSONA DI RIFERIMENTO.</t>
    </r>
    <r>
      <rPr>
        <sz val="10"/>
        <rFont val="Arial Narrow"/>
        <family val="2"/>
      </rPr>
      <t xml:space="preserve"> Anno 2020, valori stimati in euro e composizione percentuale per capitolo di spesa rispetto al totale della spesa media mensile(a)</t>
    </r>
  </si>
  <si>
    <r>
      <t>PROSPETTO 7. SPESA MEDIANA MENSILE E SPESA MEDIA MENSILE DELLE FAMIGLIE PER CONDIZIONE PROFESSIONALE DELLA PERSONA DI RIFERIMENTO.</t>
    </r>
    <r>
      <rPr>
        <sz val="10"/>
        <rFont val="Arial Narrow"/>
        <family val="2"/>
      </rPr>
      <t xml:space="preserve"> Anno 2020, valori stimati in euro</t>
    </r>
  </si>
  <si>
    <r>
      <t>PROSPETTO 7. SPESA MEDIANA MENSILE E SPESA MEDIA MENSILE DELLE FAMIGLIE PER CONDIZIONE PROFESSIONALE DELLA PERSONA DI RIFERIMENTO.</t>
    </r>
    <r>
      <rPr>
        <sz val="10"/>
        <rFont val="Arial Narrow"/>
        <family val="2"/>
      </rPr>
      <t xml:space="preserve"> Anno 2020, valori stimati in euro e composizione percentuale per capitolo di spesa rispetto al totale della spesa media mensile(a)</t>
    </r>
  </si>
  <si>
    <r>
      <t xml:space="preserve">PROSPETTO 8. Spesa mediana mensile e spesa media mensile delle famiglie per cittadinanza dei componenti. </t>
    </r>
    <r>
      <rPr>
        <sz val="10"/>
        <rFont val="Arial Narrow"/>
        <family val="2"/>
      </rPr>
      <t>Anno 2020, valori stimati in euro</t>
    </r>
  </si>
  <si>
    <r>
      <t xml:space="preserve">PROSPETTO 8. SPESA MEDIANA MENSILE E SPESA MEDIA MENSILE DELLE FAMIGLIE PER CITTADINANZA DEI COMPONENTI. </t>
    </r>
    <r>
      <rPr>
        <sz val="10"/>
        <rFont val="Arial Narrow"/>
        <family val="2"/>
      </rPr>
      <t>Anno 2020, valori stimati in euro e composizione percentuale per capitolo di spesa rispetto al totale della spesa media mensile</t>
    </r>
    <r>
      <rPr>
        <vertAlign val="superscript"/>
        <sz val="10"/>
        <rFont val="Arial Narrow"/>
        <family val="2"/>
      </rPr>
      <t>(a)</t>
    </r>
  </si>
  <si>
    <r>
      <t xml:space="preserve">PROSPETTO 10. Famiglie per quinto di spesa totale equivalente, per alcune caratteristiche. </t>
    </r>
    <r>
      <rPr>
        <sz val="10"/>
        <rFont val="Arial Narrow"/>
        <family val="2"/>
      </rPr>
      <t>Anno 2020, per 100 famiglie con le stesse caratteristiche(a) (b)</t>
    </r>
  </si>
  <si>
    <r>
      <t xml:space="preserve">CONDIZIONE PROFESSIONALE </t>
    </r>
    <r>
      <rPr>
        <b/>
        <vertAlign val="superscript"/>
        <sz val="9"/>
        <color indexed="8"/>
        <rFont val="Arial Narrow"/>
        <family val="2"/>
      </rPr>
      <t>(b)</t>
    </r>
  </si>
  <si>
    <r>
      <t>PROSPETTO 3. SPESA MEDIANA MENSILE E SPESA MEDIA MENSILE DELLE FAMIGLIE PER TIPO DI COMUNE DI RESIDENZA.</t>
    </r>
    <r>
      <rPr>
        <sz val="10"/>
        <rFont val="Arial Narrow"/>
        <family val="2"/>
      </rPr>
      <t xml:space="preserve"> Anno 2020, valori stimati in euro e composizione percentuale per capitolo di spesa rispetto al totale della spesa media mensile(a)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</si>
</sst>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0" formatCode="0.0"/>
    <numFmt numFmtId="175" formatCode="#,##0.0"/>
    <numFmt numFmtId="181" formatCode="_-* #,##0.0_-;\-* #,##0.0_-;_-* &quot;-&quot;??_-;_-@_-"/>
  </numFmts>
  <fonts count="62">
    <font>
      <sz val="11"/>
      <color theme="1"/>
      <name val="Calibri"/>
      <family val="2"/>
      <scheme val="minor"/>
    </font>
    <font>
      <sz val="8.5"/>
      <color indexed="8"/>
      <name val="Arial Narrow"/>
      <family val="2"/>
    </font>
    <font>
      <b/>
      <sz val="8.5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8.5"/>
      <color indexed="8"/>
      <name val="Arial Narrow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Arial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i/>
      <sz val="8.5"/>
      <name val="Arial Narrow"/>
      <family val="2"/>
    </font>
    <font>
      <sz val="8"/>
      <name val="Arial Narrow"/>
      <family val="2"/>
    </font>
    <font>
      <b/>
      <i/>
      <sz val="8.5"/>
      <color indexed="8"/>
      <name val="Arial Narrow"/>
      <family val="2"/>
    </font>
    <font>
      <i/>
      <sz val="8"/>
      <name val="Arial Narrow"/>
      <family val="2"/>
    </font>
    <font>
      <sz val="10"/>
      <color indexed="8"/>
      <name val="Arial, Helvetica, Helv"/>
    </font>
    <font>
      <sz val="7.5"/>
      <color indexed="8"/>
      <name val="Arial Narrow"/>
      <family val="2"/>
    </font>
    <font>
      <sz val="7.5"/>
      <color indexed="8"/>
      <name val="Arial Narrow"/>
      <family val="2"/>
    </font>
    <font>
      <sz val="7.5"/>
      <color indexed="8"/>
      <name val="Arial Narrow"/>
      <family val="2"/>
    </font>
    <font>
      <b/>
      <sz val="8.5"/>
      <color indexed="8"/>
      <name val="Arial Narrow"/>
      <family val="2"/>
    </font>
    <font>
      <b/>
      <vertAlign val="superscript"/>
      <sz val="9"/>
      <color indexed="8"/>
      <name val="Arial Narrow"/>
      <family val="2"/>
    </font>
    <font>
      <sz val="7.5"/>
      <color indexed="8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b/>
      <i/>
      <sz val="8.5"/>
      <name val="Arial Narrow"/>
      <family val="2"/>
    </font>
    <font>
      <sz val="8"/>
      <color indexed="8"/>
      <name val="Calibri"/>
      <family val="2"/>
    </font>
    <font>
      <sz val="7.5"/>
      <name val="Arial Narrow"/>
      <family val="2"/>
    </font>
    <font>
      <vertAlign val="superscript"/>
      <sz val="7.5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5F5F5F"/>
      <name val="Arial Narrow"/>
      <family val="2"/>
    </font>
    <font>
      <b/>
      <sz val="8.5"/>
      <color rgb="FF000000"/>
      <name val="Arial Narrow"/>
      <family val="2"/>
    </font>
    <font>
      <b/>
      <sz val="8.5"/>
      <color theme="0"/>
      <name val="Arial Narrow"/>
      <family val="2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color theme="1"/>
      <name val="Arial Narrow"/>
      <family val="2"/>
    </font>
    <font>
      <sz val="8.5"/>
      <color theme="1"/>
      <name val="Arial Narrow"/>
      <family val="2"/>
    </font>
    <font>
      <i/>
      <sz val="8.5"/>
      <color theme="1"/>
      <name val="Arial Narrow"/>
      <family val="2"/>
    </font>
    <font>
      <b/>
      <sz val="8.5"/>
      <color rgb="FFFFFFFF"/>
      <name val="Arial Narrow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8.5"/>
      <color rgb="FF000000"/>
      <name val="Arial Narrow"/>
      <family val="2"/>
    </font>
    <font>
      <sz val="8"/>
      <color rgb="FF000000"/>
      <name val="Arial Narrow"/>
      <family val="2"/>
    </font>
    <font>
      <i/>
      <sz val="8.5"/>
      <color rgb="FF000000"/>
      <name val="Arial Narrow"/>
      <family val="2"/>
    </font>
    <font>
      <vertAlign val="superscript"/>
      <sz val="7.5"/>
      <color rgb="FF000000"/>
      <name val="Arial Narrow"/>
      <family val="2"/>
    </font>
    <font>
      <sz val="7.5"/>
      <color rgb="FF000000"/>
      <name val="Arial Narrow"/>
      <family val="2"/>
    </font>
    <font>
      <sz val="9"/>
      <color theme="1"/>
      <name val="Arial Narrow"/>
      <family val="2"/>
    </font>
    <font>
      <b/>
      <i/>
      <sz val="8.5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i/>
      <sz val="8.5"/>
      <color rgb="FFFFFFFF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D8E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/>
      <diagonal/>
    </border>
    <border>
      <left/>
      <right/>
      <top style="medium">
        <color indexed="64"/>
      </top>
      <bottom style="medium">
        <color rgb="FF333333"/>
      </bottom>
      <diagonal/>
    </border>
  </borders>
  <cellStyleXfs count="2">
    <xf numFmtId="0" fontId="0" fillId="0" borderId="0"/>
    <xf numFmtId="43" fontId="34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left"/>
    </xf>
    <xf numFmtId="0" fontId="36" fillId="0" borderId="0" xfId="0" applyFont="1" applyAlignment="1">
      <alignment vertical="center"/>
    </xf>
    <xf numFmtId="0" fontId="37" fillId="2" borderId="1" xfId="0" applyFont="1" applyFill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8" fillId="3" borderId="1" xfId="0" applyFont="1" applyFill="1" applyBorder="1" applyAlignment="1">
      <alignment vertical="center"/>
    </xf>
    <xf numFmtId="0" fontId="35" fillId="0" borderId="0" xfId="0" applyFont="1"/>
    <xf numFmtId="0" fontId="8" fillId="0" borderId="0" xfId="0" applyFont="1" applyAlignment="1">
      <alignment vertical="top" wrapText="1"/>
    </xf>
    <xf numFmtId="2" fontId="39" fillId="0" borderId="0" xfId="0" applyNumberFormat="1" applyFo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3"/>
    </xf>
    <xf numFmtId="0" fontId="40" fillId="0" borderId="0" xfId="0" applyFont="1"/>
    <xf numFmtId="0" fontId="41" fillId="0" borderId="0" xfId="0" applyFont="1"/>
    <xf numFmtId="0" fontId="38" fillId="0" borderId="0" xfId="0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right"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39" fillId="0" borderId="0" xfId="0" applyFont="1" applyFill="1" applyBorder="1"/>
    <xf numFmtId="0" fontId="36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right" vertical="center" wrapText="1"/>
    </xf>
    <xf numFmtId="0" fontId="46" fillId="0" borderId="0" xfId="0" applyFont="1" applyFill="1" applyBorder="1" applyAlignment="1">
      <alignment horizontal="right" vertical="center" wrapText="1"/>
    </xf>
    <xf numFmtId="0" fontId="12" fillId="0" borderId="1" xfId="0" applyFont="1" applyBorder="1" applyAlignment="1"/>
    <xf numFmtId="0" fontId="37" fillId="2" borderId="2" xfId="0" applyFont="1" applyFill="1" applyBorder="1" applyAlignment="1">
      <alignment horizontal="right" vertical="center" wrapText="1"/>
    </xf>
    <xf numFmtId="0" fontId="37" fillId="0" borderId="2" xfId="0" applyFont="1" applyBorder="1" applyAlignment="1">
      <alignment horizontal="right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42" fillId="0" borderId="2" xfId="0" applyFont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47" fillId="0" borderId="0" xfId="0" applyFont="1"/>
    <xf numFmtId="0" fontId="0" fillId="0" borderId="0" xfId="0" applyBorder="1"/>
    <xf numFmtId="0" fontId="17" fillId="0" borderId="1" xfId="0" applyFont="1" applyBorder="1" applyAlignment="1">
      <alignment vertical="center"/>
    </xf>
    <xf numFmtId="0" fontId="48" fillId="0" borderId="1" xfId="0" applyFont="1" applyBorder="1" applyAlignment="1">
      <alignment vertical="center"/>
    </xf>
    <xf numFmtId="0" fontId="45" fillId="5" borderId="1" xfId="0" applyFont="1" applyFill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4" fontId="38" fillId="3" borderId="1" xfId="0" applyNumberFormat="1" applyFont="1" applyFill="1" applyBorder="1" applyAlignment="1">
      <alignment horizontal="right" vertical="center"/>
    </xf>
    <xf numFmtId="4" fontId="12" fillId="4" borderId="1" xfId="1" applyNumberFormat="1" applyFont="1" applyFill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7" fillId="4" borderId="1" xfId="0" applyNumberFormat="1" applyFont="1" applyFill="1" applyBorder="1" applyAlignment="1">
      <alignment horizontal="right"/>
    </xf>
    <xf numFmtId="4" fontId="45" fillId="5" borderId="1" xfId="1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 vertical="center"/>
    </xf>
    <xf numFmtId="4" fontId="13" fillId="6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Border="1"/>
    <xf numFmtId="2" fontId="0" fillId="0" borderId="0" xfId="0" applyNumberFormat="1"/>
    <xf numFmtId="170" fontId="0" fillId="0" borderId="0" xfId="0" applyNumberFormat="1"/>
    <xf numFmtId="0" fontId="50" fillId="0" borderId="5" xfId="0" applyFont="1" applyBorder="1" applyAlignment="1">
      <alignment horizontal="left" vertical="center" wrapText="1" indent="3"/>
    </xf>
    <xf numFmtId="0" fontId="37" fillId="0" borderId="5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wrapText="1"/>
    </xf>
    <xf numFmtId="0" fontId="37" fillId="0" borderId="1" xfId="0" applyFont="1" applyBorder="1" applyAlignment="1">
      <alignment wrapText="1"/>
    </xf>
    <xf numFmtId="4" fontId="43" fillId="2" borderId="1" xfId="0" applyNumberFormat="1" applyFont="1" applyFill="1" applyBorder="1" applyAlignment="1">
      <alignment horizontal="right" vertical="center"/>
    </xf>
    <xf numFmtId="4" fontId="43" fillId="2" borderId="1" xfId="0" applyNumberFormat="1" applyFont="1" applyFill="1" applyBorder="1" applyAlignment="1">
      <alignment horizontal="right"/>
    </xf>
    <xf numFmtId="4" fontId="43" fillId="0" borderId="1" xfId="0" applyNumberFormat="1" applyFont="1" applyBorder="1" applyAlignment="1">
      <alignment horizontal="right"/>
    </xf>
    <xf numFmtId="4" fontId="43" fillId="0" borderId="1" xfId="0" applyNumberFormat="1" applyFont="1" applyBorder="1" applyAlignment="1">
      <alignment horizontal="right" vertical="center"/>
    </xf>
    <xf numFmtId="4" fontId="38" fillId="3" borderId="1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45" fillId="3" borderId="1" xfId="0" applyNumberFormat="1" applyFont="1" applyFill="1" applyBorder="1" applyAlignment="1">
      <alignment horizontal="right" vertical="center"/>
    </xf>
    <xf numFmtId="0" fontId="39" fillId="0" borderId="0" xfId="0" applyFont="1"/>
    <xf numFmtId="0" fontId="0" fillId="0" borderId="0" xfId="0"/>
    <xf numFmtId="0" fontId="39" fillId="0" borderId="0" xfId="0" applyFont="1" applyAlignment="1">
      <alignment wrapText="1"/>
    </xf>
    <xf numFmtId="4" fontId="48" fillId="2" borderId="1" xfId="0" applyNumberFormat="1" applyFont="1" applyFill="1" applyBorder="1" applyAlignment="1">
      <alignment horizontal="right" vertical="center" wrapText="1"/>
    </xf>
    <xf numFmtId="4" fontId="43" fillId="6" borderId="1" xfId="0" applyNumberFormat="1" applyFont="1" applyFill="1" applyBorder="1" applyAlignment="1">
      <alignment horizontal="right" vertical="center" wrapText="1"/>
    </xf>
    <xf numFmtId="4" fontId="50" fillId="2" borderId="1" xfId="0" applyNumberFormat="1" applyFont="1" applyFill="1" applyBorder="1" applyAlignment="1">
      <alignment horizontal="right" vertical="center" wrapText="1"/>
    </xf>
    <xf numFmtId="4" fontId="44" fillId="6" borderId="1" xfId="0" applyNumberFormat="1" applyFont="1" applyFill="1" applyBorder="1" applyAlignment="1">
      <alignment horizontal="right" vertical="center" wrapText="1"/>
    </xf>
    <xf numFmtId="170" fontId="39" fillId="0" borderId="0" xfId="0" applyNumberFormat="1" applyFont="1"/>
    <xf numFmtId="170" fontId="0" fillId="0" borderId="0" xfId="0" applyNumberFormat="1" applyFill="1"/>
    <xf numFmtId="0" fontId="15" fillId="0" borderId="0" xfId="0" quotePrefix="1" applyFont="1" applyFill="1" applyAlignment="1">
      <alignment horizontal="left" vertical="center" indent="1"/>
    </xf>
    <xf numFmtId="0" fontId="18" fillId="0" borderId="0" xfId="0" applyNumberFormat="1" applyFont="1" applyFill="1" applyBorder="1" applyAlignment="1" applyProtection="1">
      <alignment horizontal="right" wrapText="1"/>
    </xf>
    <xf numFmtId="0" fontId="14" fillId="0" borderId="1" xfId="0" applyFont="1" applyFill="1" applyBorder="1" applyAlignment="1">
      <alignment horizontal="left" vertical="center" indent="3"/>
    </xf>
    <xf numFmtId="4" fontId="14" fillId="6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4" fontId="14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right" vertical="center" wrapText="1"/>
    </xf>
    <xf numFmtId="170" fontId="37" fillId="2" borderId="1" xfId="0" applyNumberFormat="1" applyFont="1" applyFill="1" applyBorder="1" applyAlignment="1">
      <alignment horizontal="right" vertical="center" wrapText="1"/>
    </xf>
    <xf numFmtId="170" fontId="48" fillId="2" borderId="1" xfId="0" applyNumberFormat="1" applyFont="1" applyFill="1" applyBorder="1" applyAlignment="1">
      <alignment horizontal="right" vertical="center" wrapText="1"/>
    </xf>
    <xf numFmtId="0" fontId="37" fillId="0" borderId="2" xfId="0" applyFont="1" applyBorder="1" applyAlignment="1">
      <alignment horizontal="left" vertical="top" wrapText="1"/>
    </xf>
    <xf numFmtId="4" fontId="37" fillId="2" borderId="1" xfId="0" applyNumberFormat="1" applyFont="1" applyFill="1" applyBorder="1" applyAlignment="1">
      <alignment horizontal="right" vertical="center" wrapText="1"/>
    </xf>
    <xf numFmtId="170" fontId="50" fillId="2" borderId="1" xfId="0" applyNumberFormat="1" applyFont="1" applyFill="1" applyBorder="1" applyAlignment="1">
      <alignment horizontal="right" vertical="center" wrapText="1"/>
    </xf>
    <xf numFmtId="170" fontId="45" fillId="5" borderId="1" xfId="1" applyNumberFormat="1" applyFont="1" applyFill="1" applyBorder="1" applyAlignment="1">
      <alignment horizontal="right"/>
    </xf>
    <xf numFmtId="0" fontId="37" fillId="0" borderId="1" xfId="0" applyFont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right" vertical="center"/>
    </xf>
    <xf numFmtId="170" fontId="13" fillId="2" borderId="1" xfId="0" applyNumberFormat="1" applyFont="1" applyFill="1" applyBorder="1" applyAlignment="1">
      <alignment horizontal="right" vertical="center"/>
    </xf>
    <xf numFmtId="170" fontId="12" fillId="2" borderId="1" xfId="0" applyNumberFormat="1" applyFont="1" applyFill="1" applyBorder="1" applyAlignment="1">
      <alignment horizontal="right" vertical="center"/>
    </xf>
    <xf numFmtId="170" fontId="14" fillId="2" borderId="1" xfId="0" applyNumberFormat="1" applyFont="1" applyFill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2" fillId="0" borderId="0" xfId="0" applyFont="1" applyAlignment="1">
      <alignment vertical="center"/>
    </xf>
    <xf numFmtId="4" fontId="42" fillId="2" borderId="1" xfId="0" applyNumberFormat="1" applyFont="1" applyFill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4" fontId="44" fillId="2" borderId="1" xfId="0" applyNumberFormat="1" applyFont="1" applyFill="1" applyBorder="1" applyAlignment="1">
      <alignment horizontal="right"/>
    </xf>
    <xf numFmtId="4" fontId="44" fillId="0" borderId="1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4" fontId="42" fillId="2" borderId="1" xfId="0" applyNumberFormat="1" applyFont="1" applyFill="1" applyBorder="1" applyAlignment="1">
      <alignment horizontal="right" vertical="center"/>
    </xf>
    <xf numFmtId="4" fontId="42" fillId="0" borderId="1" xfId="0" applyNumberFormat="1" applyFont="1" applyBorder="1" applyAlignment="1">
      <alignment horizontal="right" vertical="center"/>
    </xf>
    <xf numFmtId="4" fontId="44" fillId="2" borderId="1" xfId="0" applyNumberFormat="1" applyFont="1" applyFill="1" applyBorder="1" applyAlignment="1">
      <alignment horizontal="right" vertical="center"/>
    </xf>
    <xf numFmtId="4" fontId="44" fillId="0" borderId="1" xfId="0" applyNumberFormat="1" applyFont="1" applyBorder="1" applyAlignment="1">
      <alignment horizontal="right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0" fontId="42" fillId="2" borderId="1" xfId="0" applyNumberFormat="1" applyFont="1" applyFill="1" applyBorder="1" applyAlignment="1">
      <alignment horizontal="right" vertical="center"/>
    </xf>
    <xf numFmtId="170" fontId="43" fillId="2" borderId="1" xfId="0" applyNumberFormat="1" applyFont="1" applyFill="1" applyBorder="1" applyAlignment="1">
      <alignment horizontal="right" vertical="center"/>
    </xf>
    <xf numFmtId="170" fontId="44" fillId="2" borderId="1" xfId="0" applyNumberFormat="1" applyFont="1" applyFill="1" applyBorder="1" applyAlignment="1">
      <alignment horizontal="right" vertical="center"/>
    </xf>
    <xf numFmtId="0" fontId="48" fillId="2" borderId="1" xfId="0" applyFont="1" applyFill="1" applyBorder="1" applyAlignment="1">
      <alignment horizontal="right" vertical="center" wrapText="1"/>
    </xf>
    <xf numFmtId="4" fontId="42" fillId="6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175" fontId="48" fillId="2" borderId="1" xfId="0" applyNumberFormat="1" applyFont="1" applyFill="1" applyBorder="1" applyAlignment="1">
      <alignment horizontal="right" vertical="center" wrapText="1"/>
    </xf>
    <xf numFmtId="170" fontId="43" fillId="6" borderId="1" xfId="0" applyNumberFormat="1" applyFont="1" applyFill="1" applyBorder="1" applyAlignment="1">
      <alignment horizontal="right" vertical="center" wrapText="1"/>
    </xf>
    <xf numFmtId="170" fontId="42" fillId="2" borderId="1" xfId="0" applyNumberFormat="1" applyFont="1" applyFill="1" applyBorder="1" applyAlignment="1">
      <alignment horizontal="right"/>
    </xf>
    <xf numFmtId="170" fontId="43" fillId="2" borderId="1" xfId="0" applyNumberFormat="1" applyFont="1" applyFill="1" applyBorder="1" applyAlignment="1">
      <alignment horizontal="right"/>
    </xf>
    <xf numFmtId="170" fontId="44" fillId="2" borderId="1" xfId="0" applyNumberFormat="1" applyFont="1" applyFill="1" applyBorder="1" applyAlignment="1">
      <alignment horizontal="right"/>
    </xf>
    <xf numFmtId="175" fontId="50" fillId="2" borderId="1" xfId="0" applyNumberFormat="1" applyFont="1" applyFill="1" applyBorder="1" applyAlignment="1">
      <alignment horizontal="right" vertical="center" wrapText="1"/>
    </xf>
    <xf numFmtId="4" fontId="12" fillId="6" borderId="1" xfId="0" applyNumberFormat="1" applyFont="1" applyFill="1" applyBorder="1" applyAlignment="1">
      <alignment horizontal="right" vertical="center" wrapText="1"/>
    </xf>
    <xf numFmtId="175" fontId="37" fillId="2" borderId="1" xfId="0" applyNumberFormat="1" applyFont="1" applyFill="1" applyBorder="1" applyAlignment="1">
      <alignment horizontal="right" vertical="center" wrapText="1"/>
    </xf>
    <xf numFmtId="0" fontId="4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2" fontId="48" fillId="0" borderId="5" xfId="0" applyNumberFormat="1" applyFont="1" applyBorder="1" applyAlignment="1">
      <alignment horizontal="left" vertical="center" wrapText="1" indent="1"/>
    </xf>
    <xf numFmtId="4" fontId="0" fillId="0" borderId="0" xfId="0" applyNumberFormat="1"/>
    <xf numFmtId="170" fontId="48" fillId="2" borderId="5" xfId="0" applyNumberFormat="1" applyFont="1" applyFill="1" applyBorder="1" applyAlignment="1">
      <alignment horizontal="right" vertical="center" wrapText="1"/>
    </xf>
    <xf numFmtId="170" fontId="48" fillId="0" borderId="5" xfId="0" applyNumberFormat="1" applyFont="1" applyBorder="1" applyAlignment="1">
      <alignment horizontal="right" vertical="center" wrapText="1"/>
    </xf>
    <xf numFmtId="170" fontId="48" fillId="6" borderId="5" xfId="0" applyNumberFormat="1" applyFont="1" applyFill="1" applyBorder="1" applyAlignment="1">
      <alignment horizontal="right" vertical="center" wrapText="1"/>
    </xf>
    <xf numFmtId="170" fontId="45" fillId="5" borderId="5" xfId="0" applyNumberFormat="1" applyFont="1" applyFill="1" applyBorder="1" applyAlignment="1">
      <alignment horizontal="right" vertical="center" wrapText="1"/>
    </xf>
    <xf numFmtId="170" fontId="48" fillId="0" borderId="5" xfId="0" applyNumberFormat="1" applyFont="1" applyBorder="1" applyAlignment="1">
      <alignment horizontal="left" vertical="center" wrapText="1" indent="1"/>
    </xf>
    <xf numFmtId="170" fontId="50" fillId="0" borderId="5" xfId="0" applyNumberFormat="1" applyFont="1" applyBorder="1" applyAlignment="1">
      <alignment horizontal="left" vertical="center" wrapText="1" indent="1"/>
    </xf>
    <xf numFmtId="170" fontId="50" fillId="2" borderId="5" xfId="0" applyNumberFormat="1" applyFont="1" applyFill="1" applyBorder="1" applyAlignment="1">
      <alignment horizontal="right" vertical="center" wrapText="1"/>
    </xf>
    <xf numFmtId="170" fontId="50" fillId="0" borderId="5" xfId="0" applyNumberFormat="1" applyFont="1" applyBorder="1" applyAlignment="1">
      <alignment horizontal="right" vertical="center" wrapText="1"/>
    </xf>
    <xf numFmtId="170" fontId="43" fillId="0" borderId="5" xfId="0" applyNumberFormat="1" applyFont="1" applyBorder="1" applyAlignment="1">
      <alignment horizontal="left" vertical="center" wrapText="1" indent="1"/>
    </xf>
    <xf numFmtId="2" fontId="48" fillId="2" borderId="1" xfId="0" applyNumberFormat="1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54" fillId="0" borderId="1" xfId="0" applyFont="1" applyFill="1" applyBorder="1" applyAlignment="1">
      <alignment horizontal="right" vertical="center" wrapText="1"/>
    </xf>
    <xf numFmtId="0" fontId="54" fillId="2" borderId="1" xfId="0" applyFont="1" applyFill="1" applyBorder="1" applyAlignment="1">
      <alignment horizontal="right" vertical="center" wrapText="1"/>
    </xf>
    <xf numFmtId="0" fontId="45" fillId="3" borderId="1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horizontal="right" vertical="center" wrapText="1"/>
    </xf>
    <xf numFmtId="4" fontId="48" fillId="0" borderId="1" xfId="0" applyNumberFormat="1" applyFont="1" applyFill="1" applyBorder="1" applyAlignment="1">
      <alignment horizontal="right" vertical="center" wrapText="1"/>
    </xf>
    <xf numFmtId="4" fontId="50" fillId="0" borderId="1" xfId="0" applyNumberFormat="1" applyFont="1" applyFill="1" applyBorder="1" applyAlignment="1">
      <alignment horizontal="right" vertical="center" wrapText="1"/>
    </xf>
    <xf numFmtId="0" fontId="54" fillId="0" borderId="1" xfId="0" applyFont="1" applyBorder="1" applyAlignment="1">
      <alignment horizontal="right" vertical="center" wrapText="1"/>
    </xf>
    <xf numFmtId="0" fontId="55" fillId="0" borderId="0" xfId="0" applyFont="1"/>
    <xf numFmtId="0" fontId="37" fillId="0" borderId="1" xfId="0" applyFont="1" applyBorder="1" applyAlignment="1">
      <alignment horizontal="center" vertical="center" wrapText="1"/>
    </xf>
    <xf numFmtId="0" fontId="45" fillId="5" borderId="5" xfId="0" applyFont="1" applyFill="1" applyBorder="1" applyAlignment="1">
      <alignment vertical="center" wrapText="1"/>
    </xf>
    <xf numFmtId="170" fontId="48" fillId="2" borderId="1" xfId="0" applyNumberFormat="1" applyFont="1" applyFill="1" applyBorder="1" applyAlignment="1">
      <alignment horizontal="center" vertical="center" wrapText="1"/>
    </xf>
    <xf numFmtId="170" fontId="50" fillId="0" borderId="5" xfId="0" applyNumberFormat="1" applyFont="1" applyBorder="1" applyAlignment="1">
      <alignment horizontal="left" vertical="center" wrapText="1" indent="2"/>
    </xf>
    <xf numFmtId="0" fontId="51" fillId="0" borderId="0" xfId="0" applyFont="1" applyAlignment="1">
      <alignment horizontal="left" vertical="center" indent="13"/>
    </xf>
    <xf numFmtId="0" fontId="37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28" fillId="4" borderId="1" xfId="1" applyNumberFormat="1" applyFont="1" applyFill="1" applyBorder="1" applyAlignment="1">
      <alignment horizontal="right"/>
    </xf>
    <xf numFmtId="4" fontId="28" fillId="0" borderId="1" xfId="1" applyNumberFormat="1" applyFont="1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56" fillId="5" borderId="1" xfId="1" applyNumberFormat="1" applyFont="1" applyFill="1" applyBorder="1" applyAlignment="1">
      <alignment horizontal="right"/>
    </xf>
    <xf numFmtId="0" fontId="48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4" fontId="13" fillId="0" borderId="1" xfId="1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Fill="1"/>
    <xf numFmtId="2" fontId="43" fillId="2" borderId="1" xfId="0" applyNumberFormat="1" applyFont="1" applyFill="1" applyBorder="1" applyAlignment="1">
      <alignment horizontal="right"/>
    </xf>
    <xf numFmtId="2" fontId="43" fillId="0" borderId="1" xfId="0" applyNumberFormat="1" applyFont="1" applyBorder="1" applyAlignment="1">
      <alignment horizontal="right"/>
    </xf>
    <xf numFmtId="170" fontId="37" fillId="0" borderId="1" xfId="0" applyNumberFormat="1" applyFont="1" applyFill="1" applyBorder="1" applyAlignment="1">
      <alignment horizontal="right" vertical="center" wrapText="1"/>
    </xf>
    <xf numFmtId="170" fontId="48" fillId="0" borderId="1" xfId="0" applyNumberFormat="1" applyFont="1" applyFill="1" applyBorder="1" applyAlignment="1">
      <alignment horizontal="right" vertical="center" wrapText="1"/>
    </xf>
    <xf numFmtId="170" fontId="50" fillId="0" borderId="1" xfId="0" applyNumberFormat="1" applyFont="1" applyFill="1" applyBorder="1" applyAlignment="1">
      <alignment horizontal="right" vertical="center" wrapText="1"/>
    </xf>
    <xf numFmtId="170" fontId="48" fillId="0" borderId="0" xfId="0" applyNumberFormat="1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right" vertical="center"/>
    </xf>
    <xf numFmtId="170" fontId="13" fillId="0" borderId="1" xfId="0" applyNumberFormat="1" applyFont="1" applyFill="1" applyBorder="1" applyAlignment="1">
      <alignment horizontal="right" vertical="center"/>
    </xf>
    <xf numFmtId="170" fontId="14" fillId="0" borderId="1" xfId="0" applyNumberFormat="1" applyFont="1" applyFill="1" applyBorder="1" applyAlignment="1">
      <alignment horizontal="right" vertical="center"/>
    </xf>
    <xf numFmtId="170" fontId="42" fillId="0" borderId="1" xfId="0" applyNumberFormat="1" applyFont="1" applyFill="1" applyBorder="1" applyAlignment="1">
      <alignment horizontal="right"/>
    </xf>
    <xf numFmtId="170" fontId="43" fillId="0" borderId="1" xfId="0" applyNumberFormat="1" applyFont="1" applyFill="1" applyBorder="1" applyAlignment="1">
      <alignment horizontal="right"/>
    </xf>
    <xf numFmtId="170" fontId="44" fillId="0" borderId="1" xfId="0" applyNumberFormat="1" applyFont="1" applyFill="1" applyBorder="1" applyAlignment="1">
      <alignment horizontal="right"/>
    </xf>
    <xf numFmtId="170" fontId="42" fillId="0" borderId="1" xfId="0" applyNumberFormat="1" applyFont="1" applyFill="1" applyBorder="1" applyAlignment="1">
      <alignment horizontal="right" vertical="center"/>
    </xf>
    <xf numFmtId="170" fontId="43" fillId="0" borderId="1" xfId="0" applyNumberFormat="1" applyFont="1" applyFill="1" applyBorder="1" applyAlignment="1">
      <alignment horizontal="right" vertical="center"/>
    </xf>
    <xf numFmtId="170" fontId="44" fillId="0" borderId="1" xfId="0" applyNumberFormat="1" applyFont="1" applyFill="1" applyBorder="1" applyAlignment="1">
      <alignment horizontal="right" vertical="center"/>
    </xf>
    <xf numFmtId="175" fontId="37" fillId="0" borderId="1" xfId="0" applyNumberFormat="1" applyFont="1" applyFill="1" applyBorder="1" applyAlignment="1">
      <alignment horizontal="right" vertical="center" wrapText="1"/>
    </xf>
    <xf numFmtId="175" fontId="48" fillId="0" borderId="1" xfId="0" applyNumberFormat="1" applyFont="1" applyFill="1" applyBorder="1" applyAlignment="1">
      <alignment horizontal="right" vertical="center" wrapText="1"/>
    </xf>
    <xf numFmtId="175" fontId="50" fillId="0" borderId="1" xfId="0" applyNumberFormat="1" applyFont="1" applyFill="1" applyBorder="1" applyAlignment="1">
      <alignment horizontal="right" vertical="center" wrapText="1"/>
    </xf>
    <xf numFmtId="0" fontId="57" fillId="0" borderId="3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181" fontId="0" fillId="0" borderId="0" xfId="0" applyNumberFormat="1"/>
    <xf numFmtId="1" fontId="48" fillId="0" borderId="5" xfId="0" applyNumberFormat="1" applyFont="1" applyBorder="1" applyAlignment="1">
      <alignment horizontal="left" vertical="center" wrapText="1" indent="1"/>
    </xf>
    <xf numFmtId="43" fontId="48" fillId="0" borderId="1" xfId="1" applyFont="1" applyFill="1" applyBorder="1" applyAlignment="1">
      <alignment horizontal="right" vertical="center" wrapText="1"/>
    </xf>
    <xf numFmtId="170" fontId="48" fillId="0" borderId="1" xfId="0" applyNumberFormat="1" applyFont="1" applyFill="1" applyBorder="1" applyAlignment="1">
      <alignment horizontal="center" vertical="center" wrapText="1"/>
    </xf>
    <xf numFmtId="4" fontId="44" fillId="2" borderId="1" xfId="0" quotePrefix="1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27" fillId="0" borderId="0" xfId="0" applyFont="1"/>
    <xf numFmtId="0" fontId="9" fillId="7" borderId="6" xfId="0" applyFont="1" applyFill="1" applyBorder="1" applyAlignment="1">
      <alignment wrapText="1"/>
    </xf>
    <xf numFmtId="0" fontId="25" fillId="7" borderId="6" xfId="0" applyFont="1" applyFill="1" applyBorder="1" applyAlignment="1">
      <alignment wrapText="1"/>
    </xf>
    <xf numFmtId="0" fontId="25" fillId="0" borderId="0" xfId="0" applyFont="1" applyFill="1" applyAlignment="1">
      <alignment vertical="center"/>
    </xf>
    <xf numFmtId="0" fontId="58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wrapText="1"/>
    </xf>
    <xf numFmtId="4" fontId="15" fillId="4" borderId="1" xfId="0" applyNumberFormat="1" applyFont="1" applyFill="1" applyBorder="1" applyAlignment="1">
      <alignment horizontal="right"/>
    </xf>
    <xf numFmtId="170" fontId="56" fillId="5" borderId="1" xfId="1" applyNumberFormat="1" applyFont="1" applyFill="1" applyBorder="1" applyAlignment="1">
      <alignment horizontal="right"/>
    </xf>
    <xf numFmtId="2" fontId="25" fillId="0" borderId="6" xfId="0" applyNumberFormat="1" applyFont="1" applyBorder="1" applyAlignment="1">
      <alignment horizontal="right"/>
    </xf>
    <xf numFmtId="2" fontId="25" fillId="0" borderId="6" xfId="0" applyNumberFormat="1" applyFont="1" applyFill="1" applyBorder="1" applyAlignment="1">
      <alignment horizontal="right"/>
    </xf>
    <xf numFmtId="2" fontId="9" fillId="0" borderId="6" xfId="0" applyNumberFormat="1" applyFont="1" applyBorder="1" applyAlignment="1">
      <alignment horizontal="right"/>
    </xf>
    <xf numFmtId="15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52" fillId="0" borderId="0" xfId="0" applyFont="1" applyFill="1" applyAlignment="1"/>
    <xf numFmtId="0" fontId="59" fillId="0" borderId="0" xfId="0" applyFont="1"/>
    <xf numFmtId="0" fontId="42" fillId="2" borderId="1" xfId="0" applyFont="1" applyFill="1" applyBorder="1" applyAlignment="1">
      <alignment horizontal="right" vertical="center" wrapText="1"/>
    </xf>
    <xf numFmtId="0" fontId="42" fillId="6" borderId="1" xfId="0" applyFont="1" applyFill="1" applyBorder="1" applyAlignment="1">
      <alignment horizontal="right" vertical="center" wrapText="1"/>
    </xf>
    <xf numFmtId="0" fontId="50" fillId="0" borderId="9" xfId="0" applyFont="1" applyBorder="1" applyAlignment="1">
      <alignment horizontal="left" vertical="center" wrapText="1" indent="3"/>
    </xf>
    <xf numFmtId="0" fontId="60" fillId="0" borderId="3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5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60" fillId="0" borderId="3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60" fillId="0" borderId="2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right" vertical="center" wrapText="1"/>
    </xf>
    <xf numFmtId="0" fontId="42" fillId="0" borderId="1" xfId="0" applyFont="1" applyBorder="1" applyAlignment="1">
      <alignment horizontal="right" vertical="center" wrapText="1"/>
    </xf>
    <xf numFmtId="0" fontId="60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37" fillId="4" borderId="3" xfId="0" applyFont="1" applyFill="1" applyBorder="1" applyAlignment="1">
      <alignment horizontal="right" vertical="center" wrapText="1"/>
    </xf>
    <xf numFmtId="0" fontId="37" fillId="4" borderId="1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60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60" fillId="0" borderId="4" xfId="0" applyFont="1" applyBorder="1" applyAlignment="1">
      <alignment horizontal="center" vertical="center"/>
    </xf>
    <xf numFmtId="170" fontId="42" fillId="6" borderId="7" xfId="0" applyNumberFormat="1" applyFont="1" applyFill="1" applyBorder="1" applyAlignment="1">
      <alignment horizontal="center" vertical="center" wrapText="1"/>
    </xf>
    <xf numFmtId="0" fontId="60" fillId="0" borderId="8" xfId="0" applyFont="1" applyBorder="1" applyAlignment="1">
      <alignment vertical="center" wrapText="1"/>
    </xf>
    <xf numFmtId="0" fontId="60" fillId="0" borderId="5" xfId="0" applyFont="1" applyBorder="1" applyAlignment="1">
      <alignment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right" vertical="center" wrapText="1"/>
    </xf>
    <xf numFmtId="0" fontId="60" fillId="0" borderId="5" xfId="0" applyFont="1" applyBorder="1" applyAlignment="1">
      <alignment horizontal="right" vertical="center" wrapText="1"/>
    </xf>
    <xf numFmtId="0" fontId="42" fillId="6" borderId="7" xfId="0" applyFont="1" applyFill="1" applyBorder="1" applyAlignment="1">
      <alignment horizontal="center" vertical="center" wrapText="1"/>
    </xf>
    <xf numFmtId="2" fontId="42" fillId="6" borderId="7" xfId="0" applyNumberFormat="1" applyFont="1" applyFill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zoomScaleNormal="100" workbookViewId="0"/>
  </sheetViews>
  <sheetFormatPr defaultColWidth="9.109375" defaultRowHeight="14.4"/>
  <cols>
    <col min="1" max="1" width="41.109375" style="74" customWidth="1"/>
    <col min="2" max="2" width="9.109375" style="74" customWidth="1"/>
    <col min="3" max="3" width="9.109375" style="74"/>
    <col min="4" max="4" width="9.109375" style="74" customWidth="1"/>
    <col min="5" max="5" width="9.109375" style="74"/>
    <col min="6" max="6" width="9.109375" style="74" customWidth="1"/>
    <col min="7" max="7" width="9.109375" style="74"/>
    <col min="8" max="8" width="9.109375" style="74" customWidth="1"/>
    <col min="9" max="9" width="9.109375" style="74"/>
    <col min="10" max="10" width="9.109375" style="74" customWidth="1"/>
    <col min="11" max="11" width="9.109375" style="74"/>
    <col min="12" max="12" width="9.109375" style="74" customWidth="1"/>
    <col min="13" max="16384" width="9.109375" style="74"/>
  </cols>
  <sheetData>
    <row r="1" spans="1:14">
      <c r="A1" s="108" t="s">
        <v>661</v>
      </c>
    </row>
    <row r="2" spans="1:14" ht="8.25" customHeight="1" thickBot="1">
      <c r="A2" s="2"/>
    </row>
    <row r="3" spans="1:14" ht="15.75" customHeight="1" thickBot="1">
      <c r="A3" s="222" t="s">
        <v>110</v>
      </c>
      <c r="B3" s="225" t="s">
        <v>111</v>
      </c>
      <c r="C3" s="225"/>
      <c r="D3" s="225"/>
      <c r="E3" s="225"/>
      <c r="F3" s="225"/>
      <c r="G3" s="225"/>
      <c r="H3" s="225"/>
      <c r="I3" s="225"/>
      <c r="J3" s="225"/>
      <c r="K3" s="225"/>
      <c r="L3" s="226" t="s">
        <v>109</v>
      </c>
      <c r="M3" s="226"/>
    </row>
    <row r="4" spans="1:14" ht="15" thickBot="1">
      <c r="A4" s="223"/>
      <c r="B4" s="228" t="s">
        <v>104</v>
      </c>
      <c r="C4" s="228"/>
      <c r="D4" s="229" t="s">
        <v>105</v>
      </c>
      <c r="E4" s="229"/>
      <c r="F4" s="228" t="s">
        <v>106</v>
      </c>
      <c r="G4" s="228"/>
      <c r="H4" s="229" t="s">
        <v>107</v>
      </c>
      <c r="I4" s="229"/>
      <c r="J4" s="228" t="s">
        <v>108</v>
      </c>
      <c r="K4" s="228"/>
      <c r="L4" s="227"/>
      <c r="M4" s="227"/>
    </row>
    <row r="5" spans="1:14" ht="15" thickBot="1">
      <c r="A5" s="224"/>
      <c r="B5" s="146">
        <v>2019</v>
      </c>
      <c r="C5" s="146">
        <v>2020</v>
      </c>
      <c r="D5" s="146">
        <v>2019</v>
      </c>
      <c r="E5" s="146">
        <v>2020</v>
      </c>
      <c r="F5" s="146">
        <v>2019</v>
      </c>
      <c r="G5" s="146">
        <v>2020</v>
      </c>
      <c r="H5" s="146">
        <v>2019</v>
      </c>
      <c r="I5" s="146">
        <v>2020</v>
      </c>
      <c r="J5" s="146">
        <v>2019</v>
      </c>
      <c r="K5" s="146">
        <v>2020</v>
      </c>
      <c r="L5" s="146">
        <v>2019</v>
      </c>
      <c r="M5" s="146">
        <v>2020</v>
      </c>
    </row>
    <row r="6" spans="1:14" ht="15" thickBot="1">
      <c r="A6" s="5" t="s">
        <v>29</v>
      </c>
      <c r="B6" s="44">
        <v>2381.11</v>
      </c>
      <c r="C6" s="44">
        <v>2118.92</v>
      </c>
      <c r="D6" s="44">
        <v>2437.31</v>
      </c>
      <c r="E6" s="44">
        <v>2119.1999999999998</v>
      </c>
      <c r="F6" s="44">
        <v>2328.6</v>
      </c>
      <c r="G6" s="44">
        <v>2123.9</v>
      </c>
      <c r="H6" s="44">
        <v>1757.36</v>
      </c>
      <c r="I6" s="44">
        <v>1650.57</v>
      </c>
      <c r="J6" s="44">
        <v>1814.16</v>
      </c>
      <c r="K6" s="44">
        <v>1656.15</v>
      </c>
      <c r="L6" s="44">
        <v>2158.8200000000002</v>
      </c>
      <c r="M6" s="44">
        <v>1961.7</v>
      </c>
    </row>
    <row r="7" spans="1:14" ht="15" thickBot="1">
      <c r="A7" s="5" t="s">
        <v>99</v>
      </c>
      <c r="B7" s="44">
        <v>2810.27</v>
      </c>
      <c r="C7" s="44">
        <v>2523.38</v>
      </c>
      <c r="D7" s="44">
        <v>2789.97</v>
      </c>
      <c r="E7" s="44">
        <v>2525.33</v>
      </c>
      <c r="F7" s="44">
        <v>2754.12</v>
      </c>
      <c r="G7" s="44">
        <v>2510.5100000000002</v>
      </c>
      <c r="H7" s="44">
        <v>2067.5</v>
      </c>
      <c r="I7" s="44">
        <v>1898.09</v>
      </c>
      <c r="J7" s="44">
        <v>2070.7800000000002</v>
      </c>
      <c r="K7" s="44">
        <v>1949</v>
      </c>
      <c r="L7" s="44">
        <v>2559.85</v>
      </c>
      <c r="M7" s="44">
        <v>2328.23</v>
      </c>
    </row>
    <row r="8" spans="1:14" ht="15.75" customHeight="1" thickBot="1">
      <c r="A8" s="62" t="s">
        <v>75</v>
      </c>
      <c r="B8" s="93">
        <v>464.87</v>
      </c>
      <c r="C8" s="152">
        <v>452.61</v>
      </c>
      <c r="D8" s="93">
        <v>443.7</v>
      </c>
      <c r="E8" s="152">
        <v>457.86</v>
      </c>
      <c r="F8" s="93">
        <v>475.64</v>
      </c>
      <c r="G8" s="152">
        <v>481.82</v>
      </c>
      <c r="H8" s="93">
        <v>482.3</v>
      </c>
      <c r="I8" s="152">
        <v>478</v>
      </c>
      <c r="J8" s="93">
        <v>442.6</v>
      </c>
      <c r="K8" s="152">
        <v>476.9</v>
      </c>
      <c r="L8" s="93">
        <v>464.27</v>
      </c>
      <c r="M8" s="152">
        <v>467.56</v>
      </c>
      <c r="N8" s="55"/>
    </row>
    <row r="9" spans="1:14" ht="15.75" customHeight="1" thickBot="1">
      <c r="A9" s="61" t="s">
        <v>31</v>
      </c>
      <c r="B9" s="76">
        <v>78.930000000000007</v>
      </c>
      <c r="C9" s="153">
        <v>76.83</v>
      </c>
      <c r="D9" s="76">
        <v>76.84</v>
      </c>
      <c r="E9" s="153">
        <v>75.83</v>
      </c>
      <c r="F9" s="76">
        <v>76.83</v>
      </c>
      <c r="G9" s="153">
        <v>77.680000000000007</v>
      </c>
      <c r="H9" s="76">
        <v>73.67</v>
      </c>
      <c r="I9" s="153">
        <v>72.709999999999994</v>
      </c>
      <c r="J9" s="76">
        <v>73.97</v>
      </c>
      <c r="K9" s="153">
        <v>78.25</v>
      </c>
      <c r="L9" s="76">
        <v>76.45</v>
      </c>
      <c r="M9" s="153">
        <v>76.08</v>
      </c>
      <c r="N9" s="55"/>
    </row>
    <row r="10" spans="1:14" ht="15.75" customHeight="1" thickBot="1">
      <c r="A10" s="61" t="s">
        <v>32</v>
      </c>
      <c r="B10" s="76">
        <v>96.31</v>
      </c>
      <c r="C10" s="153">
        <v>96.14</v>
      </c>
      <c r="D10" s="76">
        <v>87.39</v>
      </c>
      <c r="E10" s="153">
        <v>93.64</v>
      </c>
      <c r="F10" s="76">
        <v>98.46</v>
      </c>
      <c r="G10" s="153">
        <v>102.58</v>
      </c>
      <c r="H10" s="76">
        <v>109.73</v>
      </c>
      <c r="I10" s="153">
        <v>111.32</v>
      </c>
      <c r="J10" s="76">
        <v>100.61</v>
      </c>
      <c r="K10" s="153">
        <v>110.34</v>
      </c>
      <c r="L10" s="76">
        <v>98.29</v>
      </c>
      <c r="M10" s="153">
        <v>101.68</v>
      </c>
    </row>
    <row r="11" spans="1:14" ht="15.75" customHeight="1" thickBot="1">
      <c r="A11" s="61" t="s">
        <v>33</v>
      </c>
      <c r="B11" s="76">
        <v>35.590000000000003</v>
      </c>
      <c r="C11" s="153">
        <v>33.31</v>
      </c>
      <c r="D11" s="76">
        <v>34.020000000000003</v>
      </c>
      <c r="E11" s="153">
        <v>36.01</v>
      </c>
      <c r="F11" s="76">
        <v>46.16</v>
      </c>
      <c r="G11" s="153">
        <v>45.45</v>
      </c>
      <c r="H11" s="76">
        <v>50.24</v>
      </c>
      <c r="I11" s="153">
        <v>49.41</v>
      </c>
      <c r="J11" s="76">
        <v>41.99</v>
      </c>
      <c r="K11" s="153">
        <v>46.02</v>
      </c>
      <c r="L11" s="76">
        <v>41.22</v>
      </c>
      <c r="M11" s="153">
        <v>41.08</v>
      </c>
    </row>
    <row r="12" spans="1:14" ht="15.75" customHeight="1" thickBot="1">
      <c r="A12" s="61" t="s">
        <v>34</v>
      </c>
      <c r="B12" s="76">
        <v>60.1</v>
      </c>
      <c r="C12" s="153">
        <v>60.48</v>
      </c>
      <c r="D12" s="76">
        <v>60.33</v>
      </c>
      <c r="E12" s="153">
        <v>64.040000000000006</v>
      </c>
      <c r="F12" s="76">
        <v>59.02</v>
      </c>
      <c r="G12" s="153">
        <v>62.95</v>
      </c>
      <c r="H12" s="76">
        <v>61.87</v>
      </c>
      <c r="I12" s="153">
        <v>65.3</v>
      </c>
      <c r="J12" s="76">
        <v>48.89</v>
      </c>
      <c r="K12" s="153">
        <v>54.77</v>
      </c>
      <c r="L12" s="76">
        <v>59.12</v>
      </c>
      <c r="M12" s="153">
        <v>62.11</v>
      </c>
    </row>
    <row r="13" spans="1:14" ht="15.75" customHeight="1" thickBot="1">
      <c r="A13" s="61" t="s">
        <v>35</v>
      </c>
      <c r="B13" s="76">
        <v>15.13</v>
      </c>
      <c r="C13" s="153">
        <v>13.33</v>
      </c>
      <c r="D13" s="76">
        <v>14.23</v>
      </c>
      <c r="E13" s="153">
        <v>14.46</v>
      </c>
      <c r="F13" s="76">
        <v>17.43</v>
      </c>
      <c r="G13" s="153">
        <v>15.43</v>
      </c>
      <c r="H13" s="76">
        <v>17.91</v>
      </c>
      <c r="I13" s="153">
        <v>16.3</v>
      </c>
      <c r="J13" s="76">
        <v>14.32</v>
      </c>
      <c r="K13" s="153">
        <v>15.19</v>
      </c>
      <c r="L13" s="76">
        <v>15.93</v>
      </c>
      <c r="M13" s="153">
        <v>14.81</v>
      </c>
    </row>
    <row r="14" spans="1:14" ht="15.75" customHeight="1" thickBot="1">
      <c r="A14" s="61" t="s">
        <v>36</v>
      </c>
      <c r="B14" s="76">
        <v>43.98</v>
      </c>
      <c r="C14" s="153">
        <v>43.78</v>
      </c>
      <c r="D14" s="76">
        <v>43.63</v>
      </c>
      <c r="E14" s="153">
        <v>45.19</v>
      </c>
      <c r="F14" s="76">
        <v>43.13</v>
      </c>
      <c r="G14" s="153">
        <v>44.28</v>
      </c>
      <c r="H14" s="76">
        <v>40.24</v>
      </c>
      <c r="I14" s="153">
        <v>38.69</v>
      </c>
      <c r="J14" s="76">
        <v>36.700000000000003</v>
      </c>
      <c r="K14" s="153">
        <v>40.08</v>
      </c>
      <c r="L14" s="76">
        <v>42.18</v>
      </c>
      <c r="M14" s="153">
        <v>42.69</v>
      </c>
    </row>
    <row r="15" spans="1:14" ht="15.75" customHeight="1" thickBot="1">
      <c r="A15" s="61" t="s">
        <v>37</v>
      </c>
      <c r="B15" s="76">
        <v>63.34</v>
      </c>
      <c r="C15" s="153">
        <v>61.16</v>
      </c>
      <c r="D15" s="76">
        <v>60.73</v>
      </c>
      <c r="E15" s="153">
        <v>63.87</v>
      </c>
      <c r="F15" s="76">
        <v>67.209999999999994</v>
      </c>
      <c r="G15" s="153">
        <v>69.02</v>
      </c>
      <c r="H15" s="76">
        <v>64.78</v>
      </c>
      <c r="I15" s="153">
        <v>63.08</v>
      </c>
      <c r="J15" s="76">
        <v>58.83</v>
      </c>
      <c r="K15" s="153">
        <v>62.53</v>
      </c>
      <c r="L15" s="76">
        <v>63.45</v>
      </c>
      <c r="M15" s="153">
        <v>63.85</v>
      </c>
    </row>
    <row r="16" spans="1:14" ht="15.75" customHeight="1" thickBot="1">
      <c r="A16" s="61" t="s">
        <v>38</v>
      </c>
      <c r="B16" s="76">
        <v>20.34</v>
      </c>
      <c r="C16" s="153">
        <v>18.75</v>
      </c>
      <c r="D16" s="76">
        <v>20.47</v>
      </c>
      <c r="E16" s="153">
        <v>19.23</v>
      </c>
      <c r="F16" s="76">
        <v>18.91</v>
      </c>
      <c r="G16" s="153">
        <v>17.940000000000001</v>
      </c>
      <c r="H16" s="76">
        <v>17.55</v>
      </c>
      <c r="I16" s="153">
        <v>16.079999999999998</v>
      </c>
      <c r="J16" s="76">
        <v>17.41</v>
      </c>
      <c r="K16" s="153">
        <v>17.14</v>
      </c>
      <c r="L16" s="76">
        <v>19.170000000000002</v>
      </c>
      <c r="M16" s="153">
        <v>17.940000000000001</v>
      </c>
    </row>
    <row r="17" spans="1:13" ht="15.75" customHeight="1" thickBot="1">
      <c r="A17" s="61" t="s">
        <v>39</v>
      </c>
      <c r="B17" s="76">
        <v>13.8</v>
      </c>
      <c r="C17" s="153">
        <v>12.78</v>
      </c>
      <c r="D17" s="76">
        <v>11.72</v>
      </c>
      <c r="E17" s="153">
        <v>13.28</v>
      </c>
      <c r="F17" s="76">
        <v>9.82</v>
      </c>
      <c r="G17" s="153">
        <v>9.73</v>
      </c>
      <c r="H17" s="76">
        <v>8.76</v>
      </c>
      <c r="I17" s="153">
        <v>8.36</v>
      </c>
      <c r="J17" s="76">
        <v>8.86</v>
      </c>
      <c r="K17" s="153">
        <v>9.4700000000000006</v>
      </c>
      <c r="L17" s="76">
        <v>10.99</v>
      </c>
      <c r="M17" s="153">
        <v>10.97</v>
      </c>
    </row>
    <row r="18" spans="1:13" ht="15.75" customHeight="1" thickBot="1">
      <c r="A18" s="61" t="s">
        <v>40</v>
      </c>
      <c r="B18" s="76">
        <v>14.4</v>
      </c>
      <c r="C18" s="153">
        <v>14.5</v>
      </c>
      <c r="D18" s="76">
        <v>13.89</v>
      </c>
      <c r="E18" s="153">
        <v>13.38</v>
      </c>
      <c r="F18" s="76">
        <v>16.39</v>
      </c>
      <c r="G18" s="153">
        <v>14.8</v>
      </c>
      <c r="H18" s="76">
        <v>14.87</v>
      </c>
      <c r="I18" s="153">
        <v>13.51</v>
      </c>
      <c r="J18" s="76">
        <v>14.32</v>
      </c>
      <c r="K18" s="153">
        <v>13.72</v>
      </c>
      <c r="L18" s="76">
        <v>14.8</v>
      </c>
      <c r="M18" s="153">
        <v>14.05</v>
      </c>
    </row>
    <row r="19" spans="1:13" ht="15.75" customHeight="1" thickBot="1">
      <c r="A19" s="61" t="s">
        <v>41</v>
      </c>
      <c r="B19" s="76">
        <v>22.95</v>
      </c>
      <c r="C19" s="153">
        <v>21.55</v>
      </c>
      <c r="D19" s="76">
        <v>20.45</v>
      </c>
      <c r="E19" s="153">
        <v>18.920000000000002</v>
      </c>
      <c r="F19" s="76">
        <v>22.28</v>
      </c>
      <c r="G19" s="153">
        <v>21.96</v>
      </c>
      <c r="H19" s="76">
        <v>22.68</v>
      </c>
      <c r="I19" s="153">
        <v>23.23</v>
      </c>
      <c r="J19" s="76">
        <v>26.71</v>
      </c>
      <c r="K19" s="153">
        <v>29.39</v>
      </c>
      <c r="L19" s="76">
        <v>22.66</v>
      </c>
      <c r="M19" s="153">
        <v>22.3</v>
      </c>
    </row>
    <row r="20" spans="1:13" ht="15.75" customHeight="1" thickBot="1">
      <c r="A20" s="62" t="s">
        <v>42</v>
      </c>
      <c r="B20" s="93">
        <v>2345.4</v>
      </c>
      <c r="C20" s="152">
        <v>2070.77</v>
      </c>
      <c r="D20" s="93">
        <v>2346.27</v>
      </c>
      <c r="E20" s="152">
        <v>2067.4699999999998</v>
      </c>
      <c r="F20" s="93">
        <v>2278.4899999999998</v>
      </c>
      <c r="G20" s="152">
        <v>2028.69</v>
      </c>
      <c r="H20" s="93">
        <v>1585.2</v>
      </c>
      <c r="I20" s="152">
        <v>1420.1</v>
      </c>
      <c r="J20" s="93">
        <v>1628.17</v>
      </c>
      <c r="K20" s="152">
        <v>1472.1</v>
      </c>
      <c r="L20" s="93">
        <v>2095.58</v>
      </c>
      <c r="M20" s="152">
        <v>1860.68</v>
      </c>
    </row>
    <row r="21" spans="1:13" ht="15.75" customHeight="1" thickBot="1">
      <c r="A21" s="61" t="s">
        <v>43</v>
      </c>
      <c r="B21" s="76">
        <v>49.48</v>
      </c>
      <c r="C21" s="153">
        <v>46.64</v>
      </c>
      <c r="D21" s="76">
        <v>44.96</v>
      </c>
      <c r="E21" s="153">
        <v>43.26</v>
      </c>
      <c r="F21" s="76">
        <v>47.11</v>
      </c>
      <c r="G21" s="153">
        <v>45.83</v>
      </c>
      <c r="H21" s="76">
        <v>44.86</v>
      </c>
      <c r="I21" s="153">
        <v>37.72</v>
      </c>
      <c r="J21" s="76">
        <v>39.65</v>
      </c>
      <c r="K21" s="153">
        <v>33.53</v>
      </c>
      <c r="L21" s="76">
        <v>46.1</v>
      </c>
      <c r="M21" s="153">
        <v>42.54</v>
      </c>
    </row>
    <row r="22" spans="1:13" ht="15.75" customHeight="1" thickBot="1">
      <c r="A22" s="61" t="s">
        <v>44</v>
      </c>
      <c r="B22" s="76">
        <v>114.67</v>
      </c>
      <c r="C22" s="153">
        <v>76.8</v>
      </c>
      <c r="D22" s="76">
        <v>111.01</v>
      </c>
      <c r="E22" s="153">
        <v>92.38</v>
      </c>
      <c r="F22" s="76">
        <v>107.9</v>
      </c>
      <c r="G22" s="153">
        <v>84.47</v>
      </c>
      <c r="H22" s="76">
        <v>120.44</v>
      </c>
      <c r="I22" s="153">
        <v>94.19</v>
      </c>
      <c r="J22" s="76">
        <v>122.92</v>
      </c>
      <c r="K22" s="153">
        <v>104</v>
      </c>
      <c r="L22" s="76">
        <v>114.65</v>
      </c>
      <c r="M22" s="153">
        <v>87.98</v>
      </c>
    </row>
    <row r="23" spans="1:13" s="55" customFormat="1" ht="15.75" customHeight="1" thickBot="1">
      <c r="A23" s="61" t="s">
        <v>76</v>
      </c>
      <c r="B23" s="76">
        <v>1004.98</v>
      </c>
      <c r="C23" s="153">
        <v>996.38</v>
      </c>
      <c r="D23" s="76">
        <v>973.44</v>
      </c>
      <c r="E23" s="153">
        <v>943.71</v>
      </c>
      <c r="F23" s="76">
        <v>1025.6500000000001</v>
      </c>
      <c r="G23" s="153">
        <v>1032.9100000000001</v>
      </c>
      <c r="H23" s="76">
        <v>662.82</v>
      </c>
      <c r="I23" s="153">
        <v>678.42</v>
      </c>
      <c r="J23" s="76">
        <v>676.22</v>
      </c>
      <c r="K23" s="153">
        <v>683.51</v>
      </c>
      <c r="L23" s="76">
        <v>896.05</v>
      </c>
      <c r="M23" s="153">
        <v>893.21</v>
      </c>
    </row>
    <row r="24" spans="1:13" ht="15.75" customHeight="1" thickBot="1">
      <c r="A24" s="11" t="s">
        <v>45</v>
      </c>
      <c r="B24" s="78">
        <v>31.85</v>
      </c>
      <c r="C24" s="154">
        <v>26.8</v>
      </c>
      <c r="D24" s="78">
        <v>40.58</v>
      </c>
      <c r="E24" s="154">
        <v>35.409999999999997</v>
      </c>
      <c r="F24" s="78">
        <v>21.34</v>
      </c>
      <c r="G24" s="154">
        <v>31.16</v>
      </c>
      <c r="H24" s="78">
        <v>14.88</v>
      </c>
      <c r="I24" s="154">
        <v>11.36</v>
      </c>
      <c r="J24" s="78">
        <v>19.34</v>
      </c>
      <c r="K24" s="154">
        <v>13.75</v>
      </c>
      <c r="L24" s="78">
        <v>26.51</v>
      </c>
      <c r="M24" s="154">
        <v>24.74</v>
      </c>
    </row>
    <row r="25" spans="1:13" ht="15.75" customHeight="1" thickBot="1">
      <c r="A25" s="11" t="s">
        <v>86</v>
      </c>
      <c r="B25" s="78">
        <v>627.42999999999995</v>
      </c>
      <c r="C25" s="154">
        <v>640.41</v>
      </c>
      <c r="D25" s="78">
        <v>625.04999999999995</v>
      </c>
      <c r="E25" s="154">
        <v>614.39</v>
      </c>
      <c r="F25" s="78">
        <v>705.75</v>
      </c>
      <c r="G25" s="154">
        <v>713.89</v>
      </c>
      <c r="H25" s="78">
        <v>416.43</v>
      </c>
      <c r="I25" s="154">
        <v>436.58</v>
      </c>
      <c r="J25" s="78">
        <v>432.56</v>
      </c>
      <c r="K25" s="154">
        <v>449.83</v>
      </c>
      <c r="L25" s="78">
        <v>577.89</v>
      </c>
      <c r="M25" s="154">
        <v>587.09</v>
      </c>
    </row>
    <row r="26" spans="1:13" ht="15.75" customHeight="1" thickBot="1">
      <c r="A26" s="61" t="s">
        <v>46</v>
      </c>
      <c r="B26" s="76">
        <v>118.77</v>
      </c>
      <c r="C26" s="153">
        <v>108.89</v>
      </c>
      <c r="D26" s="76">
        <v>123.08</v>
      </c>
      <c r="E26" s="153">
        <v>126.68</v>
      </c>
      <c r="F26" s="76">
        <v>114.78</v>
      </c>
      <c r="G26" s="153">
        <v>106.78</v>
      </c>
      <c r="H26" s="76">
        <v>87.69</v>
      </c>
      <c r="I26" s="153">
        <v>77.37</v>
      </c>
      <c r="J26" s="76">
        <v>97.37</v>
      </c>
      <c r="K26" s="153">
        <v>93.49</v>
      </c>
      <c r="L26" s="76">
        <v>109.97</v>
      </c>
      <c r="M26" s="153">
        <v>103.66</v>
      </c>
    </row>
    <row r="27" spans="1:13" ht="15.75" customHeight="1" thickBot="1">
      <c r="A27" s="61" t="s">
        <v>47</v>
      </c>
      <c r="B27" s="76">
        <v>128.16999999999999</v>
      </c>
      <c r="C27" s="153">
        <v>118.6</v>
      </c>
      <c r="D27" s="76">
        <v>129.46</v>
      </c>
      <c r="E27" s="153">
        <v>119.49</v>
      </c>
      <c r="F27" s="76">
        <v>120.29</v>
      </c>
      <c r="G27" s="153">
        <v>108.83</v>
      </c>
      <c r="H27" s="76">
        <v>100.05</v>
      </c>
      <c r="I27" s="153">
        <v>92.44</v>
      </c>
      <c r="J27" s="76">
        <v>104.12</v>
      </c>
      <c r="K27" s="153">
        <v>88.82</v>
      </c>
      <c r="L27" s="76">
        <v>118.33</v>
      </c>
      <c r="M27" s="153">
        <v>108.1</v>
      </c>
    </row>
    <row r="28" spans="1:13" ht="15.75" customHeight="1" thickBot="1">
      <c r="A28" s="61" t="s">
        <v>48</v>
      </c>
      <c r="B28" s="76">
        <v>326.75</v>
      </c>
      <c r="C28" s="153">
        <v>248.76</v>
      </c>
      <c r="D28" s="76">
        <v>341.12</v>
      </c>
      <c r="E28" s="153">
        <v>252.85</v>
      </c>
      <c r="F28" s="76">
        <v>295.61</v>
      </c>
      <c r="G28" s="153">
        <v>221.24</v>
      </c>
      <c r="H28" s="76">
        <v>212.96</v>
      </c>
      <c r="I28" s="153">
        <v>158.32</v>
      </c>
      <c r="J28" s="76">
        <v>224.85</v>
      </c>
      <c r="K28" s="153">
        <v>179.15</v>
      </c>
      <c r="L28" s="76">
        <v>288.39</v>
      </c>
      <c r="M28" s="153">
        <v>217.45</v>
      </c>
    </row>
    <row r="29" spans="1:13" ht="15.75" customHeight="1" thickBot="1">
      <c r="A29" s="61" t="s">
        <v>49</v>
      </c>
      <c r="B29" s="76">
        <v>63.32</v>
      </c>
      <c r="C29" s="153">
        <v>58.13</v>
      </c>
      <c r="D29" s="76">
        <v>60.4</v>
      </c>
      <c r="E29" s="153">
        <v>53.63</v>
      </c>
      <c r="F29" s="76">
        <v>61.3</v>
      </c>
      <c r="G29" s="153">
        <v>56.53</v>
      </c>
      <c r="H29" s="76">
        <v>52.14</v>
      </c>
      <c r="I29" s="153">
        <v>48.68</v>
      </c>
      <c r="J29" s="76">
        <v>57.1</v>
      </c>
      <c r="K29" s="153">
        <v>50.93</v>
      </c>
      <c r="L29" s="76">
        <v>59.31</v>
      </c>
      <c r="M29" s="153">
        <v>54.16</v>
      </c>
    </row>
    <row r="30" spans="1:13" ht="15.75" customHeight="1" thickBot="1">
      <c r="A30" s="61" t="s">
        <v>50</v>
      </c>
      <c r="B30" s="76">
        <v>147.21</v>
      </c>
      <c r="C30" s="153">
        <v>110.38</v>
      </c>
      <c r="D30" s="76">
        <v>159.4</v>
      </c>
      <c r="E30" s="153">
        <v>117.75</v>
      </c>
      <c r="F30" s="76">
        <v>141.13</v>
      </c>
      <c r="G30" s="153">
        <v>102.69</v>
      </c>
      <c r="H30" s="76">
        <v>81.22</v>
      </c>
      <c r="I30" s="153">
        <v>57.5</v>
      </c>
      <c r="J30" s="76">
        <v>76.97</v>
      </c>
      <c r="K30" s="153">
        <v>57.51</v>
      </c>
      <c r="L30" s="76">
        <v>127.01</v>
      </c>
      <c r="M30" s="153">
        <v>93.49</v>
      </c>
    </row>
    <row r="31" spans="1:13" ht="15.75" customHeight="1" thickBot="1">
      <c r="A31" s="61" t="s">
        <v>51</v>
      </c>
      <c r="B31" s="76">
        <v>18.739999999999998</v>
      </c>
      <c r="C31" s="153">
        <v>16.920000000000002</v>
      </c>
      <c r="D31" s="76">
        <v>19.649999999999999</v>
      </c>
      <c r="E31" s="153">
        <v>14.79</v>
      </c>
      <c r="F31" s="76">
        <v>16.489999999999998</v>
      </c>
      <c r="G31" s="153">
        <v>16.32</v>
      </c>
      <c r="H31" s="76">
        <v>9.99</v>
      </c>
      <c r="I31" s="153">
        <v>8.6</v>
      </c>
      <c r="J31" s="76">
        <v>11.31</v>
      </c>
      <c r="K31" s="153">
        <v>7.59</v>
      </c>
      <c r="L31" s="76">
        <v>15.83</v>
      </c>
      <c r="M31" s="153">
        <v>13.63</v>
      </c>
    </row>
    <row r="32" spans="1:13" ht="15.75" customHeight="1" thickBot="1">
      <c r="A32" s="61" t="s">
        <v>52</v>
      </c>
      <c r="B32" s="76">
        <v>163.31</v>
      </c>
      <c r="C32" s="153">
        <v>100.72</v>
      </c>
      <c r="D32" s="76">
        <v>162.91999999999999</v>
      </c>
      <c r="E32" s="153">
        <v>105.19</v>
      </c>
      <c r="F32" s="76">
        <v>142.97</v>
      </c>
      <c r="G32" s="153">
        <v>82.73</v>
      </c>
      <c r="H32" s="76">
        <v>69.19</v>
      </c>
      <c r="I32" s="153">
        <v>41.84</v>
      </c>
      <c r="J32" s="76">
        <v>76.13</v>
      </c>
      <c r="K32" s="153">
        <v>43.33</v>
      </c>
      <c r="L32" s="76">
        <v>129.97999999999999</v>
      </c>
      <c r="M32" s="153">
        <v>79.41</v>
      </c>
    </row>
    <row r="33" spans="1:15" ht="15.75" customHeight="1" thickBot="1">
      <c r="A33" s="61" t="s">
        <v>53</v>
      </c>
      <c r="B33" s="76">
        <v>210.02</v>
      </c>
      <c r="C33" s="153">
        <v>188.55</v>
      </c>
      <c r="D33" s="76">
        <v>220.83</v>
      </c>
      <c r="E33" s="153">
        <v>197.73</v>
      </c>
      <c r="F33" s="76">
        <v>205.26</v>
      </c>
      <c r="G33" s="153">
        <v>170.37</v>
      </c>
      <c r="H33" s="76">
        <v>143.82</v>
      </c>
      <c r="I33" s="153">
        <v>125.02</v>
      </c>
      <c r="J33" s="76">
        <v>141.54</v>
      </c>
      <c r="K33" s="153">
        <v>130.24</v>
      </c>
      <c r="L33" s="76">
        <v>189.96</v>
      </c>
      <c r="M33" s="153">
        <v>167.04</v>
      </c>
    </row>
    <row r="34" spans="1:15">
      <c r="A34" s="103" t="s">
        <v>54</v>
      </c>
      <c r="J34" s="101"/>
    </row>
    <row r="35" spans="1:15">
      <c r="A35" s="103" t="s">
        <v>55</v>
      </c>
      <c r="J35" s="103"/>
    </row>
    <row r="37" spans="1:15">
      <c r="A37" s="108" t="s">
        <v>662</v>
      </c>
      <c r="N37" s="55"/>
    </row>
    <row r="38" spans="1:15" ht="6.75" customHeight="1" thickBot="1">
      <c r="A38" s="2"/>
      <c r="N38" s="55"/>
    </row>
    <row r="39" spans="1:15" ht="15" thickBot="1">
      <c r="A39" s="222" t="s">
        <v>110</v>
      </c>
      <c r="B39" s="229" t="s">
        <v>111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6" t="s">
        <v>109</v>
      </c>
      <c r="M39" s="226"/>
    </row>
    <row r="40" spans="1:15" ht="15" thickBot="1">
      <c r="A40" s="223"/>
      <c r="B40" s="228" t="s">
        <v>104</v>
      </c>
      <c r="C40" s="228"/>
      <c r="D40" s="229" t="s">
        <v>105</v>
      </c>
      <c r="E40" s="229"/>
      <c r="F40" s="228" t="s">
        <v>106</v>
      </c>
      <c r="G40" s="228"/>
      <c r="H40" s="229" t="s">
        <v>107</v>
      </c>
      <c r="I40" s="229"/>
      <c r="J40" s="228" t="s">
        <v>108</v>
      </c>
      <c r="K40" s="228"/>
      <c r="L40" s="227"/>
      <c r="M40" s="227"/>
    </row>
    <row r="41" spans="1:15" ht="15" thickBot="1">
      <c r="A41" s="224"/>
      <c r="B41" s="146">
        <v>2019</v>
      </c>
      <c r="C41" s="146">
        <v>2020</v>
      </c>
      <c r="D41" s="146">
        <v>2019</v>
      </c>
      <c r="E41" s="146">
        <v>2020</v>
      </c>
      <c r="F41" s="146">
        <v>2019</v>
      </c>
      <c r="G41" s="146">
        <v>2020</v>
      </c>
      <c r="H41" s="146">
        <v>2019</v>
      </c>
      <c r="I41" s="146">
        <v>2020</v>
      </c>
      <c r="J41" s="146">
        <v>2019</v>
      </c>
      <c r="K41" s="146">
        <v>2020</v>
      </c>
      <c r="L41" s="146">
        <v>2019</v>
      </c>
      <c r="M41" s="146">
        <v>2020</v>
      </c>
    </row>
    <row r="42" spans="1:15" ht="15" thickBot="1">
      <c r="A42" s="5" t="s">
        <v>29</v>
      </c>
      <c r="B42" s="44">
        <v>2381.11</v>
      </c>
      <c r="C42" s="44">
        <v>2118.92</v>
      </c>
      <c r="D42" s="44">
        <v>2437.31</v>
      </c>
      <c r="E42" s="44">
        <v>2119.1999999999998</v>
      </c>
      <c r="F42" s="44">
        <v>2328.6</v>
      </c>
      <c r="G42" s="44">
        <v>2123.9</v>
      </c>
      <c r="H42" s="44">
        <v>1757.36</v>
      </c>
      <c r="I42" s="44">
        <v>1650.57</v>
      </c>
      <c r="J42" s="44">
        <v>1814.16</v>
      </c>
      <c r="K42" s="44">
        <v>1656.15</v>
      </c>
      <c r="L42" s="44">
        <v>2158.8200000000002</v>
      </c>
      <c r="M42" s="44">
        <v>1961.7</v>
      </c>
    </row>
    <row r="43" spans="1:15" ht="15" thickBot="1">
      <c r="A43" s="5" t="s">
        <v>30</v>
      </c>
      <c r="B43" s="44">
        <v>2810.27</v>
      </c>
      <c r="C43" s="44">
        <v>2523.38</v>
      </c>
      <c r="D43" s="44">
        <v>2789.97</v>
      </c>
      <c r="E43" s="44">
        <v>2525.33</v>
      </c>
      <c r="F43" s="44">
        <v>2754.12</v>
      </c>
      <c r="G43" s="44">
        <v>2510.5100000000002</v>
      </c>
      <c r="H43" s="44">
        <v>2067.5</v>
      </c>
      <c r="I43" s="44">
        <v>1898.09</v>
      </c>
      <c r="J43" s="44">
        <v>2070.7800000000002</v>
      </c>
      <c r="K43" s="44">
        <v>1949</v>
      </c>
      <c r="L43" s="44">
        <v>2559.85</v>
      </c>
      <c r="M43" s="44">
        <v>2328.23</v>
      </c>
    </row>
    <row r="44" spans="1:15" ht="15.75" customHeight="1" thickBot="1">
      <c r="A44" s="96" t="s">
        <v>75</v>
      </c>
      <c r="B44" s="90">
        <v>16.541826941895263</v>
      </c>
      <c r="C44" s="177">
        <f>C8/$C$7*100</f>
        <v>17.936656389445901</v>
      </c>
      <c r="D44" s="90">
        <v>15.903396810718395</v>
      </c>
      <c r="E44" s="177">
        <f>E8/$E$7*100</f>
        <v>18.130699750131669</v>
      </c>
      <c r="F44" s="90">
        <v>17.270126210913105</v>
      </c>
      <c r="G44" s="177">
        <f>G8/$G$7*100</f>
        <v>19.192116342894469</v>
      </c>
      <c r="H44" s="90">
        <v>23.327690447400244</v>
      </c>
      <c r="I44" s="177">
        <f>I8/$I$7*100</f>
        <v>25.183210490545761</v>
      </c>
      <c r="J44" s="90">
        <v>21.373588696046898</v>
      </c>
      <c r="K44" s="177">
        <f>K8/$K$7*100</f>
        <v>24.468958440225755</v>
      </c>
      <c r="L44" s="90">
        <v>18.136609566966815</v>
      </c>
      <c r="M44" s="177">
        <f>M8/$M$7*100</f>
        <v>20.082208372884121</v>
      </c>
      <c r="N44" s="55"/>
      <c r="O44" s="58"/>
    </row>
    <row r="45" spans="1:15" ht="15.75" customHeight="1" thickBot="1">
      <c r="A45" s="61" t="s">
        <v>31</v>
      </c>
      <c r="B45" s="91">
        <v>2.808626929085106</v>
      </c>
      <c r="C45" s="178">
        <f t="shared" ref="C45:C69" si="0">C9/$C$7*100</f>
        <v>3.0447257250196165</v>
      </c>
      <c r="D45" s="91">
        <v>2.7541514783313086</v>
      </c>
      <c r="E45" s="178">
        <f t="shared" ref="E45:E69" si="1">E9/$E$7*100</f>
        <v>3.0027758748361602</v>
      </c>
      <c r="F45" s="91">
        <v>2.7896387956951765</v>
      </c>
      <c r="G45" s="178">
        <f t="shared" ref="G45:G69" si="2">G9/$G$7*100</f>
        <v>3.0941920167615344</v>
      </c>
      <c r="H45" s="91">
        <v>3.5632406287787179</v>
      </c>
      <c r="I45" s="178">
        <f t="shared" ref="I45:I69" si="3">I9/$I$7*100</f>
        <v>3.8306929597648165</v>
      </c>
      <c r="J45" s="91">
        <v>3.5720839490433551</v>
      </c>
      <c r="K45" s="178">
        <f t="shared" ref="K45:K69" si="4">K9/$K$7*100</f>
        <v>4.0148794253463311</v>
      </c>
      <c r="L45" s="91">
        <v>2.986503115416919</v>
      </c>
      <c r="M45" s="178">
        <f t="shared" ref="M45:M69" si="5">M9/$M$7*100</f>
        <v>3.267718395519343</v>
      </c>
      <c r="N45" s="55"/>
      <c r="O45" s="58"/>
    </row>
    <row r="46" spans="1:15" ht="15.75" customHeight="1" thickBot="1">
      <c r="A46" s="61" t="s">
        <v>32</v>
      </c>
      <c r="B46" s="91">
        <v>3.4270728435346074</v>
      </c>
      <c r="C46" s="178">
        <f t="shared" si="0"/>
        <v>3.8099691683377053</v>
      </c>
      <c r="D46" s="91">
        <v>3.1322917450725281</v>
      </c>
      <c r="E46" s="178">
        <f t="shared" si="1"/>
        <v>3.7080302376323093</v>
      </c>
      <c r="F46" s="91">
        <v>3.5750076249400893</v>
      </c>
      <c r="G46" s="178">
        <f t="shared" si="2"/>
        <v>4.0860223619901932</v>
      </c>
      <c r="H46" s="91">
        <v>5.3073760580411129</v>
      </c>
      <c r="I46" s="178">
        <f t="shared" si="3"/>
        <v>5.8648430790953014</v>
      </c>
      <c r="J46" s="91">
        <v>4.8585557133060968</v>
      </c>
      <c r="K46" s="178">
        <f t="shared" si="4"/>
        <v>5.6613648024628018</v>
      </c>
      <c r="L46" s="91">
        <v>3.8396781061390319</v>
      </c>
      <c r="M46" s="178">
        <f t="shared" si="5"/>
        <v>4.3672661206152323</v>
      </c>
      <c r="N46" s="55"/>
      <c r="O46" s="58"/>
    </row>
    <row r="47" spans="1:15" ht="15.75" customHeight="1" thickBot="1">
      <c r="A47" s="61" t="s">
        <v>33</v>
      </c>
      <c r="B47" s="91">
        <v>1.2664263576097672</v>
      </c>
      <c r="C47" s="178">
        <f t="shared" si="0"/>
        <v>1.3200548470701996</v>
      </c>
      <c r="D47" s="91">
        <v>1.219367950193013</v>
      </c>
      <c r="E47" s="178">
        <f t="shared" si="1"/>
        <v>1.4259522517849152</v>
      </c>
      <c r="F47" s="91">
        <v>1.6760344502055102</v>
      </c>
      <c r="G47" s="178">
        <f t="shared" si="2"/>
        <v>1.8103891241221903</v>
      </c>
      <c r="H47" s="91">
        <v>2.4299879081015723</v>
      </c>
      <c r="I47" s="178">
        <f t="shared" si="3"/>
        <v>2.6031431597026486</v>
      </c>
      <c r="J47" s="91">
        <v>2.0277383401423617</v>
      </c>
      <c r="K47" s="178">
        <f t="shared" si="4"/>
        <v>2.3612108773730123</v>
      </c>
      <c r="L47" s="91">
        <v>1.6102506006211301</v>
      </c>
      <c r="M47" s="178">
        <f t="shared" si="5"/>
        <v>1.7644304901148082</v>
      </c>
      <c r="N47" s="55"/>
      <c r="O47" s="58"/>
    </row>
    <row r="48" spans="1:15" ht="15.75" customHeight="1" thickBot="1">
      <c r="A48" s="61" t="s">
        <v>34</v>
      </c>
      <c r="B48" s="91">
        <v>2.1385845488155941</v>
      </c>
      <c r="C48" s="178">
        <f t="shared" si="0"/>
        <v>2.3967852642091163</v>
      </c>
      <c r="D48" s="91">
        <v>2.1623888428907838</v>
      </c>
      <c r="E48" s="178">
        <f t="shared" si="1"/>
        <v>2.5359061983978335</v>
      </c>
      <c r="F48" s="91">
        <v>2.1429712576067859</v>
      </c>
      <c r="G48" s="178">
        <f t="shared" si="2"/>
        <v>2.5074586438612072</v>
      </c>
      <c r="H48" s="91">
        <v>2.9925030229746068</v>
      </c>
      <c r="I48" s="178">
        <f t="shared" si="3"/>
        <v>3.4403005126205817</v>
      </c>
      <c r="J48" s="91">
        <v>2.3609461169221255</v>
      </c>
      <c r="K48" s="178">
        <f t="shared" si="4"/>
        <v>2.8101590559261163</v>
      </c>
      <c r="L48" s="91">
        <v>2.3095103228704805</v>
      </c>
      <c r="M48" s="178">
        <f t="shared" si="5"/>
        <v>2.6676917658478758</v>
      </c>
      <c r="N48" s="55"/>
      <c r="O48" s="58"/>
    </row>
    <row r="49" spans="1:15" ht="15.75" customHeight="1" thickBot="1">
      <c r="A49" s="61" t="s">
        <v>35</v>
      </c>
      <c r="B49" s="91">
        <v>0.53838243300465793</v>
      </c>
      <c r="C49" s="178">
        <f t="shared" si="0"/>
        <v>0.52825971514397363</v>
      </c>
      <c r="D49" s="91">
        <v>0.51004132660924673</v>
      </c>
      <c r="E49" s="178">
        <f t="shared" si="1"/>
        <v>0.57259843268008548</v>
      </c>
      <c r="F49" s="91">
        <v>0.63287002744978438</v>
      </c>
      <c r="G49" s="178">
        <f t="shared" si="2"/>
        <v>0.61461615368988765</v>
      </c>
      <c r="H49" s="91">
        <v>0.86626360338573161</v>
      </c>
      <c r="I49" s="178">
        <f t="shared" si="3"/>
        <v>0.8587580146357654</v>
      </c>
      <c r="J49" s="91">
        <v>0.69152686427336563</v>
      </c>
      <c r="K49" s="178">
        <f t="shared" si="4"/>
        <v>0.77937403796818883</v>
      </c>
      <c r="L49" s="91">
        <v>0.62230208801296949</v>
      </c>
      <c r="M49" s="178">
        <f t="shared" si="5"/>
        <v>0.63610553940117598</v>
      </c>
      <c r="N49" s="55"/>
      <c r="O49" s="58"/>
    </row>
    <row r="50" spans="1:15" ht="15.75" customHeight="1" thickBot="1">
      <c r="A50" s="61" t="s">
        <v>36</v>
      </c>
      <c r="B50" s="91">
        <v>1.5649741839752052</v>
      </c>
      <c r="C50" s="178">
        <f t="shared" si="0"/>
        <v>1.7349745183048131</v>
      </c>
      <c r="D50" s="91">
        <v>1.5638160983809866</v>
      </c>
      <c r="E50" s="178">
        <f t="shared" si="1"/>
        <v>1.78946909908804</v>
      </c>
      <c r="F50" s="91">
        <v>1.5660174574818819</v>
      </c>
      <c r="G50" s="178">
        <f t="shared" si="2"/>
        <v>1.7637850476596388</v>
      </c>
      <c r="H50" s="91">
        <v>1.9463119709794439</v>
      </c>
      <c r="I50" s="178">
        <f t="shared" si="3"/>
        <v>2.0383648825925009</v>
      </c>
      <c r="J50" s="91">
        <v>1.7722790446112093</v>
      </c>
      <c r="K50" s="178">
        <f t="shared" si="4"/>
        <v>2.056439199589533</v>
      </c>
      <c r="L50" s="91">
        <v>1.6477527980155089</v>
      </c>
      <c r="M50" s="178">
        <f t="shared" si="5"/>
        <v>1.8335817337634168</v>
      </c>
      <c r="N50" s="55"/>
      <c r="O50" s="58"/>
    </row>
    <row r="51" spans="1:15" ht="15.75" customHeight="1" thickBot="1">
      <c r="A51" s="61" t="s">
        <v>37</v>
      </c>
      <c r="B51" s="91">
        <v>2.2538759620961688</v>
      </c>
      <c r="C51" s="178">
        <f t="shared" si="0"/>
        <v>2.4237332466770756</v>
      </c>
      <c r="D51" s="91">
        <v>2.1767259146155693</v>
      </c>
      <c r="E51" s="178">
        <f t="shared" si="1"/>
        <v>2.5291744049292566</v>
      </c>
      <c r="F51" s="91">
        <v>2.4403439211072864</v>
      </c>
      <c r="G51" s="178">
        <f t="shared" si="2"/>
        <v>2.7492421858506835</v>
      </c>
      <c r="H51" s="91">
        <v>3.1332527206771466</v>
      </c>
      <c r="I51" s="178">
        <f t="shared" si="3"/>
        <v>3.3233408320996367</v>
      </c>
      <c r="J51" s="91">
        <v>2.8409584794135538</v>
      </c>
      <c r="K51" s="178">
        <f t="shared" si="4"/>
        <v>3.2083119548486403</v>
      </c>
      <c r="L51" s="91">
        <v>2.4786608590347092</v>
      </c>
      <c r="M51" s="178">
        <f t="shared" si="5"/>
        <v>2.742426650287987</v>
      </c>
      <c r="N51" s="55"/>
      <c r="O51" s="58"/>
    </row>
    <row r="52" spans="1:15" ht="15.75" customHeight="1" thickBot="1">
      <c r="A52" s="61" t="s">
        <v>38</v>
      </c>
      <c r="B52" s="91">
        <v>0.72377387226138412</v>
      </c>
      <c r="C52" s="178">
        <f t="shared" si="0"/>
        <v>0.74305098716800477</v>
      </c>
      <c r="D52" s="91">
        <v>0.73369964551590161</v>
      </c>
      <c r="E52" s="178">
        <f t="shared" si="1"/>
        <v>0.76148463765131691</v>
      </c>
      <c r="F52" s="91">
        <v>0.68660770046330599</v>
      </c>
      <c r="G52" s="178">
        <f t="shared" si="2"/>
        <v>0.71459583909245528</v>
      </c>
      <c r="H52" s="91">
        <v>0.84885126964933488</v>
      </c>
      <c r="I52" s="178">
        <f t="shared" si="3"/>
        <v>0.84716741566522125</v>
      </c>
      <c r="J52" s="91">
        <v>0.84074599909212955</v>
      </c>
      <c r="K52" s="178">
        <f t="shared" si="4"/>
        <v>0.87942534633145208</v>
      </c>
      <c r="L52" s="91">
        <v>0.74887200421899724</v>
      </c>
      <c r="M52" s="178">
        <f t="shared" si="5"/>
        <v>0.77054242922735294</v>
      </c>
      <c r="N52" s="55"/>
      <c r="O52" s="58"/>
    </row>
    <row r="53" spans="1:15" ht="15.75" customHeight="1" thickBot="1">
      <c r="A53" s="61" t="s">
        <v>39</v>
      </c>
      <c r="B53" s="91">
        <v>0.49105601952837269</v>
      </c>
      <c r="C53" s="178">
        <f t="shared" si="0"/>
        <v>0.50646355285371203</v>
      </c>
      <c r="D53" s="91">
        <v>0.42007620153621728</v>
      </c>
      <c r="E53" s="178">
        <f t="shared" si="1"/>
        <v>0.52587186625114335</v>
      </c>
      <c r="F53" s="91">
        <v>0.35655672229242014</v>
      </c>
      <c r="G53" s="178">
        <f t="shared" si="2"/>
        <v>0.38757065297489351</v>
      </c>
      <c r="H53" s="91">
        <v>0.42370012091898424</v>
      </c>
      <c r="I53" s="178">
        <f t="shared" si="3"/>
        <v>0.4404427608806748</v>
      </c>
      <c r="J53" s="91">
        <v>0.42785810177807387</v>
      </c>
      <c r="K53" s="178">
        <f t="shared" si="4"/>
        <v>0.4858902001026168</v>
      </c>
      <c r="L53" s="91">
        <v>0.42932203058772977</v>
      </c>
      <c r="M53" s="178">
        <f t="shared" si="5"/>
        <v>0.47117338063679282</v>
      </c>
      <c r="N53" s="55"/>
      <c r="O53" s="58"/>
    </row>
    <row r="54" spans="1:15" ht="15.75" customHeight="1" thickBot="1">
      <c r="A54" s="61" t="s">
        <v>40</v>
      </c>
      <c r="B54" s="91">
        <v>0.51240628124699761</v>
      </c>
      <c r="C54" s="178">
        <f t="shared" si="0"/>
        <v>0.57462609674325704</v>
      </c>
      <c r="D54" s="91">
        <v>0.49785481564317902</v>
      </c>
      <c r="E54" s="178">
        <f t="shared" si="1"/>
        <v>0.52983174476207073</v>
      </c>
      <c r="F54" s="91">
        <v>0.59510841938622872</v>
      </c>
      <c r="G54" s="178">
        <f t="shared" si="2"/>
        <v>0.589521650979283</v>
      </c>
      <c r="H54" s="91">
        <v>0.71922611850060458</v>
      </c>
      <c r="I54" s="178">
        <f t="shared" si="3"/>
        <v>0.71176814587295656</v>
      </c>
      <c r="J54" s="91">
        <v>0.69152686427336563</v>
      </c>
      <c r="K54" s="178">
        <f t="shared" si="4"/>
        <v>0.70395074397126733</v>
      </c>
      <c r="L54" s="91">
        <v>0.57815887649666975</v>
      </c>
      <c r="M54" s="178">
        <f t="shared" si="5"/>
        <v>0.6034627163123919</v>
      </c>
      <c r="N54" s="55"/>
      <c r="O54" s="58"/>
    </row>
    <row r="55" spans="1:15" ht="15.75" customHeight="1" thickBot="1">
      <c r="A55" s="61" t="s">
        <v>41</v>
      </c>
      <c r="B55" s="91">
        <v>0.81664751073740238</v>
      </c>
      <c r="C55" s="178">
        <f t="shared" si="0"/>
        <v>0.8540132679184268</v>
      </c>
      <c r="D55" s="91">
        <v>0.73298279192966243</v>
      </c>
      <c r="E55" s="178">
        <f t="shared" si="1"/>
        <v>0.74920901426744235</v>
      </c>
      <c r="F55" s="91">
        <v>0.80896983428463543</v>
      </c>
      <c r="G55" s="178">
        <f t="shared" si="2"/>
        <v>0.87472266591250381</v>
      </c>
      <c r="H55" s="91">
        <v>1.0969770253929867</v>
      </c>
      <c r="I55" s="178">
        <f t="shared" si="3"/>
        <v>1.2238618822079039</v>
      </c>
      <c r="J55" s="91">
        <v>1.2898521330126811</v>
      </c>
      <c r="K55" s="178">
        <f t="shared" si="4"/>
        <v>1.5079527963057979</v>
      </c>
      <c r="L55" s="91">
        <v>0.88520811766314433</v>
      </c>
      <c r="M55" s="178">
        <f t="shared" si="5"/>
        <v>0.95780915115774645</v>
      </c>
      <c r="N55" s="55"/>
      <c r="O55" s="58"/>
    </row>
    <row r="56" spans="1:15" ht="15.75" customHeight="1" thickBot="1">
      <c r="A56" s="62" t="s">
        <v>42</v>
      </c>
      <c r="B56" s="90">
        <v>83.458173058104748</v>
      </c>
      <c r="C56" s="177">
        <f t="shared" si="0"/>
        <v>82.063343610554099</v>
      </c>
      <c r="D56" s="90">
        <v>84.096603189281609</v>
      </c>
      <c r="E56" s="177">
        <f t="shared" si="1"/>
        <v>81.869300249868331</v>
      </c>
      <c r="F56" s="90">
        <v>82.730236881472123</v>
      </c>
      <c r="G56" s="177">
        <f t="shared" si="2"/>
        <v>80.807883657105535</v>
      </c>
      <c r="H56" s="90">
        <v>76.672309552599756</v>
      </c>
      <c r="I56" s="177">
        <f t="shared" si="3"/>
        <v>74.817316354862001</v>
      </c>
      <c r="J56" s="90">
        <v>78.625928394131677</v>
      </c>
      <c r="K56" s="177">
        <f t="shared" si="4"/>
        <v>75.531041559774238</v>
      </c>
      <c r="L56" s="90">
        <v>81.863390433033189</v>
      </c>
      <c r="M56" s="177">
        <f t="shared" si="5"/>
        <v>79.918221137946006</v>
      </c>
      <c r="N56" s="55"/>
      <c r="O56" s="58"/>
    </row>
    <row r="57" spans="1:15" ht="15.75" customHeight="1" thickBot="1">
      <c r="A57" s="61" t="s">
        <v>43</v>
      </c>
      <c r="B57" s="91">
        <v>1.7606849163959333</v>
      </c>
      <c r="C57" s="178">
        <f t="shared" si="0"/>
        <v>1.848314562214173</v>
      </c>
      <c r="D57" s="91">
        <v>1.6114868618658982</v>
      </c>
      <c r="E57" s="178">
        <f t="shared" si="1"/>
        <v>1.7130434438271434</v>
      </c>
      <c r="F57" s="91">
        <v>1.7105282268020277</v>
      </c>
      <c r="G57" s="178">
        <f t="shared" si="2"/>
        <v>1.8255254908365228</v>
      </c>
      <c r="H57" s="91">
        <v>2.1697702539298671</v>
      </c>
      <c r="I57" s="178">
        <f t="shared" si="3"/>
        <v>1.9872608780405567</v>
      </c>
      <c r="J57" s="91">
        <v>1.9147374419300935</v>
      </c>
      <c r="K57" s="178">
        <f t="shared" si="4"/>
        <v>1.7203694202154951</v>
      </c>
      <c r="L57" s="91">
        <v>1.8008867707092213</v>
      </c>
      <c r="M57" s="178">
        <f t="shared" si="5"/>
        <v>1.8271390713116831</v>
      </c>
      <c r="N57" s="55"/>
      <c r="O57" s="58"/>
    </row>
    <row r="58" spans="1:15" ht="15.75" customHeight="1" thickBot="1">
      <c r="A58" s="61" t="s">
        <v>44</v>
      </c>
      <c r="B58" s="91">
        <v>4.0803908521245287</v>
      </c>
      <c r="C58" s="178">
        <f t="shared" si="0"/>
        <v>3.0435368434401475</v>
      </c>
      <c r="D58" s="91">
        <v>3.9788958304211164</v>
      </c>
      <c r="E58" s="178">
        <f t="shared" si="1"/>
        <v>3.6581357683946254</v>
      </c>
      <c r="F58" s="91">
        <v>3.9177668365939033</v>
      </c>
      <c r="G58" s="178">
        <f t="shared" si="2"/>
        <v>3.3646549904202732</v>
      </c>
      <c r="H58" s="91">
        <v>5.8253929866989118</v>
      </c>
      <c r="I58" s="178">
        <f t="shared" si="3"/>
        <v>4.9623568956161188</v>
      </c>
      <c r="J58" s="91">
        <v>5.9359275248940007</v>
      </c>
      <c r="K58" s="178">
        <f t="shared" si="4"/>
        <v>5.3360697793740375</v>
      </c>
      <c r="L58" s="91">
        <v>4.4787780534015669</v>
      </c>
      <c r="M58" s="178">
        <f t="shared" si="5"/>
        <v>3.7788362833568852</v>
      </c>
      <c r="N58" s="55"/>
      <c r="O58" s="58"/>
    </row>
    <row r="59" spans="1:15" ht="15.75" customHeight="1" thickBot="1">
      <c r="A59" s="61" t="s">
        <v>76</v>
      </c>
      <c r="B59" s="91">
        <v>35.760976703306092</v>
      </c>
      <c r="C59" s="178">
        <f t="shared" si="0"/>
        <v>39.485927605037688</v>
      </c>
      <c r="D59" s="91">
        <v>34.890697749438168</v>
      </c>
      <c r="E59" s="178">
        <f t="shared" si="1"/>
        <v>37.369769495471886</v>
      </c>
      <c r="F59" s="91">
        <v>37.240570490755672</v>
      </c>
      <c r="G59" s="178">
        <f t="shared" si="2"/>
        <v>41.143433007635899</v>
      </c>
      <c r="H59" s="91">
        <v>32.059008464328905</v>
      </c>
      <c r="I59" s="178">
        <f t="shared" si="3"/>
        <v>35.742246152711409</v>
      </c>
      <c r="J59" s="91">
        <v>32.655327944059728</v>
      </c>
      <c r="K59" s="178">
        <f t="shared" si="4"/>
        <v>35.069779374037971</v>
      </c>
      <c r="L59" s="91">
        <v>35.004004140867629</v>
      </c>
      <c r="M59" s="178">
        <f t="shared" si="5"/>
        <v>38.364336856753845</v>
      </c>
      <c r="N59" s="55"/>
      <c r="O59" s="58"/>
    </row>
    <row r="60" spans="1:15" ht="15.75" customHeight="1" thickBot="1">
      <c r="A60" s="11" t="s">
        <v>45</v>
      </c>
      <c r="B60" s="94">
        <v>1.133343059563672</v>
      </c>
      <c r="C60" s="179">
        <f t="shared" si="0"/>
        <v>1.0620675443254683</v>
      </c>
      <c r="D60" s="94">
        <v>1.4544959264794961</v>
      </c>
      <c r="E60" s="179">
        <f t="shared" si="1"/>
        <v>1.4021929807193514</v>
      </c>
      <c r="F60" s="94">
        <v>0.7748391500733447</v>
      </c>
      <c r="G60" s="179">
        <f t="shared" si="2"/>
        <v>1.2411820705753014</v>
      </c>
      <c r="H60" s="94">
        <v>0.71970979443772676</v>
      </c>
      <c r="I60" s="179">
        <f t="shared" si="3"/>
        <v>0.59849638320627574</v>
      </c>
      <c r="J60" s="94">
        <v>0.93394759462617949</v>
      </c>
      <c r="K60" s="179">
        <f t="shared" si="4"/>
        <v>0.70548999486916364</v>
      </c>
      <c r="L60" s="94">
        <v>1.0356075551301835</v>
      </c>
      <c r="M60" s="179">
        <f t="shared" si="5"/>
        <v>1.0626097937059482</v>
      </c>
      <c r="N60" s="55"/>
      <c r="O60" s="58"/>
    </row>
    <row r="61" spans="1:15" ht="15.75" customHeight="1" thickBot="1">
      <c r="A61" s="11" t="s">
        <v>86</v>
      </c>
      <c r="B61" s="94">
        <v>22.326324516861369</v>
      </c>
      <c r="C61" s="179">
        <f t="shared" si="0"/>
        <v>25.379055076920636</v>
      </c>
      <c r="D61" s="94">
        <v>22.403466703943053</v>
      </c>
      <c r="E61" s="179">
        <f t="shared" si="1"/>
        <v>24.329097583286146</v>
      </c>
      <c r="F61" s="94">
        <v>25.625245087360028</v>
      </c>
      <c r="G61" s="179">
        <f t="shared" si="2"/>
        <v>28.436054825513541</v>
      </c>
      <c r="H61" s="94">
        <v>20.141717049576783</v>
      </c>
      <c r="I61" s="179">
        <f t="shared" si="3"/>
        <v>23.001016811636962</v>
      </c>
      <c r="J61" s="94">
        <v>20.88874723534127</v>
      </c>
      <c r="K61" s="179">
        <f t="shared" si="4"/>
        <v>23.08004104669061</v>
      </c>
      <c r="L61" s="94">
        <v>22.575150887747331</v>
      </c>
      <c r="M61" s="179">
        <f t="shared" si="5"/>
        <v>25.216151325255669</v>
      </c>
      <c r="N61" s="55"/>
      <c r="O61" s="58"/>
    </row>
    <row r="62" spans="1:15" ht="15.75" customHeight="1" thickBot="1">
      <c r="A62" s="61" t="s">
        <v>46</v>
      </c>
      <c r="B62" s="91">
        <v>4.2262843072017988</v>
      </c>
      <c r="C62" s="178">
        <f t="shared" si="0"/>
        <v>4.3152438396119486</v>
      </c>
      <c r="D62" s="91">
        <v>4.4115169697165202</v>
      </c>
      <c r="E62" s="178">
        <f t="shared" si="1"/>
        <v>5.0163740976426849</v>
      </c>
      <c r="F62" s="91">
        <v>4.1675743976297328</v>
      </c>
      <c r="G62" s="178">
        <f t="shared" si="2"/>
        <v>4.2533190467275572</v>
      </c>
      <c r="H62" s="91">
        <v>4.2413542926239414</v>
      </c>
      <c r="I62" s="178">
        <f t="shared" si="3"/>
        <v>4.0762029197772502</v>
      </c>
      <c r="J62" s="91">
        <v>4.7020929311660336</v>
      </c>
      <c r="K62" s="178">
        <f t="shared" si="4"/>
        <v>4.7968188814776802</v>
      </c>
      <c r="L62" s="91">
        <v>4.2959548411039705</v>
      </c>
      <c r="M62" s="178">
        <f t="shared" si="5"/>
        <v>4.4523092649781155</v>
      </c>
      <c r="N62" s="55"/>
      <c r="O62" s="58"/>
    </row>
    <row r="63" spans="1:15" ht="15.75" customHeight="1" thickBot="1">
      <c r="A63" s="61" t="s">
        <v>47</v>
      </c>
      <c r="B63" s="91">
        <v>4.5607717407935882</v>
      </c>
      <c r="C63" s="178">
        <f t="shared" si="0"/>
        <v>4.7000451775000194</v>
      </c>
      <c r="D63" s="91">
        <v>4.640193263726851</v>
      </c>
      <c r="E63" s="178">
        <f t="shared" si="1"/>
        <v>4.731658832707013</v>
      </c>
      <c r="F63" s="91">
        <v>4.3676383018895333</v>
      </c>
      <c r="G63" s="178">
        <f t="shared" si="2"/>
        <v>4.3349757618969846</v>
      </c>
      <c r="H63" s="91">
        <v>4.8391777509068925</v>
      </c>
      <c r="I63" s="178">
        <f t="shared" si="3"/>
        <v>4.870158949259519</v>
      </c>
      <c r="J63" s="91">
        <v>5.0280570606244988</v>
      </c>
      <c r="K63" s="178">
        <f t="shared" si="4"/>
        <v>4.5572088250384803</v>
      </c>
      <c r="L63" s="91">
        <v>4.6225364767466841</v>
      </c>
      <c r="M63" s="178">
        <f t="shared" si="5"/>
        <v>4.6430120735494347</v>
      </c>
      <c r="N63" s="55"/>
      <c r="O63" s="58"/>
    </row>
    <row r="64" spans="1:15" ht="15.75" customHeight="1" thickBot="1">
      <c r="A64" s="61" t="s">
        <v>48</v>
      </c>
      <c r="B64" s="91">
        <v>11.62699669426781</v>
      </c>
      <c r="C64" s="178">
        <f t="shared" si="0"/>
        <v>9.8582060569553533</v>
      </c>
      <c r="D64" s="91">
        <v>12.226654766897136</v>
      </c>
      <c r="E64" s="178">
        <f t="shared" si="1"/>
        <v>10.012552814879641</v>
      </c>
      <c r="F64" s="91">
        <v>10.733373999680481</v>
      </c>
      <c r="G64" s="178">
        <f t="shared" si="2"/>
        <v>8.8125520312605801</v>
      </c>
      <c r="H64" s="91">
        <v>10.300362756952843</v>
      </c>
      <c r="I64" s="178">
        <f t="shared" si="3"/>
        <v>8.3410164955297166</v>
      </c>
      <c r="J64" s="91">
        <v>10.85822733462753</v>
      </c>
      <c r="K64" s="178">
        <f t="shared" si="4"/>
        <v>9.1918932786044127</v>
      </c>
      <c r="L64" s="91">
        <v>11.265894486005038</v>
      </c>
      <c r="M64" s="178">
        <f t="shared" si="5"/>
        <v>9.3397130008633162</v>
      </c>
      <c r="N64" s="55"/>
      <c r="O64" s="58"/>
    </row>
    <row r="65" spans="1:15" ht="15.75" customHeight="1" thickBot="1">
      <c r="A65" s="61" t="s">
        <v>49</v>
      </c>
      <c r="B65" s="91">
        <v>2.2531642867055481</v>
      </c>
      <c r="C65" s="178">
        <f t="shared" si="0"/>
        <v>2.3036562071507265</v>
      </c>
      <c r="D65" s="91">
        <v>2.1648978304426212</v>
      </c>
      <c r="E65" s="178">
        <f t="shared" si="1"/>
        <v>2.1236828454103027</v>
      </c>
      <c r="F65" s="91">
        <v>2.2257563214384266</v>
      </c>
      <c r="G65" s="178">
        <f t="shared" si="2"/>
        <v>2.2517337114769509</v>
      </c>
      <c r="H65" s="91">
        <v>2.5218863361547763</v>
      </c>
      <c r="I65" s="178">
        <f t="shared" si="3"/>
        <v>2.5646834449367524</v>
      </c>
      <c r="J65" s="91">
        <v>2.7574150803079034</v>
      </c>
      <c r="K65" s="178">
        <f t="shared" si="4"/>
        <v>2.6131349409953821</v>
      </c>
      <c r="L65" s="91">
        <v>2.3169326327714517</v>
      </c>
      <c r="M65" s="178">
        <f t="shared" si="5"/>
        <v>2.3262306559059884</v>
      </c>
      <c r="N65" s="55"/>
      <c r="O65" s="58"/>
    </row>
    <row r="66" spans="1:15" ht="15.75" customHeight="1" thickBot="1">
      <c r="A66" s="61" t="s">
        <v>50</v>
      </c>
      <c r="B66" s="91">
        <v>5.2382867126646202</v>
      </c>
      <c r="C66" s="178">
        <f t="shared" si="0"/>
        <v>4.3742916247255659</v>
      </c>
      <c r="D66" s="91">
        <v>5.7133230823270509</v>
      </c>
      <c r="E66" s="178">
        <f t="shared" si="1"/>
        <v>4.6627569466168781</v>
      </c>
      <c r="F66" s="91">
        <v>5.1243228327015524</v>
      </c>
      <c r="G66" s="178">
        <f t="shared" si="2"/>
        <v>4.0904039418285523</v>
      </c>
      <c r="H66" s="91">
        <v>3.9284159613059249</v>
      </c>
      <c r="I66" s="178">
        <f t="shared" si="3"/>
        <v>3.0293610945740195</v>
      </c>
      <c r="J66" s="91">
        <v>3.7169568954693393</v>
      </c>
      <c r="K66" s="178">
        <f t="shared" si="4"/>
        <v>2.9507439712673165</v>
      </c>
      <c r="L66" s="91">
        <v>4.9616188448541907</v>
      </c>
      <c r="M66" s="178">
        <f t="shared" si="5"/>
        <v>4.0154967507505699</v>
      </c>
      <c r="N66" s="55"/>
      <c r="O66" s="58"/>
    </row>
    <row r="67" spans="1:15" ht="15.75" customHeight="1" thickBot="1">
      <c r="A67" s="61" t="s">
        <v>51</v>
      </c>
      <c r="B67" s="91">
        <v>0.66683984101171767</v>
      </c>
      <c r="C67" s="178">
        <f t="shared" si="0"/>
        <v>0.67052921082040762</v>
      </c>
      <c r="D67" s="91">
        <v>0.70430864848009112</v>
      </c>
      <c r="E67" s="178">
        <f t="shared" si="1"/>
        <v>0.5856660317661454</v>
      </c>
      <c r="F67" s="91">
        <v>0.59873934323849354</v>
      </c>
      <c r="G67" s="178">
        <f t="shared" si="2"/>
        <v>0.65006711783661486</v>
      </c>
      <c r="H67" s="91">
        <v>0.48319226118500608</v>
      </c>
      <c r="I67" s="178">
        <f t="shared" si="3"/>
        <v>0.45308705066672283</v>
      </c>
      <c r="J67" s="91">
        <v>0.54617100802596119</v>
      </c>
      <c r="K67" s="178">
        <f t="shared" si="4"/>
        <v>0.38943047716777834</v>
      </c>
      <c r="L67" s="91">
        <v>0.61839560911772173</v>
      </c>
      <c r="M67" s="178">
        <f t="shared" si="5"/>
        <v>0.58542326144753742</v>
      </c>
      <c r="N67" s="55"/>
      <c r="O67" s="58"/>
    </row>
    <row r="68" spans="1:15" ht="15.75" customHeight="1" thickBot="1">
      <c r="A68" s="61" t="s">
        <v>52</v>
      </c>
      <c r="B68" s="91">
        <v>5.8111854021143872</v>
      </c>
      <c r="C68" s="178">
        <f t="shared" si="0"/>
        <v>3.99147175613661</v>
      </c>
      <c r="D68" s="91">
        <v>5.8394893135051635</v>
      </c>
      <c r="E68" s="178">
        <f t="shared" si="1"/>
        <v>4.1653962056444112</v>
      </c>
      <c r="F68" s="91">
        <v>5.1911318315832284</v>
      </c>
      <c r="G68" s="178">
        <f t="shared" si="2"/>
        <v>3.2953463638862224</v>
      </c>
      <c r="H68" s="91">
        <v>3.3465538089480042</v>
      </c>
      <c r="I68" s="178">
        <f t="shared" si="3"/>
        <v>2.2043211860343819</v>
      </c>
      <c r="J68" s="91">
        <v>3.6763924704700641</v>
      </c>
      <c r="K68" s="178">
        <f t="shared" si="4"/>
        <v>2.2231913801949719</v>
      </c>
      <c r="L68" s="91">
        <v>5.0776412680430489</v>
      </c>
      <c r="M68" s="178">
        <f t="shared" si="5"/>
        <v>3.4107455019478317</v>
      </c>
      <c r="N68" s="55"/>
      <c r="O68" s="58"/>
    </row>
    <row r="69" spans="1:15" ht="15.75" customHeight="1" thickBot="1">
      <c r="A69" s="61" t="s">
        <v>53</v>
      </c>
      <c r="B69" s="91">
        <v>7.4733032769093359</v>
      </c>
      <c r="C69" s="178">
        <f t="shared" si="0"/>
        <v>7.4721207269614567</v>
      </c>
      <c r="D69" s="91">
        <v>7.9151388724609957</v>
      </c>
      <c r="E69" s="178">
        <f t="shared" si="1"/>
        <v>7.8298677796565199</v>
      </c>
      <c r="F69" s="91">
        <v>7.4528342991590781</v>
      </c>
      <c r="G69" s="178">
        <f t="shared" si="2"/>
        <v>6.7862705187392196</v>
      </c>
      <c r="H69" s="91">
        <v>6.9562273276904465</v>
      </c>
      <c r="I69" s="178">
        <f t="shared" si="3"/>
        <v>6.5866212877155457</v>
      </c>
      <c r="J69" s="91">
        <v>6.8351056123779435</v>
      </c>
      <c r="K69" s="178">
        <f t="shared" si="4"/>
        <v>6.6824012314007186</v>
      </c>
      <c r="L69" s="91">
        <v>7.4207473094126621</v>
      </c>
      <c r="M69" s="178">
        <f t="shared" si="5"/>
        <v>7.1745489062506707</v>
      </c>
      <c r="N69" s="55"/>
      <c r="O69" s="58"/>
    </row>
    <row r="70" spans="1:15" ht="15.75" customHeight="1" thickBot="1">
      <c r="A70" s="92" t="s">
        <v>0</v>
      </c>
      <c r="B70" s="90">
        <v>100</v>
      </c>
      <c r="C70" s="177">
        <v>100</v>
      </c>
      <c r="D70" s="90">
        <v>100</v>
      </c>
      <c r="E70" s="177">
        <v>100</v>
      </c>
      <c r="F70" s="90">
        <v>100</v>
      </c>
      <c r="G70" s="177">
        <v>100</v>
      </c>
      <c r="H70" s="90">
        <v>100</v>
      </c>
      <c r="I70" s="177">
        <v>100</v>
      </c>
      <c r="J70" s="90">
        <v>100</v>
      </c>
      <c r="K70" s="177">
        <v>100</v>
      </c>
      <c r="L70" s="90">
        <v>100</v>
      </c>
      <c r="M70" s="177">
        <v>100</v>
      </c>
      <c r="N70" s="55"/>
    </row>
    <row r="71" spans="1:15">
      <c r="A71" s="101" t="s">
        <v>94</v>
      </c>
      <c r="N71" s="55"/>
    </row>
    <row r="72" spans="1:15">
      <c r="A72" s="103" t="s">
        <v>95</v>
      </c>
      <c r="N72" s="55"/>
    </row>
    <row r="73" spans="1:15">
      <c r="A73" s="103" t="s">
        <v>96</v>
      </c>
      <c r="N73" s="55"/>
    </row>
    <row r="74" spans="1:15">
      <c r="N74" s="55"/>
    </row>
    <row r="75" spans="1:15"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5"/>
    </row>
    <row r="76" spans="1:15">
      <c r="N76" s="55"/>
    </row>
    <row r="77" spans="1:15">
      <c r="N77" s="55"/>
    </row>
    <row r="78" spans="1:15">
      <c r="N78" s="55"/>
    </row>
    <row r="79" spans="1:15">
      <c r="N79" s="55"/>
    </row>
    <row r="80" spans="1:15">
      <c r="N80" s="55"/>
    </row>
    <row r="81" spans="14:14">
      <c r="N81" s="55"/>
    </row>
    <row r="82" spans="14:14">
      <c r="N82" s="55"/>
    </row>
    <row r="83" spans="14:14">
      <c r="N83" s="55"/>
    </row>
    <row r="84" spans="14:14">
      <c r="N84" s="55"/>
    </row>
    <row r="85" spans="14:14">
      <c r="N85" s="55"/>
    </row>
    <row r="86" spans="14:14">
      <c r="N86" s="55"/>
    </row>
    <row r="87" spans="14:14">
      <c r="N87" s="55"/>
    </row>
    <row r="88" spans="14:14">
      <c r="N88" s="55"/>
    </row>
    <row r="89" spans="14:14">
      <c r="N89" s="55"/>
    </row>
    <row r="90" spans="14:14">
      <c r="N90" s="55"/>
    </row>
    <row r="91" spans="14:14">
      <c r="N91" s="55"/>
    </row>
    <row r="92" spans="14:14">
      <c r="N92" s="55"/>
    </row>
    <row r="93" spans="14:14">
      <c r="N93" s="55"/>
    </row>
    <row r="94" spans="14:14">
      <c r="N94" s="55"/>
    </row>
    <row r="95" spans="14:14">
      <c r="N95" s="55"/>
    </row>
    <row r="96" spans="14:14">
      <c r="N96" s="55"/>
    </row>
    <row r="97" spans="14:14">
      <c r="N97" s="55"/>
    </row>
    <row r="98" spans="14:14">
      <c r="N98" s="55"/>
    </row>
    <row r="99" spans="14:14">
      <c r="N99" s="55"/>
    </row>
    <row r="100" spans="14:14">
      <c r="N100" s="55"/>
    </row>
    <row r="101" spans="14:14">
      <c r="N101" s="55"/>
    </row>
    <row r="102" spans="14:14">
      <c r="N102" s="55"/>
    </row>
    <row r="103" spans="14:14">
      <c r="N103" s="55"/>
    </row>
    <row r="104" spans="14:14">
      <c r="N104" s="55"/>
    </row>
    <row r="105" spans="14:14">
      <c r="N105" s="55"/>
    </row>
    <row r="106" spans="14:14">
      <c r="N106" s="55"/>
    </row>
    <row r="107" spans="14:14">
      <c r="N107" s="55"/>
    </row>
    <row r="108" spans="14:14">
      <c r="N108" s="55"/>
    </row>
    <row r="109" spans="14:14">
      <c r="N109" s="55"/>
    </row>
    <row r="110" spans="14:14">
      <c r="N110" s="55"/>
    </row>
    <row r="111" spans="14:14">
      <c r="N111" s="55"/>
    </row>
    <row r="112" spans="14:14">
      <c r="N112" s="55"/>
    </row>
    <row r="113" spans="14:14">
      <c r="N113" s="55"/>
    </row>
    <row r="114" spans="14:14">
      <c r="N114" s="55"/>
    </row>
    <row r="115" spans="14:14">
      <c r="N115" s="55"/>
    </row>
    <row r="116" spans="14:14">
      <c r="N116" s="55"/>
    </row>
    <row r="117" spans="14:14">
      <c r="N117" s="55"/>
    </row>
    <row r="118" spans="14:14">
      <c r="N118" s="55"/>
    </row>
    <row r="119" spans="14:14">
      <c r="N119" s="55"/>
    </row>
    <row r="120" spans="14:14">
      <c r="N120" s="55"/>
    </row>
    <row r="121" spans="14:14">
      <c r="N121" s="55"/>
    </row>
    <row r="122" spans="14:14">
      <c r="N122" s="55"/>
    </row>
    <row r="123" spans="14:14">
      <c r="N123" s="55"/>
    </row>
    <row r="124" spans="14:14">
      <c r="N124" s="55"/>
    </row>
    <row r="125" spans="14:14">
      <c r="N125" s="55"/>
    </row>
    <row r="126" spans="14:14">
      <c r="N126" s="55"/>
    </row>
    <row r="127" spans="14:14">
      <c r="N127" s="55"/>
    </row>
    <row r="128" spans="14:14">
      <c r="N128" s="55"/>
    </row>
    <row r="129" spans="14:14">
      <c r="N129" s="55"/>
    </row>
    <row r="130" spans="14:14">
      <c r="N130" s="55"/>
    </row>
    <row r="131" spans="14:14">
      <c r="N131" s="55"/>
    </row>
    <row r="132" spans="14:14">
      <c r="N132" s="55"/>
    </row>
    <row r="133" spans="14:14">
      <c r="N133" s="55"/>
    </row>
    <row r="134" spans="14:14">
      <c r="N134" s="55"/>
    </row>
    <row r="135" spans="14:14">
      <c r="N135" s="55"/>
    </row>
    <row r="136" spans="14:14">
      <c r="N136" s="55"/>
    </row>
    <row r="137" spans="14:14">
      <c r="N137" s="55"/>
    </row>
    <row r="138" spans="14:14">
      <c r="N138" s="55"/>
    </row>
    <row r="139" spans="14:14">
      <c r="N139" s="55"/>
    </row>
    <row r="140" spans="14:14">
      <c r="N140" s="55"/>
    </row>
    <row r="141" spans="14:14">
      <c r="N141" s="55"/>
    </row>
    <row r="142" spans="14:14">
      <c r="N142" s="55"/>
    </row>
    <row r="143" spans="14:14">
      <c r="N143" s="55"/>
    </row>
    <row r="144" spans="14:14">
      <c r="N144" s="55"/>
    </row>
    <row r="145" spans="14:14">
      <c r="N145" s="55"/>
    </row>
    <row r="146" spans="14:14">
      <c r="N146" s="55"/>
    </row>
    <row r="147" spans="14:14">
      <c r="N147" s="55"/>
    </row>
    <row r="148" spans="14:14">
      <c r="N148" s="55"/>
    </row>
    <row r="149" spans="14:14">
      <c r="N149" s="55"/>
    </row>
    <row r="150" spans="14:14">
      <c r="N150" s="55"/>
    </row>
    <row r="151" spans="14:14">
      <c r="N151" s="55"/>
    </row>
    <row r="152" spans="14:14">
      <c r="N152" s="55"/>
    </row>
    <row r="153" spans="14:14">
      <c r="N153" s="55"/>
    </row>
    <row r="154" spans="14:14">
      <c r="N154" s="55"/>
    </row>
    <row r="155" spans="14:14">
      <c r="N155" s="55"/>
    </row>
    <row r="156" spans="14:14">
      <c r="N156" s="55"/>
    </row>
    <row r="157" spans="14:14">
      <c r="N157" s="55"/>
    </row>
    <row r="158" spans="14:14">
      <c r="N158" s="55"/>
    </row>
    <row r="159" spans="14:14">
      <c r="N159" s="55"/>
    </row>
    <row r="160" spans="14:14">
      <c r="N160" s="55"/>
    </row>
    <row r="161" spans="14:14">
      <c r="N161" s="55"/>
    </row>
    <row r="162" spans="14:14">
      <c r="N162" s="55"/>
    </row>
    <row r="163" spans="14:14">
      <c r="N163" s="55"/>
    </row>
    <row r="164" spans="14:14">
      <c r="N164" s="55"/>
    </row>
    <row r="165" spans="14:14">
      <c r="N165" s="55"/>
    </row>
    <row r="166" spans="14:14">
      <c r="N166" s="55"/>
    </row>
    <row r="167" spans="14:14">
      <c r="N167" s="55"/>
    </row>
    <row r="168" spans="14:14">
      <c r="N168" s="55"/>
    </row>
    <row r="169" spans="14:14">
      <c r="N169" s="55"/>
    </row>
    <row r="170" spans="14:14">
      <c r="N170" s="55"/>
    </row>
    <row r="171" spans="14:14">
      <c r="N171" s="55"/>
    </row>
    <row r="172" spans="14:14">
      <c r="N172" s="55"/>
    </row>
    <row r="173" spans="14:14">
      <c r="N173" s="55"/>
    </row>
    <row r="174" spans="14:14">
      <c r="N174" s="55"/>
    </row>
    <row r="175" spans="14:14">
      <c r="N175" s="55"/>
    </row>
    <row r="176" spans="14:14">
      <c r="N176" s="55"/>
    </row>
    <row r="177" spans="14:14">
      <c r="N177" s="55"/>
    </row>
    <row r="178" spans="14:14">
      <c r="N178" s="55"/>
    </row>
    <row r="179" spans="14:14">
      <c r="N179" s="55"/>
    </row>
    <row r="180" spans="14:14">
      <c r="N180" s="55"/>
    </row>
    <row r="181" spans="14:14">
      <c r="N181" s="55"/>
    </row>
    <row r="182" spans="14:14">
      <c r="N182" s="55"/>
    </row>
    <row r="183" spans="14:14">
      <c r="N183" s="55"/>
    </row>
    <row r="184" spans="14:14">
      <c r="N184" s="55"/>
    </row>
    <row r="185" spans="14:14">
      <c r="N185" s="55"/>
    </row>
    <row r="186" spans="14:14">
      <c r="N186" s="55"/>
    </row>
    <row r="187" spans="14:14">
      <c r="N187" s="55"/>
    </row>
    <row r="188" spans="14:14">
      <c r="N188" s="55"/>
    </row>
    <row r="189" spans="14:14">
      <c r="N189" s="55"/>
    </row>
    <row r="190" spans="14:14">
      <c r="N190" s="55"/>
    </row>
    <row r="191" spans="14:14">
      <c r="N191" s="55"/>
    </row>
    <row r="192" spans="14:14">
      <c r="N192" s="55"/>
    </row>
  </sheetData>
  <mergeCells count="16">
    <mergeCell ref="A39:A41"/>
    <mergeCell ref="B39:K39"/>
    <mergeCell ref="L39:M40"/>
    <mergeCell ref="B40:C40"/>
    <mergeCell ref="D40:E40"/>
    <mergeCell ref="F40:G40"/>
    <mergeCell ref="H40:I40"/>
    <mergeCell ref="J40:K40"/>
    <mergeCell ref="A3:A5"/>
    <mergeCell ref="B3:K3"/>
    <mergeCell ref="L3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/>
  </sheetViews>
  <sheetFormatPr defaultRowHeight="14.4"/>
  <cols>
    <col min="1" max="1" width="44.88671875" customWidth="1"/>
    <col min="11" max="11" width="27" customWidth="1"/>
  </cols>
  <sheetData>
    <row r="1" spans="1:13">
      <c r="A1" s="121" t="s">
        <v>675</v>
      </c>
      <c r="B1" s="74"/>
      <c r="C1" s="74"/>
      <c r="D1" s="74"/>
      <c r="E1" s="74"/>
      <c r="F1" s="74"/>
      <c r="G1" s="74"/>
      <c r="H1" s="74"/>
      <c r="I1" s="74"/>
      <c r="J1" s="74"/>
    </row>
    <row r="2" spans="1:13" ht="5.2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3" ht="15.75" customHeight="1" thickBot="1">
      <c r="A3" s="270"/>
      <c r="B3" s="272" t="s">
        <v>149</v>
      </c>
      <c r="C3" s="272"/>
      <c r="D3" s="272"/>
      <c r="E3" s="272"/>
      <c r="F3" s="272"/>
      <c r="G3" s="273" t="s">
        <v>0</v>
      </c>
      <c r="H3" s="74"/>
      <c r="I3" s="74"/>
      <c r="J3" s="73"/>
      <c r="L3" s="73"/>
      <c r="M3" s="73"/>
    </row>
    <row r="4" spans="1:13" ht="15.75" customHeight="1" thickBot="1">
      <c r="A4" s="271"/>
      <c r="B4" s="132" t="s">
        <v>150</v>
      </c>
      <c r="C4" s="133" t="s">
        <v>151</v>
      </c>
      <c r="D4" s="132" t="s">
        <v>152</v>
      </c>
      <c r="E4" s="133" t="s">
        <v>153</v>
      </c>
      <c r="F4" s="132" t="s">
        <v>154</v>
      </c>
      <c r="G4" s="274"/>
      <c r="H4" s="74"/>
      <c r="I4" s="74"/>
      <c r="J4" s="73"/>
      <c r="K4" s="156"/>
      <c r="L4" s="73"/>
      <c r="M4" s="73"/>
    </row>
    <row r="5" spans="1:13" ht="15.75" customHeight="1" thickBot="1">
      <c r="A5" s="275" t="s">
        <v>111</v>
      </c>
      <c r="B5" s="275"/>
      <c r="C5" s="275"/>
      <c r="D5" s="275"/>
      <c r="E5" s="275"/>
      <c r="F5" s="275"/>
      <c r="G5" s="275"/>
      <c r="H5" s="74"/>
      <c r="I5" s="74"/>
      <c r="J5" s="73"/>
      <c r="K5" s="156"/>
      <c r="L5" s="73"/>
      <c r="M5" s="73"/>
    </row>
    <row r="6" spans="1:13" ht="15.75" customHeight="1" thickBot="1">
      <c r="A6" s="134" t="s">
        <v>104</v>
      </c>
      <c r="B6" s="136">
        <v>13.61</v>
      </c>
      <c r="C6" s="137">
        <v>16.670000000000002</v>
      </c>
      <c r="D6" s="136">
        <v>21.15</v>
      </c>
      <c r="E6" s="137">
        <v>23.14</v>
      </c>
      <c r="F6" s="136">
        <v>25.42</v>
      </c>
      <c r="G6" s="138">
        <f>SUM(B6:F6)</f>
        <v>99.99</v>
      </c>
      <c r="H6" s="74"/>
      <c r="I6" s="74"/>
      <c r="J6" s="73"/>
      <c r="K6" s="156"/>
      <c r="L6" s="73"/>
      <c r="M6" s="73"/>
    </row>
    <row r="7" spans="1:13" ht="15.75" customHeight="1" thickBot="1">
      <c r="A7" s="134" t="s">
        <v>105</v>
      </c>
      <c r="B7" s="136">
        <v>13.44</v>
      </c>
      <c r="C7" s="137">
        <v>17.170000000000002</v>
      </c>
      <c r="D7" s="136">
        <v>21.43</v>
      </c>
      <c r="E7" s="137">
        <v>24.11</v>
      </c>
      <c r="F7" s="136">
        <v>23.86</v>
      </c>
      <c r="G7" s="138">
        <f>SUM(B7:F7)</f>
        <v>100.01</v>
      </c>
      <c r="H7" s="74"/>
      <c r="I7" s="74"/>
      <c r="J7" s="73"/>
      <c r="K7" s="73"/>
      <c r="L7" s="73"/>
      <c r="M7" s="73"/>
    </row>
    <row r="8" spans="1:13" ht="15.75" customHeight="1" thickBot="1">
      <c r="A8" s="134" t="s">
        <v>106</v>
      </c>
      <c r="B8" s="136">
        <v>14.15</v>
      </c>
      <c r="C8" s="137">
        <v>19.04</v>
      </c>
      <c r="D8" s="136">
        <v>20.329999999999998</v>
      </c>
      <c r="E8" s="137">
        <v>21.07</v>
      </c>
      <c r="F8" s="136">
        <v>25.41</v>
      </c>
      <c r="G8" s="138">
        <f>SUM(B8:F8)</f>
        <v>100</v>
      </c>
      <c r="H8" s="74"/>
      <c r="I8" s="74"/>
      <c r="J8" s="73"/>
      <c r="K8" s="73"/>
      <c r="L8" s="73"/>
      <c r="M8" s="73"/>
    </row>
    <row r="9" spans="1:13" ht="15.75" customHeight="1" thickBot="1">
      <c r="A9" s="134" t="s">
        <v>107</v>
      </c>
      <c r="B9" s="136">
        <v>34.08</v>
      </c>
      <c r="C9" s="137">
        <v>25.97</v>
      </c>
      <c r="D9" s="136">
        <v>17.89</v>
      </c>
      <c r="E9" s="137">
        <v>13.1</v>
      </c>
      <c r="F9" s="136">
        <v>8.9700000000000006</v>
      </c>
      <c r="G9" s="138">
        <f>SUM(B9:F9)</f>
        <v>100.00999999999999</v>
      </c>
      <c r="H9" s="74"/>
      <c r="I9" s="74"/>
      <c r="J9" s="73"/>
      <c r="K9" s="73"/>
      <c r="L9" s="73"/>
      <c r="M9" s="73"/>
    </row>
    <row r="10" spans="1:13" ht="15.75" customHeight="1" thickBot="1">
      <c r="A10" s="134" t="s">
        <v>108</v>
      </c>
      <c r="B10" s="136">
        <v>32.35</v>
      </c>
      <c r="C10" s="137">
        <v>24.16</v>
      </c>
      <c r="D10" s="136">
        <v>17.809999999999999</v>
      </c>
      <c r="E10" s="137">
        <v>15.79</v>
      </c>
      <c r="F10" s="136">
        <v>9.9</v>
      </c>
      <c r="G10" s="138">
        <f>SUM(B10:F10)</f>
        <v>100.01000000000002</v>
      </c>
      <c r="H10" s="74"/>
      <c r="I10" s="74"/>
      <c r="J10" s="74"/>
    </row>
    <row r="11" spans="1:13" ht="15.75" customHeight="1" thickBot="1">
      <c r="A11" s="276" t="s">
        <v>115</v>
      </c>
      <c r="B11" s="276"/>
      <c r="C11" s="276"/>
      <c r="D11" s="276"/>
      <c r="E11" s="276"/>
      <c r="F11" s="276"/>
      <c r="G11" s="276"/>
      <c r="H11" s="74"/>
      <c r="I11" s="74"/>
      <c r="J11" s="74"/>
    </row>
    <row r="12" spans="1:13" ht="15.75" customHeight="1" thickBot="1">
      <c r="A12" s="196">
        <v>1</v>
      </c>
      <c r="B12" s="136">
        <v>10.210000000000001</v>
      </c>
      <c r="C12" s="137">
        <v>15.76</v>
      </c>
      <c r="D12" s="136">
        <v>19.03</v>
      </c>
      <c r="E12" s="137">
        <v>24.94</v>
      </c>
      <c r="F12" s="136">
        <v>30.07</v>
      </c>
      <c r="G12" s="138">
        <f>SUM(B12:F12)</f>
        <v>100.00999999999999</v>
      </c>
      <c r="H12" s="74"/>
      <c r="I12" s="74"/>
      <c r="J12" s="74"/>
    </row>
    <row r="13" spans="1:13" ht="15.75" customHeight="1" thickBot="1">
      <c r="A13" s="196">
        <v>2</v>
      </c>
      <c r="B13" s="136">
        <v>17.98</v>
      </c>
      <c r="C13" s="137">
        <v>20</v>
      </c>
      <c r="D13" s="136">
        <v>21.27</v>
      </c>
      <c r="E13" s="137">
        <v>20.49</v>
      </c>
      <c r="F13" s="136">
        <v>20.260000000000002</v>
      </c>
      <c r="G13" s="138">
        <f>SUM(B13:F13)</f>
        <v>100</v>
      </c>
      <c r="H13" s="74"/>
      <c r="I13" s="74"/>
      <c r="J13" s="74"/>
    </row>
    <row r="14" spans="1:13" ht="15.75" customHeight="1" thickBot="1">
      <c r="A14" s="196">
        <v>3</v>
      </c>
      <c r="B14" s="136">
        <v>23.23</v>
      </c>
      <c r="C14" s="137">
        <v>24.17</v>
      </c>
      <c r="D14" s="136">
        <v>21.74</v>
      </c>
      <c r="E14" s="137">
        <v>16.989999999999998</v>
      </c>
      <c r="F14" s="136">
        <v>13.87</v>
      </c>
      <c r="G14" s="138">
        <f>SUM(B14:F14)</f>
        <v>100</v>
      </c>
      <c r="H14" s="74"/>
      <c r="I14" s="74"/>
      <c r="J14" s="74"/>
    </row>
    <row r="15" spans="1:13" ht="15.75" customHeight="1" thickBot="1">
      <c r="A15" s="196">
        <v>4</v>
      </c>
      <c r="B15" s="136">
        <v>33.869999999999997</v>
      </c>
      <c r="C15" s="137">
        <v>24.5</v>
      </c>
      <c r="D15" s="136">
        <v>18.809999999999999</v>
      </c>
      <c r="E15" s="137">
        <v>14.17</v>
      </c>
      <c r="F15" s="136">
        <v>8.6300000000000008</v>
      </c>
      <c r="G15" s="138">
        <f>SUM(B15:F15)</f>
        <v>99.97999999999999</v>
      </c>
      <c r="H15" s="74"/>
      <c r="I15" s="74"/>
      <c r="J15" s="74"/>
    </row>
    <row r="16" spans="1:13" ht="15.75" customHeight="1" thickBot="1">
      <c r="A16" s="134" t="s">
        <v>22</v>
      </c>
      <c r="B16" s="136">
        <v>47.06</v>
      </c>
      <c r="C16" s="137">
        <v>19.84</v>
      </c>
      <c r="D16" s="136">
        <v>15.6</v>
      </c>
      <c r="E16" s="137">
        <v>11.7</v>
      </c>
      <c r="F16" s="136">
        <v>5.8</v>
      </c>
      <c r="G16" s="138">
        <f>SUM(B16:F16)</f>
        <v>100</v>
      </c>
      <c r="H16" s="74"/>
      <c r="I16" s="74"/>
      <c r="J16" s="74"/>
    </row>
    <row r="17" spans="1:10" ht="15.75" customHeight="1" thickBot="1">
      <c r="A17" s="276" t="s">
        <v>112</v>
      </c>
      <c r="B17" s="276"/>
      <c r="C17" s="276"/>
      <c r="D17" s="276"/>
      <c r="E17" s="276"/>
      <c r="F17" s="276"/>
      <c r="G17" s="276"/>
      <c r="H17" s="74"/>
      <c r="I17" s="74"/>
      <c r="J17" s="74"/>
    </row>
    <row r="18" spans="1:10" ht="15.75" customHeight="1" thickBot="1">
      <c r="A18" s="140" t="s">
        <v>155</v>
      </c>
      <c r="B18" s="136">
        <v>9.4499999999999993</v>
      </c>
      <c r="C18" s="137">
        <v>13.09</v>
      </c>
      <c r="D18" s="136">
        <v>18.66</v>
      </c>
      <c r="E18" s="137">
        <v>25.43</v>
      </c>
      <c r="F18" s="136">
        <v>33.380000000000003</v>
      </c>
      <c r="G18" s="138">
        <f>SUM(B18:F18)</f>
        <v>100.00999999999999</v>
      </c>
      <c r="H18" s="74"/>
      <c r="I18" s="74"/>
      <c r="J18" s="74"/>
    </row>
    <row r="19" spans="1:10" ht="15.75" customHeight="1" thickBot="1">
      <c r="A19" s="140" t="s">
        <v>156</v>
      </c>
      <c r="B19" s="136">
        <v>9.0500000000000007</v>
      </c>
      <c r="C19" s="137">
        <v>13.01</v>
      </c>
      <c r="D19" s="136">
        <v>16.010000000000002</v>
      </c>
      <c r="E19" s="137">
        <v>27.59</v>
      </c>
      <c r="F19" s="136">
        <v>34.340000000000003</v>
      </c>
      <c r="G19" s="138">
        <f t="shared" ref="G19:G41" si="0">SUM(B19:F19)</f>
        <v>100.00000000000001</v>
      </c>
      <c r="H19" s="74"/>
      <c r="I19" s="74"/>
      <c r="J19" s="74"/>
    </row>
    <row r="20" spans="1:10" ht="15.75" customHeight="1" thickBot="1">
      <c r="A20" s="140" t="s">
        <v>157</v>
      </c>
      <c r="B20" s="136">
        <v>11.31</v>
      </c>
      <c r="C20" s="137">
        <v>18.510000000000002</v>
      </c>
      <c r="D20" s="136">
        <v>21.64</v>
      </c>
      <c r="E20" s="137">
        <v>22.62</v>
      </c>
      <c r="F20" s="136">
        <v>25.92</v>
      </c>
      <c r="G20" s="138">
        <f t="shared" si="0"/>
        <v>100</v>
      </c>
      <c r="H20" s="74"/>
      <c r="I20" s="74"/>
      <c r="J20" s="74"/>
    </row>
    <row r="21" spans="1:10" ht="15.75" customHeight="1" thickBot="1">
      <c r="A21" s="140" t="s">
        <v>80</v>
      </c>
      <c r="B21" s="136">
        <v>9.64</v>
      </c>
      <c r="C21" s="137">
        <v>14.11</v>
      </c>
      <c r="D21" s="136">
        <v>23.5</v>
      </c>
      <c r="E21" s="137">
        <v>23.26</v>
      </c>
      <c r="F21" s="136">
        <v>29.49</v>
      </c>
      <c r="G21" s="138">
        <f t="shared" si="0"/>
        <v>100</v>
      </c>
      <c r="H21" s="74"/>
      <c r="I21" s="74"/>
      <c r="J21" s="74"/>
    </row>
    <row r="22" spans="1:10" ht="15.75" customHeight="1" thickBot="1">
      <c r="A22" s="140" t="s">
        <v>81</v>
      </c>
      <c r="B22" s="136">
        <v>12.9</v>
      </c>
      <c r="C22" s="137">
        <v>17.87</v>
      </c>
      <c r="D22" s="136">
        <v>21.03</v>
      </c>
      <c r="E22" s="137">
        <v>23.71</v>
      </c>
      <c r="F22" s="136">
        <v>24.48</v>
      </c>
      <c r="G22" s="138">
        <f t="shared" si="0"/>
        <v>99.990000000000009</v>
      </c>
      <c r="H22" s="74"/>
      <c r="I22" s="74"/>
      <c r="J22" s="74"/>
    </row>
    <row r="23" spans="1:10" ht="15.75" customHeight="1" thickBot="1">
      <c r="A23" s="140" t="s">
        <v>82</v>
      </c>
      <c r="B23" s="136">
        <v>18.09</v>
      </c>
      <c r="C23" s="137">
        <v>20.13</v>
      </c>
      <c r="D23" s="136">
        <v>22.56</v>
      </c>
      <c r="E23" s="137">
        <v>19.82</v>
      </c>
      <c r="F23" s="136">
        <v>19.41</v>
      </c>
      <c r="G23" s="138">
        <f t="shared" si="0"/>
        <v>100.00999999999999</v>
      </c>
      <c r="H23" s="74"/>
      <c r="I23" s="74"/>
      <c r="J23" s="74"/>
    </row>
    <row r="24" spans="1:10" ht="15.75" customHeight="1" thickBot="1">
      <c r="A24" s="140" t="s">
        <v>23</v>
      </c>
      <c r="B24" s="136">
        <v>21.42</v>
      </c>
      <c r="C24" s="137">
        <v>23.65</v>
      </c>
      <c r="D24" s="136">
        <v>23.16</v>
      </c>
      <c r="E24" s="137">
        <v>17.23</v>
      </c>
      <c r="F24" s="136">
        <v>14.55</v>
      </c>
      <c r="G24" s="138">
        <f t="shared" si="0"/>
        <v>100.01</v>
      </c>
      <c r="H24" s="74"/>
      <c r="I24" s="74"/>
      <c r="J24" s="74"/>
    </row>
    <row r="25" spans="1:10" ht="15.75" customHeight="1" thickBot="1">
      <c r="A25" s="140" t="s">
        <v>24</v>
      </c>
      <c r="B25" s="136">
        <v>33.200000000000003</v>
      </c>
      <c r="C25" s="137">
        <v>24.55</v>
      </c>
      <c r="D25" s="136">
        <v>18.8</v>
      </c>
      <c r="E25" s="137">
        <v>14.77</v>
      </c>
      <c r="F25" s="136">
        <v>8.68</v>
      </c>
      <c r="G25" s="138">
        <f t="shared" si="0"/>
        <v>100</v>
      </c>
      <c r="H25" s="74"/>
      <c r="I25" s="74"/>
      <c r="J25" s="74"/>
    </row>
    <row r="26" spans="1:10" ht="15.75" customHeight="1" thickBot="1">
      <c r="A26" s="140" t="s">
        <v>158</v>
      </c>
      <c r="B26" s="136">
        <v>44.86</v>
      </c>
      <c r="C26" s="137">
        <v>19.97</v>
      </c>
      <c r="D26" s="136">
        <v>17.43</v>
      </c>
      <c r="E26" s="137">
        <v>12.33</v>
      </c>
      <c r="F26" s="136">
        <v>5.4</v>
      </c>
      <c r="G26" s="138">
        <f t="shared" si="0"/>
        <v>99.99</v>
      </c>
      <c r="H26" s="74"/>
      <c r="I26" s="74"/>
      <c r="J26" s="74"/>
    </row>
    <row r="27" spans="1:10" ht="15.75" customHeight="1" thickBot="1">
      <c r="A27" s="140" t="s">
        <v>159</v>
      </c>
      <c r="B27" s="136">
        <v>27.27</v>
      </c>
      <c r="C27" s="137">
        <v>23.81</v>
      </c>
      <c r="D27" s="136">
        <v>18.149999999999999</v>
      </c>
      <c r="E27" s="137">
        <v>16.75</v>
      </c>
      <c r="F27" s="136">
        <v>14.01</v>
      </c>
      <c r="G27" s="138">
        <f t="shared" si="0"/>
        <v>99.99</v>
      </c>
      <c r="H27" s="74"/>
      <c r="I27" s="74"/>
      <c r="J27" s="135"/>
    </row>
    <row r="28" spans="1:10" ht="15.75" customHeight="1" thickBot="1">
      <c r="A28" s="140" t="s">
        <v>27</v>
      </c>
      <c r="B28" s="136">
        <v>35.68</v>
      </c>
      <c r="C28" s="137">
        <v>23.54</v>
      </c>
      <c r="D28" s="136">
        <v>16.05</v>
      </c>
      <c r="E28" s="137">
        <v>13.91</v>
      </c>
      <c r="F28" s="136">
        <v>10.82</v>
      </c>
      <c r="G28" s="138">
        <f t="shared" si="0"/>
        <v>100</v>
      </c>
      <c r="H28" s="74"/>
      <c r="I28" s="74"/>
      <c r="J28" s="74"/>
    </row>
    <row r="29" spans="1:10" ht="15.75" customHeight="1" thickBot="1">
      <c r="A29" s="269" t="s">
        <v>160</v>
      </c>
      <c r="B29" s="269"/>
      <c r="C29" s="269"/>
      <c r="D29" s="269"/>
      <c r="E29" s="269"/>
      <c r="F29" s="269"/>
      <c r="G29" s="269"/>
      <c r="H29" s="74"/>
      <c r="I29" s="74"/>
      <c r="J29" s="74"/>
    </row>
    <row r="30" spans="1:10" ht="15.75" customHeight="1" thickBot="1">
      <c r="A30" s="140" t="s">
        <v>69</v>
      </c>
      <c r="B30" s="136">
        <v>17.758625393610028</v>
      </c>
      <c r="C30" s="137">
        <v>18.934044876448141</v>
      </c>
      <c r="D30" s="136">
        <v>19.937988027388393</v>
      </c>
      <c r="E30" s="137">
        <v>21.032095157983541</v>
      </c>
      <c r="F30" s="136">
        <v>22.337231217076546</v>
      </c>
      <c r="G30" s="138">
        <f t="shared" si="0"/>
        <v>99.999984672506656</v>
      </c>
      <c r="H30" s="74"/>
      <c r="I30" s="74"/>
      <c r="J30" s="74"/>
    </row>
    <row r="31" spans="1:10" ht="15.75" customHeight="1" thickBot="1">
      <c r="A31" s="140" t="s">
        <v>161</v>
      </c>
      <c r="B31" s="136">
        <v>18.704718924312331</v>
      </c>
      <c r="C31" s="137">
        <v>19.550855757931547</v>
      </c>
      <c r="D31" s="136">
        <v>20.03049398834257</v>
      </c>
      <c r="E31" s="137">
        <v>21.145359094230702</v>
      </c>
      <c r="F31" s="136">
        <v>20.568562043341824</v>
      </c>
      <c r="G31" s="138">
        <f t="shared" si="0"/>
        <v>99.999989808158972</v>
      </c>
      <c r="H31" s="74"/>
      <c r="I31" s="74"/>
      <c r="J31" s="74"/>
    </row>
    <row r="32" spans="1:10" ht="15.75" customHeight="1" thickBot="1">
      <c r="A32" s="141" t="s">
        <v>162</v>
      </c>
      <c r="B32" s="142">
        <v>8.5400737962441902</v>
      </c>
      <c r="C32" s="143">
        <v>14.866967390781264</v>
      </c>
      <c r="D32" s="142">
        <v>20.086878037809527</v>
      </c>
      <c r="E32" s="143">
        <v>25.782093853030176</v>
      </c>
      <c r="F32" s="142">
        <v>30.723986922134845</v>
      </c>
      <c r="G32" s="138">
        <f t="shared" si="0"/>
        <v>100</v>
      </c>
      <c r="H32" s="74"/>
      <c r="I32" s="74"/>
      <c r="J32" s="74"/>
    </row>
    <row r="33" spans="1:11" ht="15.75" customHeight="1" thickBot="1">
      <c r="A33" s="141" t="s">
        <v>163</v>
      </c>
      <c r="B33" s="142">
        <v>29.666735512024108</v>
      </c>
      <c r="C33" s="143">
        <v>24.602174454135753</v>
      </c>
      <c r="D33" s="142">
        <v>19.969686859539586</v>
      </c>
      <c r="E33" s="143">
        <v>16.144892998427149</v>
      </c>
      <c r="F33" s="142">
        <v>9.616488992686504</v>
      </c>
      <c r="G33" s="138">
        <f t="shared" si="0"/>
        <v>99.999978816813098</v>
      </c>
      <c r="H33" s="74"/>
      <c r="I33" s="74"/>
      <c r="J33" s="74"/>
    </row>
    <row r="34" spans="1:11" ht="15.75" customHeight="1" thickBot="1">
      <c r="A34" s="140" t="s">
        <v>164</v>
      </c>
      <c r="B34" s="136">
        <v>14.890606974187731</v>
      </c>
      <c r="C34" s="137">
        <v>17.064224491901882</v>
      </c>
      <c r="D34" s="136">
        <v>19.657562476094316</v>
      </c>
      <c r="E34" s="137">
        <v>20.688743211403789</v>
      </c>
      <c r="F34" s="136">
        <v>27.698831950536938</v>
      </c>
      <c r="G34" s="138">
        <f t="shared" si="0"/>
        <v>99.999969104124659</v>
      </c>
      <c r="H34" s="74"/>
      <c r="I34" s="74"/>
      <c r="J34" s="74"/>
    </row>
    <row r="35" spans="1:11" ht="15.75" customHeight="1" thickBot="1">
      <c r="A35" s="141" t="s">
        <v>165</v>
      </c>
      <c r="B35" s="142">
        <v>7.0542370874378912</v>
      </c>
      <c r="C35" s="143">
        <v>11.771392657567187</v>
      </c>
      <c r="D35" s="142">
        <v>17.157027503381563</v>
      </c>
      <c r="E35" s="143">
        <v>22.077668930150793</v>
      </c>
      <c r="F35" s="142">
        <v>41.939582735582242</v>
      </c>
      <c r="G35" s="138">
        <f t="shared" si="0"/>
        <v>99.999908914119686</v>
      </c>
      <c r="H35" s="74"/>
      <c r="I35" s="74"/>
      <c r="J35" s="74"/>
    </row>
    <row r="36" spans="1:11" ht="15.75" customHeight="1" thickBot="1">
      <c r="A36" s="141" t="s">
        <v>166</v>
      </c>
      <c r="B36" s="142">
        <v>18.913060655606635</v>
      </c>
      <c r="C36" s="143">
        <v>19.781065478842706</v>
      </c>
      <c r="D36" s="142">
        <v>20.941101442716121</v>
      </c>
      <c r="E36" s="143">
        <v>19.975799660839915</v>
      </c>
      <c r="F36" s="142">
        <v>20.388972761994619</v>
      </c>
      <c r="G36" s="138">
        <f t="shared" si="0"/>
        <v>100</v>
      </c>
      <c r="H36" s="74"/>
      <c r="I36" s="74"/>
      <c r="J36" s="74"/>
    </row>
    <row r="37" spans="1:11" ht="15.75" customHeight="1" thickBot="1">
      <c r="A37" s="140" t="s">
        <v>70</v>
      </c>
      <c r="B37" s="136">
        <v>22.234402990692878</v>
      </c>
      <c r="C37" s="137">
        <v>21.08758342600651</v>
      </c>
      <c r="D37" s="136">
        <v>20.052708406446722</v>
      </c>
      <c r="E37" s="137">
        <v>18.980812718778985</v>
      </c>
      <c r="F37" s="136">
        <v>17.644492458074897</v>
      </c>
      <c r="G37" s="138">
        <f t="shared" si="0"/>
        <v>100</v>
      </c>
      <c r="H37" s="74"/>
      <c r="I37" s="74"/>
      <c r="J37" s="74"/>
    </row>
    <row r="38" spans="1:11" ht="15.75" customHeight="1" thickBot="1">
      <c r="A38" s="140" t="s">
        <v>167</v>
      </c>
      <c r="B38" s="136">
        <v>40.84387582802961</v>
      </c>
      <c r="C38" s="137">
        <v>23.767242499025848</v>
      </c>
      <c r="D38" s="136">
        <v>15.875568255617612</v>
      </c>
      <c r="E38" s="137">
        <v>12.721652162618522</v>
      </c>
      <c r="F38" s="136">
        <v>6.7916612547084032</v>
      </c>
      <c r="G38" s="138">
        <f t="shared" si="0"/>
        <v>100</v>
      </c>
      <c r="H38" s="74"/>
      <c r="I38" s="74"/>
      <c r="J38" s="74"/>
    </row>
    <row r="39" spans="1:11" ht="15.75" customHeight="1" thickBot="1">
      <c r="A39" s="140" t="s">
        <v>168</v>
      </c>
      <c r="B39" s="136">
        <v>21.065833410748965</v>
      </c>
      <c r="C39" s="137">
        <v>20.919316000877277</v>
      </c>
      <c r="D39" s="136">
        <v>20.315009168756752</v>
      </c>
      <c r="E39" s="137">
        <v>19.373852580028526</v>
      </c>
      <c r="F39" s="136">
        <v>18.325988839588476</v>
      </c>
      <c r="G39" s="138">
        <f t="shared" si="0"/>
        <v>99.999999999999986</v>
      </c>
      <c r="H39" s="74"/>
      <c r="I39" s="74"/>
      <c r="J39" s="74"/>
    </row>
    <row r="40" spans="1:11" ht="15.75" customHeight="1" thickBot="1">
      <c r="A40" s="141" t="s">
        <v>169</v>
      </c>
      <c r="B40" s="142">
        <v>16.214979266611426</v>
      </c>
      <c r="C40" s="143">
        <v>19.351533390012385</v>
      </c>
      <c r="D40" s="142">
        <v>21.510958049713398</v>
      </c>
      <c r="E40" s="143">
        <v>21.330282340760924</v>
      </c>
      <c r="F40" s="142">
        <v>21.592246952901867</v>
      </c>
      <c r="G40" s="138">
        <f t="shared" si="0"/>
        <v>100</v>
      </c>
      <c r="H40" s="74"/>
      <c r="I40" s="74"/>
      <c r="J40" s="74"/>
    </row>
    <row r="41" spans="1:11" ht="15.75" customHeight="1" thickBot="1">
      <c r="A41" s="141" t="s">
        <v>170</v>
      </c>
      <c r="B41" s="142">
        <v>33.920647797384696</v>
      </c>
      <c r="C41" s="143">
        <v>25.073956371917866</v>
      </c>
      <c r="D41" s="142">
        <v>17.145732083981454</v>
      </c>
      <c r="E41" s="143">
        <v>14.189293183391261</v>
      </c>
      <c r="F41" s="142">
        <v>9.6703705633247239</v>
      </c>
      <c r="G41" s="138">
        <f t="shared" si="0"/>
        <v>100</v>
      </c>
      <c r="H41" s="74"/>
      <c r="I41" s="74"/>
      <c r="J41" s="74"/>
    </row>
    <row r="42" spans="1:11" ht="15.75" customHeight="1" thickBot="1">
      <c r="A42" s="269" t="s">
        <v>171</v>
      </c>
      <c r="B42" s="269"/>
      <c r="C42" s="269"/>
      <c r="D42" s="269"/>
      <c r="E42" s="269"/>
      <c r="F42" s="269"/>
      <c r="G42" s="269"/>
      <c r="H42" s="74"/>
      <c r="I42" s="74"/>
      <c r="J42" s="74"/>
    </row>
    <row r="43" spans="1:11" ht="15.75" customHeight="1" thickBot="1">
      <c r="A43" s="144" t="s">
        <v>83</v>
      </c>
      <c r="B43" s="136">
        <v>29.01</v>
      </c>
      <c r="C43" s="137">
        <v>25.54</v>
      </c>
      <c r="D43" s="136">
        <v>22.4</v>
      </c>
      <c r="E43" s="137">
        <v>15</v>
      </c>
      <c r="F43" s="136">
        <v>8.0500000000000007</v>
      </c>
      <c r="G43" s="138">
        <f>SUM(B43:F43)</f>
        <v>99.999999999999986</v>
      </c>
      <c r="H43" s="74"/>
      <c r="I43" s="74"/>
      <c r="J43" s="58"/>
    </row>
    <row r="44" spans="1:11" ht="15.75" customHeight="1" thickBot="1">
      <c r="A44" s="144" t="s">
        <v>57</v>
      </c>
      <c r="B44" s="136">
        <v>27.1</v>
      </c>
      <c r="C44" s="137">
        <v>22.9</v>
      </c>
      <c r="D44" s="136">
        <v>19.71</v>
      </c>
      <c r="E44" s="137">
        <v>17.600000000000001</v>
      </c>
      <c r="F44" s="136">
        <v>12.69</v>
      </c>
      <c r="G44" s="138">
        <f>SUM(B44:F44)</f>
        <v>100</v>
      </c>
      <c r="H44" s="74"/>
      <c r="I44" s="74"/>
      <c r="J44" s="58"/>
    </row>
    <row r="45" spans="1:11" ht="15.75" customHeight="1" thickBot="1">
      <c r="A45" s="144" t="s">
        <v>84</v>
      </c>
      <c r="B45" s="136">
        <v>15.1</v>
      </c>
      <c r="C45" s="137">
        <v>18.54</v>
      </c>
      <c r="D45" s="136">
        <v>20.14</v>
      </c>
      <c r="E45" s="137">
        <v>22.72</v>
      </c>
      <c r="F45" s="136">
        <v>23.5</v>
      </c>
      <c r="G45" s="138">
        <f>SUM(B45:F45)</f>
        <v>100</v>
      </c>
      <c r="H45" s="74"/>
      <c r="I45" s="74"/>
      <c r="J45" s="58"/>
      <c r="K45" s="74"/>
    </row>
    <row r="46" spans="1:11" ht="15.75" customHeight="1" thickBot="1">
      <c r="A46" s="144" t="s">
        <v>172</v>
      </c>
      <c r="B46" s="136">
        <v>5.82</v>
      </c>
      <c r="C46" s="137">
        <v>10.86</v>
      </c>
      <c r="D46" s="136">
        <v>17.350000000000001</v>
      </c>
      <c r="E46" s="137">
        <v>24.83</v>
      </c>
      <c r="F46" s="136">
        <v>41.14</v>
      </c>
      <c r="G46" s="138">
        <f>SUM(B46:F46)</f>
        <v>100</v>
      </c>
      <c r="H46" s="74"/>
      <c r="I46" s="74"/>
      <c r="J46" s="58"/>
      <c r="K46" s="74"/>
    </row>
    <row r="47" spans="1:11" ht="15.75" customHeight="1" thickBot="1">
      <c r="A47" s="269" t="s">
        <v>173</v>
      </c>
      <c r="B47" s="269"/>
      <c r="C47" s="269"/>
      <c r="D47" s="269"/>
      <c r="E47" s="269"/>
      <c r="F47" s="269"/>
      <c r="G47" s="269"/>
      <c r="H47" s="74"/>
      <c r="I47" s="74"/>
      <c r="J47" s="74"/>
      <c r="K47" s="74"/>
    </row>
    <row r="48" spans="1:11" ht="15.75" customHeight="1" thickBot="1">
      <c r="A48" s="140" t="s">
        <v>59</v>
      </c>
      <c r="B48" s="136">
        <v>17.769405926248737</v>
      </c>
      <c r="C48" s="137">
        <v>19.581669253708096</v>
      </c>
      <c r="D48" s="136">
        <v>20.375270594547061</v>
      </c>
      <c r="E48" s="137">
        <v>21.066753976954665</v>
      </c>
      <c r="F48" s="136">
        <v>21.206900248541441</v>
      </c>
      <c r="G48" s="138">
        <f>SUM(B48:F48)</f>
        <v>100</v>
      </c>
      <c r="H48" s="74"/>
      <c r="I48" s="58"/>
      <c r="J48" s="74"/>
      <c r="K48" s="74"/>
    </row>
    <row r="49" spans="1:11" s="74" customFormat="1" ht="15.75" customHeight="1" thickBot="1">
      <c r="A49" s="140" t="s">
        <v>174</v>
      </c>
      <c r="B49" s="136">
        <v>43.602487844740253</v>
      </c>
      <c r="C49" s="137">
        <v>24.554336815081601</v>
      </c>
      <c r="D49" s="136">
        <v>15.964961161919987</v>
      </c>
      <c r="E49" s="137">
        <v>8.7675875169799777</v>
      </c>
      <c r="F49" s="136">
        <v>7.1105821528206787</v>
      </c>
      <c r="G49" s="138">
        <f>SUM(B49:F49)</f>
        <v>99.999955491542494</v>
      </c>
      <c r="I49" s="58"/>
    </row>
    <row r="50" spans="1:11" ht="15.75" customHeight="1" thickBot="1">
      <c r="A50" s="160" t="s">
        <v>177</v>
      </c>
      <c r="B50" s="142">
        <v>44.178839086546951</v>
      </c>
      <c r="C50" s="143">
        <v>26.066278304687625</v>
      </c>
      <c r="D50" s="142">
        <v>15.77686839022355</v>
      </c>
      <c r="E50" s="143">
        <v>8.5919792017717</v>
      </c>
      <c r="F50" s="142">
        <v>5.386035016770176</v>
      </c>
      <c r="G50" s="138">
        <f>SUM(B50:F50)</f>
        <v>100.00000000000001</v>
      </c>
      <c r="H50" s="74"/>
      <c r="I50" s="58"/>
      <c r="J50" s="74"/>
      <c r="K50" s="74"/>
    </row>
    <row r="51" spans="1:11" ht="15.75" customHeight="1" thickBot="1">
      <c r="A51" s="160" t="s">
        <v>176</v>
      </c>
      <c r="B51" s="142">
        <v>42.299245651646956</v>
      </c>
      <c r="C51" s="143">
        <v>21.135543204841067</v>
      </c>
      <c r="D51" s="142">
        <v>16.390275481573841</v>
      </c>
      <c r="E51" s="143">
        <v>9.1646720536941597</v>
      </c>
      <c r="F51" s="142">
        <v>11.010118457512204</v>
      </c>
      <c r="G51" s="138">
        <f>SUM(B51:F51)</f>
        <v>99.999854849268232</v>
      </c>
      <c r="H51" s="74"/>
      <c r="I51" s="58"/>
      <c r="J51" s="74"/>
      <c r="K51" s="74"/>
    </row>
    <row r="52" spans="1:11" ht="15.75" customHeight="1" thickBot="1">
      <c r="A52" s="269" t="s">
        <v>114</v>
      </c>
      <c r="B52" s="269"/>
      <c r="C52" s="269"/>
      <c r="D52" s="269"/>
      <c r="E52" s="269"/>
      <c r="F52" s="269"/>
      <c r="G52" s="269"/>
      <c r="K52" s="74"/>
    </row>
    <row r="53" spans="1:11" ht="15.75" customHeight="1" thickBot="1">
      <c r="A53" s="140" t="s">
        <v>87</v>
      </c>
      <c r="B53" s="136">
        <v>15.03</v>
      </c>
      <c r="C53" s="137">
        <v>13.71</v>
      </c>
      <c r="D53" s="136">
        <v>16.87</v>
      </c>
      <c r="E53" s="137">
        <v>21.72</v>
      </c>
      <c r="F53" s="136">
        <v>32.65</v>
      </c>
      <c r="G53" s="137">
        <f>SUM(B53:F53)</f>
        <v>99.97999999999999</v>
      </c>
      <c r="I53" s="58"/>
    </row>
    <row r="54" spans="1:11" ht="24.75" customHeight="1" thickBot="1">
      <c r="A54" s="140" t="s">
        <v>88</v>
      </c>
      <c r="B54" s="136">
        <v>18.690000000000001</v>
      </c>
      <c r="C54" s="137">
        <v>19.989999999999998</v>
      </c>
      <c r="D54" s="136">
        <v>19.940000000000001</v>
      </c>
      <c r="E54" s="137">
        <v>20.239999999999998</v>
      </c>
      <c r="F54" s="136">
        <v>21.15</v>
      </c>
      <c r="G54" s="137">
        <f>SUM(B54:F54)</f>
        <v>100.00999999999999</v>
      </c>
      <c r="I54" s="58"/>
    </row>
    <row r="55" spans="1:11" ht="22.2" thickBot="1">
      <c r="A55" s="140" t="s">
        <v>89</v>
      </c>
      <c r="B55" s="136">
        <v>22.35</v>
      </c>
      <c r="C55" s="137">
        <v>22.03</v>
      </c>
      <c r="D55" s="136">
        <v>21.03</v>
      </c>
      <c r="E55" s="137">
        <v>19.32</v>
      </c>
      <c r="F55" s="136">
        <v>15.26</v>
      </c>
      <c r="G55" s="137">
        <f>SUM(B55:F55)</f>
        <v>99.99</v>
      </c>
      <c r="I55" s="58"/>
    </row>
    <row r="56" spans="1:11" ht="15" thickBot="1">
      <c r="A56" s="158" t="s">
        <v>109</v>
      </c>
      <c r="B56" s="139"/>
      <c r="C56" s="139"/>
      <c r="D56" s="139"/>
      <c r="E56" s="139"/>
      <c r="F56" s="139"/>
      <c r="G56" s="139"/>
    </row>
    <row r="57" spans="1:11">
      <c r="A57" s="103" t="s">
        <v>179</v>
      </c>
    </row>
    <row r="58" spans="1:11">
      <c r="A58" s="103" t="s">
        <v>180</v>
      </c>
    </row>
    <row r="59" spans="1:11">
      <c r="J59" s="161"/>
    </row>
    <row r="60" spans="1:11">
      <c r="J60" s="161"/>
    </row>
  </sheetData>
  <mergeCells count="10">
    <mergeCell ref="A52:G52"/>
    <mergeCell ref="A29:G29"/>
    <mergeCell ref="A42:G42"/>
    <mergeCell ref="A47:G47"/>
    <mergeCell ref="A3:A4"/>
    <mergeCell ref="B3:F3"/>
    <mergeCell ref="G3:G4"/>
    <mergeCell ref="A5:G5"/>
    <mergeCell ref="A11:G11"/>
    <mergeCell ref="A17:G17"/>
  </mergeCells>
  <pageMargins left="0.7" right="0.7" top="0.75" bottom="0.75" header="0.3" footer="0.3"/>
  <pageSetup paperSize="9" orientation="portrait" r:id="rId1"/>
  <ignoredErrors>
    <ignoredError sqref="G12:G1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ColWidth="9.109375" defaultRowHeight="14.4"/>
  <cols>
    <col min="1" max="1" width="46" style="102" customWidth="1"/>
    <col min="2" max="2" width="8.109375" style="102" bestFit="1" customWidth="1"/>
    <col min="3" max="3" width="6.5546875" style="102" bestFit="1" customWidth="1"/>
    <col min="4" max="4" width="5.44140625" style="102" bestFit="1" customWidth="1"/>
    <col min="5" max="5" width="5.6640625" style="102" bestFit="1" customWidth="1"/>
    <col min="6" max="7" width="6" style="102" bestFit="1" customWidth="1"/>
    <col min="8" max="16384" width="9.109375" style="102"/>
  </cols>
  <sheetData>
    <row r="1" spans="1:7">
      <c r="A1" s="201" t="s">
        <v>653</v>
      </c>
    </row>
    <row r="2" spans="1:7" ht="7.5" customHeight="1" thickBot="1">
      <c r="A2" s="171"/>
    </row>
    <row r="3" spans="1:7" ht="15" thickBot="1">
      <c r="A3" s="277"/>
      <c r="B3" s="252" t="s">
        <v>111</v>
      </c>
      <c r="C3" s="252"/>
      <c r="D3" s="252"/>
      <c r="E3" s="252"/>
      <c r="F3" s="252"/>
      <c r="G3" s="252"/>
    </row>
    <row r="4" spans="1:7" ht="15" thickBot="1">
      <c r="A4" s="278"/>
      <c r="B4" s="162" t="s">
        <v>104</v>
      </c>
      <c r="C4" s="163" t="s">
        <v>105</v>
      </c>
      <c r="D4" s="162" t="s">
        <v>106</v>
      </c>
      <c r="E4" s="163" t="s">
        <v>107</v>
      </c>
      <c r="F4" s="162" t="s">
        <v>108</v>
      </c>
      <c r="G4" s="163" t="s">
        <v>109</v>
      </c>
    </row>
    <row r="5" spans="1:7" ht="15" thickBot="1">
      <c r="A5" s="170" t="s">
        <v>126</v>
      </c>
      <c r="B5" s="91">
        <v>19.86</v>
      </c>
      <c r="C5" s="123">
        <v>18.14</v>
      </c>
      <c r="D5" s="91">
        <v>18.149999999999999</v>
      </c>
      <c r="E5" s="123">
        <v>17.87</v>
      </c>
      <c r="F5" s="91">
        <v>15.69</v>
      </c>
      <c r="G5" s="123">
        <v>18.309999999999999</v>
      </c>
    </row>
    <row r="6" spans="1:7" ht="15" thickBot="1">
      <c r="A6" s="170" t="s">
        <v>124</v>
      </c>
      <c r="B6" s="76">
        <v>441.52</v>
      </c>
      <c r="C6" s="77">
        <v>445.86</v>
      </c>
      <c r="D6" s="76">
        <v>469.4</v>
      </c>
      <c r="E6" s="77">
        <v>326.51</v>
      </c>
      <c r="F6" s="76">
        <v>332.02</v>
      </c>
      <c r="G6" s="77">
        <v>414.37</v>
      </c>
    </row>
    <row r="7" spans="1:7" s="216" customFormat="1">
      <c r="A7" s="217" t="s">
        <v>660</v>
      </c>
    </row>
    <row r="9" spans="1:7">
      <c r="A9" s="215"/>
    </row>
  </sheetData>
  <mergeCells count="2">
    <mergeCell ref="B3:G3"/>
    <mergeCell ref="A3:A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/>
  </sheetViews>
  <sheetFormatPr defaultColWidth="9.109375" defaultRowHeight="14.4"/>
  <cols>
    <col min="1" max="1" width="66.6640625" style="102" customWidth="1"/>
    <col min="2" max="2" width="8.109375" style="102" bestFit="1" customWidth="1"/>
    <col min="3" max="3" width="6.5546875" style="102" bestFit="1" customWidth="1"/>
    <col min="4" max="4" width="5.44140625" style="102" bestFit="1" customWidth="1"/>
    <col min="5" max="6" width="5" style="102" bestFit="1" customWidth="1"/>
    <col min="7" max="7" width="6" style="102" bestFit="1" customWidth="1"/>
    <col min="8" max="16384" width="9.109375" style="102"/>
  </cols>
  <sheetData>
    <row r="1" spans="1:7">
      <c r="A1" s="201" t="s">
        <v>654</v>
      </c>
    </row>
    <row r="2" spans="1:7" ht="6.75" customHeight="1" thickBot="1"/>
    <row r="3" spans="1:7" ht="15" thickBot="1">
      <c r="A3" s="277"/>
      <c r="B3" s="252" t="s">
        <v>111</v>
      </c>
      <c r="C3" s="252"/>
      <c r="D3" s="252"/>
      <c r="E3" s="252"/>
      <c r="F3" s="252"/>
      <c r="G3" s="252"/>
    </row>
    <row r="4" spans="1:7" ht="20.25" customHeight="1" thickBot="1">
      <c r="A4" s="278"/>
      <c r="B4" s="162" t="s">
        <v>104</v>
      </c>
      <c r="C4" s="163" t="s">
        <v>105</v>
      </c>
      <c r="D4" s="162" t="s">
        <v>106</v>
      </c>
      <c r="E4" s="163" t="s">
        <v>107</v>
      </c>
      <c r="F4" s="162" t="s">
        <v>108</v>
      </c>
      <c r="G4" s="163" t="s">
        <v>109</v>
      </c>
    </row>
    <row r="5" spans="1:7" ht="15.75" customHeight="1" thickBot="1">
      <c r="A5" s="170" t="s">
        <v>125</v>
      </c>
      <c r="B5" s="91">
        <v>26.15</v>
      </c>
      <c r="C5" s="123">
        <v>22.57</v>
      </c>
      <c r="D5" s="91">
        <v>18.93</v>
      </c>
      <c r="E5" s="123">
        <v>12.03</v>
      </c>
      <c r="F5" s="91">
        <v>11.57</v>
      </c>
      <c r="G5" s="123">
        <v>19.489999999999998</v>
      </c>
    </row>
    <row r="6" spans="1:7" ht="15" thickBot="1">
      <c r="A6" s="170" t="s">
        <v>178</v>
      </c>
      <c r="B6" s="76">
        <v>550.83000000000004</v>
      </c>
      <c r="C6" s="77">
        <v>542.44000000000005</v>
      </c>
      <c r="D6" s="76">
        <v>566.53</v>
      </c>
      <c r="E6" s="77">
        <v>520.45000000000005</v>
      </c>
      <c r="F6" s="76">
        <v>493.26</v>
      </c>
      <c r="G6" s="77">
        <v>544.54</v>
      </c>
    </row>
    <row r="7" spans="1:7" s="216" customFormat="1">
      <c r="A7" s="217" t="s">
        <v>660</v>
      </c>
    </row>
  </sheetData>
  <mergeCells count="2">
    <mergeCell ref="B3:G3"/>
    <mergeCell ref="A3:A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8"/>
  <sheetViews>
    <sheetView workbookViewId="0"/>
  </sheetViews>
  <sheetFormatPr defaultColWidth="9.109375" defaultRowHeight="14.4"/>
  <cols>
    <col min="1" max="1" width="70" style="173" bestFit="1" customWidth="1"/>
    <col min="2" max="2" width="8.44140625" style="173" bestFit="1" customWidth="1"/>
    <col min="3" max="16384" width="9.109375" style="173"/>
  </cols>
  <sheetData>
    <row r="1" spans="1:2">
      <c r="A1" s="206" t="s">
        <v>655</v>
      </c>
      <c r="B1" s="207"/>
    </row>
    <row r="2" spans="1:2">
      <c r="A2" s="209" t="s">
        <v>181</v>
      </c>
      <c r="B2" s="208" t="s">
        <v>182</v>
      </c>
    </row>
    <row r="3" spans="1:2">
      <c r="A3" s="205" t="s">
        <v>183</v>
      </c>
      <c r="B3" s="212">
        <v>467.56</v>
      </c>
    </row>
    <row r="4" spans="1:2">
      <c r="A4" s="205" t="s">
        <v>184</v>
      </c>
      <c r="B4" s="212">
        <v>431.21</v>
      </c>
    </row>
    <row r="5" spans="1:2">
      <c r="A5" s="205" t="s">
        <v>185</v>
      </c>
      <c r="B5" s="212">
        <v>76.08</v>
      </c>
    </row>
    <row r="6" spans="1:2">
      <c r="A6" s="205" t="s">
        <v>186</v>
      </c>
      <c r="B6" s="212">
        <v>3.78</v>
      </c>
    </row>
    <row r="7" spans="1:2">
      <c r="A7" s="205" t="s">
        <v>187</v>
      </c>
      <c r="B7" s="212">
        <v>3.6</v>
      </c>
    </row>
    <row r="8" spans="1:2">
      <c r="A8" s="205" t="s">
        <v>188</v>
      </c>
      <c r="B8" s="212">
        <v>21.78</v>
      </c>
    </row>
    <row r="9" spans="1:2">
      <c r="A9" s="205" t="s">
        <v>189</v>
      </c>
      <c r="B9" s="212">
        <v>21.3</v>
      </c>
    </row>
    <row r="10" spans="1:2">
      <c r="A10" s="205" t="s">
        <v>190</v>
      </c>
      <c r="B10" s="212">
        <v>9.7899999999999991</v>
      </c>
    </row>
    <row r="11" spans="1:2">
      <c r="A11" s="205" t="s">
        <v>191</v>
      </c>
      <c r="B11" s="212">
        <v>12.24</v>
      </c>
    </row>
    <row r="12" spans="1:2">
      <c r="A12" s="205" t="s">
        <v>192</v>
      </c>
      <c r="B12" s="212">
        <v>2.5</v>
      </c>
    </row>
    <row r="13" spans="1:2">
      <c r="A13" s="205" t="s">
        <v>193</v>
      </c>
      <c r="B13" s="212">
        <v>1.0900000000000001</v>
      </c>
    </row>
    <row r="14" spans="1:2">
      <c r="A14" s="205" t="s">
        <v>194</v>
      </c>
      <c r="B14" s="212">
        <v>101.68</v>
      </c>
    </row>
    <row r="15" spans="1:2">
      <c r="A15" s="205" t="s">
        <v>195</v>
      </c>
      <c r="B15" s="212">
        <v>31.97</v>
      </c>
    </row>
    <row r="16" spans="1:2">
      <c r="A16" s="205" t="s">
        <v>196</v>
      </c>
      <c r="B16" s="212">
        <v>9.98</v>
      </c>
    </row>
    <row r="17" spans="1:2">
      <c r="A17" s="205" t="s">
        <v>197</v>
      </c>
      <c r="B17" s="212">
        <v>1.95</v>
      </c>
    </row>
    <row r="18" spans="1:2">
      <c r="A18" s="205" t="s">
        <v>198</v>
      </c>
      <c r="B18" s="212">
        <v>19.57</v>
      </c>
    </row>
    <row r="19" spans="1:2">
      <c r="A19" s="205" t="s">
        <v>199</v>
      </c>
      <c r="B19" s="212">
        <v>2.2000000000000002</v>
      </c>
    </row>
    <row r="20" spans="1:2">
      <c r="A20" s="205" t="s">
        <v>200</v>
      </c>
      <c r="B20" s="212">
        <v>5</v>
      </c>
    </row>
    <row r="21" spans="1:2">
      <c r="A21" s="205" t="s">
        <v>201</v>
      </c>
      <c r="B21" s="212">
        <v>25.88</v>
      </c>
    </row>
    <row r="22" spans="1:2" s="174" customFormat="1">
      <c r="A22" s="205" t="s">
        <v>202</v>
      </c>
      <c r="B22" s="213">
        <v>5.12</v>
      </c>
    </row>
    <row r="23" spans="1:2">
      <c r="A23" s="205" t="s">
        <v>203</v>
      </c>
      <c r="B23" s="212">
        <v>41.08</v>
      </c>
    </row>
    <row r="24" spans="1:2">
      <c r="A24" s="205" t="s">
        <v>204</v>
      </c>
      <c r="B24" s="212">
        <v>17.59</v>
      </c>
    </row>
    <row r="25" spans="1:2">
      <c r="A25" s="205" t="s">
        <v>205</v>
      </c>
      <c r="B25" s="212">
        <v>7.87</v>
      </c>
    </row>
    <row r="26" spans="1:2">
      <c r="A26" s="205" t="s">
        <v>206</v>
      </c>
      <c r="B26" s="212">
        <v>4.6399999999999997</v>
      </c>
    </row>
    <row r="27" spans="1:2">
      <c r="A27" s="205" t="s">
        <v>207</v>
      </c>
      <c r="B27" s="212">
        <v>2.4900000000000002</v>
      </c>
    </row>
    <row r="28" spans="1:2">
      <c r="A28" s="205" t="s">
        <v>208</v>
      </c>
      <c r="B28" s="212">
        <v>2.31</v>
      </c>
    </row>
    <row r="29" spans="1:2">
      <c r="A29" s="205" t="s">
        <v>209</v>
      </c>
      <c r="B29" s="212">
        <v>6.18</v>
      </c>
    </row>
    <row r="30" spans="1:2">
      <c r="A30" s="205" t="s">
        <v>210</v>
      </c>
      <c r="B30" s="212">
        <v>62.11</v>
      </c>
    </row>
    <row r="31" spans="1:2">
      <c r="A31" s="205" t="s">
        <v>211</v>
      </c>
      <c r="B31" s="212">
        <v>5.58</v>
      </c>
    </row>
    <row r="32" spans="1:2">
      <c r="A32" s="205" t="s">
        <v>212</v>
      </c>
      <c r="B32" s="212">
        <v>6.04</v>
      </c>
    </row>
    <row r="33" spans="1:2">
      <c r="A33" s="205" t="s">
        <v>213</v>
      </c>
      <c r="B33" s="212">
        <v>0.91</v>
      </c>
    </row>
    <row r="34" spans="1:2">
      <c r="A34" s="205" t="s">
        <v>214</v>
      </c>
      <c r="B34" s="212">
        <v>7.25</v>
      </c>
    </row>
    <row r="35" spans="1:2">
      <c r="A35" s="205" t="s">
        <v>215</v>
      </c>
      <c r="B35" s="212">
        <v>32.36</v>
      </c>
    </row>
    <row r="36" spans="1:2">
      <c r="A36" s="205" t="s">
        <v>216</v>
      </c>
      <c r="B36" s="212">
        <v>3.53</v>
      </c>
    </row>
    <row r="37" spans="1:2">
      <c r="A37" s="205" t="s">
        <v>217</v>
      </c>
      <c r="B37" s="212">
        <v>6.45</v>
      </c>
    </row>
    <row r="38" spans="1:2">
      <c r="A38" s="205" t="s">
        <v>218</v>
      </c>
      <c r="B38" s="212">
        <v>14.81</v>
      </c>
    </row>
    <row r="39" spans="1:2">
      <c r="A39" s="205" t="s">
        <v>219</v>
      </c>
      <c r="B39" s="212">
        <v>2.5299999999999998</v>
      </c>
    </row>
    <row r="40" spans="1:2">
      <c r="A40" s="205" t="s">
        <v>220</v>
      </c>
      <c r="B40" s="212">
        <v>0.28000000000000003</v>
      </c>
    </row>
    <row r="41" spans="1:2">
      <c r="A41" s="205" t="s">
        <v>221</v>
      </c>
      <c r="B41" s="212">
        <v>9.9600000000000009</v>
      </c>
    </row>
    <row r="42" spans="1:2">
      <c r="A42" s="205" t="s">
        <v>222</v>
      </c>
      <c r="B42" s="212">
        <v>1.95</v>
      </c>
    </row>
    <row r="43" spans="1:2">
      <c r="A43" s="205" t="s">
        <v>223</v>
      </c>
      <c r="B43" s="212">
        <v>0.09</v>
      </c>
    </row>
    <row r="44" spans="1:2">
      <c r="A44" s="205" t="s">
        <v>224</v>
      </c>
      <c r="B44" s="212">
        <v>42.69</v>
      </c>
    </row>
    <row r="45" spans="1:2">
      <c r="A45" s="205" t="s">
        <v>225</v>
      </c>
      <c r="B45" s="212">
        <v>37.200000000000003</v>
      </c>
    </row>
    <row r="46" spans="1:2">
      <c r="A46" s="205" t="s">
        <v>226</v>
      </c>
      <c r="B46" s="212">
        <v>0.19</v>
      </c>
    </row>
    <row r="47" spans="1:2">
      <c r="A47" s="205" t="s">
        <v>227</v>
      </c>
      <c r="B47" s="212">
        <v>4.45</v>
      </c>
    </row>
    <row r="48" spans="1:2">
      <c r="A48" s="205" t="s">
        <v>228</v>
      </c>
      <c r="B48" s="212">
        <v>0.85</v>
      </c>
    </row>
    <row r="49" spans="1:2">
      <c r="A49" s="205" t="s">
        <v>229</v>
      </c>
      <c r="B49" s="212">
        <v>63.85</v>
      </c>
    </row>
    <row r="50" spans="1:2">
      <c r="A50" s="205" t="s">
        <v>230</v>
      </c>
      <c r="B50" s="212">
        <v>36.67</v>
      </c>
    </row>
    <row r="51" spans="1:2">
      <c r="A51" s="205" t="s">
        <v>231</v>
      </c>
      <c r="B51" s="212">
        <v>3.37</v>
      </c>
    </row>
    <row r="52" spans="1:2">
      <c r="A52" s="205" t="s">
        <v>232</v>
      </c>
      <c r="B52" s="212">
        <v>16.52</v>
      </c>
    </row>
    <row r="53" spans="1:2">
      <c r="A53" s="205" t="s">
        <v>233</v>
      </c>
      <c r="B53" s="212">
        <v>4.25</v>
      </c>
    </row>
    <row r="54" spans="1:2">
      <c r="A54" s="205" t="s">
        <v>234</v>
      </c>
      <c r="B54" s="212">
        <v>2.19</v>
      </c>
    </row>
    <row r="55" spans="1:2">
      <c r="A55" s="205" t="s">
        <v>235</v>
      </c>
      <c r="B55" s="212">
        <v>0.86</v>
      </c>
    </row>
    <row r="56" spans="1:2">
      <c r="A56" s="205" t="s">
        <v>236</v>
      </c>
      <c r="B56" s="212">
        <v>17.940000000000001</v>
      </c>
    </row>
    <row r="57" spans="1:2">
      <c r="A57" s="205" t="s">
        <v>237</v>
      </c>
      <c r="B57" s="212">
        <v>1.92</v>
      </c>
    </row>
    <row r="58" spans="1:2">
      <c r="A58" s="205" t="s">
        <v>238</v>
      </c>
      <c r="B58" s="212">
        <v>3.22</v>
      </c>
    </row>
    <row r="59" spans="1:2">
      <c r="A59" s="205" t="s">
        <v>239</v>
      </c>
      <c r="B59" s="212">
        <v>5.38</v>
      </c>
    </row>
    <row r="60" spans="1:2">
      <c r="A60" s="205" t="s">
        <v>240</v>
      </c>
      <c r="B60" s="212">
        <v>1.83</v>
      </c>
    </row>
    <row r="61" spans="1:2">
      <c r="A61" s="205" t="s">
        <v>241</v>
      </c>
      <c r="B61" s="212">
        <v>5.37</v>
      </c>
    </row>
    <row r="62" spans="1:2">
      <c r="A62" s="205" t="s">
        <v>242</v>
      </c>
      <c r="B62" s="212">
        <v>0.22</v>
      </c>
    </row>
    <row r="63" spans="1:2">
      <c r="A63" s="205" t="s">
        <v>243</v>
      </c>
      <c r="B63" s="212">
        <v>10.97</v>
      </c>
    </row>
    <row r="64" spans="1:2">
      <c r="A64" s="205" t="s">
        <v>244</v>
      </c>
      <c r="B64" s="212">
        <v>2.02</v>
      </c>
    </row>
    <row r="65" spans="1:2">
      <c r="A65" s="205" t="s">
        <v>245</v>
      </c>
      <c r="B65" s="212">
        <v>1.55</v>
      </c>
    </row>
    <row r="66" spans="1:2">
      <c r="A66" s="205" t="s">
        <v>246</v>
      </c>
      <c r="B66" s="212">
        <v>1.06</v>
      </c>
    </row>
    <row r="67" spans="1:2">
      <c r="A67" s="205" t="s">
        <v>247</v>
      </c>
      <c r="B67" s="212">
        <v>3.84</v>
      </c>
    </row>
    <row r="68" spans="1:2">
      <c r="A68" s="205" t="s">
        <v>248</v>
      </c>
      <c r="B68" s="212">
        <v>2.5</v>
      </c>
    </row>
    <row r="69" spans="1:2">
      <c r="A69" s="205" t="s">
        <v>249</v>
      </c>
      <c r="B69" s="212">
        <v>36.35</v>
      </c>
    </row>
    <row r="70" spans="1:2">
      <c r="A70" s="205" t="s">
        <v>250</v>
      </c>
      <c r="B70" s="212">
        <v>14.05</v>
      </c>
    </row>
    <row r="71" spans="1:2">
      <c r="A71" s="205" t="s">
        <v>251</v>
      </c>
      <c r="B71" s="212">
        <v>11.16</v>
      </c>
    </row>
    <row r="72" spans="1:2">
      <c r="A72" s="205" t="s">
        <v>252</v>
      </c>
      <c r="B72" s="212">
        <v>2.29</v>
      </c>
    </row>
    <row r="73" spans="1:2">
      <c r="A73" s="205" t="s">
        <v>253</v>
      </c>
      <c r="B73" s="212">
        <v>0.6</v>
      </c>
    </row>
    <row r="74" spans="1:2">
      <c r="A74" s="205" t="s">
        <v>254</v>
      </c>
      <c r="B74" s="212">
        <v>22.3</v>
      </c>
    </row>
    <row r="75" spans="1:2">
      <c r="A75" s="205" t="s">
        <v>255</v>
      </c>
      <c r="B75" s="212">
        <v>12.56</v>
      </c>
    </row>
    <row r="76" spans="1:2">
      <c r="A76" s="205" t="s">
        <v>256</v>
      </c>
      <c r="B76" s="212">
        <v>6.02</v>
      </c>
    </row>
    <row r="77" spans="1:2">
      <c r="A77" s="205" t="s">
        <v>257</v>
      </c>
      <c r="B77" s="212">
        <v>3.71</v>
      </c>
    </row>
    <row r="78" spans="1:2">
      <c r="A78" s="205" t="s">
        <v>258</v>
      </c>
      <c r="B78" s="212">
        <v>1860.68</v>
      </c>
    </row>
    <row r="79" spans="1:2">
      <c r="A79" s="205" t="s">
        <v>259</v>
      </c>
      <c r="B79" s="212">
        <v>42.54</v>
      </c>
    </row>
    <row r="80" spans="1:2">
      <c r="A80" s="205" t="s">
        <v>260</v>
      </c>
      <c r="B80" s="212">
        <v>22.76</v>
      </c>
    </row>
    <row r="81" spans="1:2">
      <c r="A81" s="205" t="s">
        <v>261</v>
      </c>
      <c r="B81" s="212">
        <v>2.61</v>
      </c>
    </row>
    <row r="82" spans="1:2">
      <c r="A82" s="205" t="s">
        <v>262</v>
      </c>
      <c r="B82" s="212">
        <v>2.2200000000000002</v>
      </c>
    </row>
    <row r="83" spans="1:2">
      <c r="A83" s="205" t="s">
        <v>263</v>
      </c>
      <c r="B83" s="212">
        <v>0.39</v>
      </c>
    </row>
    <row r="84" spans="1:2">
      <c r="A84" s="205" t="s">
        <v>264</v>
      </c>
      <c r="B84" s="212">
        <v>14.02</v>
      </c>
    </row>
    <row r="85" spans="1:2">
      <c r="A85" s="205" t="s">
        <v>265</v>
      </c>
      <c r="B85" s="212">
        <v>13.32</v>
      </c>
    </row>
    <row r="86" spans="1:2">
      <c r="A86" s="205" t="s">
        <v>266</v>
      </c>
      <c r="B86" s="212">
        <v>0.04</v>
      </c>
    </row>
    <row r="87" spans="1:2">
      <c r="A87" s="205" t="s">
        <v>267</v>
      </c>
      <c r="B87" s="212">
        <v>0.4</v>
      </c>
    </row>
    <row r="88" spans="1:2">
      <c r="A88" s="205" t="s">
        <v>268</v>
      </c>
      <c r="B88" s="212">
        <v>0.26</v>
      </c>
    </row>
    <row r="89" spans="1:2">
      <c r="A89" s="205" t="s">
        <v>269</v>
      </c>
      <c r="B89" s="212">
        <v>6.13</v>
      </c>
    </row>
    <row r="90" spans="1:2">
      <c r="A90" s="205" t="s">
        <v>270</v>
      </c>
      <c r="B90" s="212">
        <v>19.78</v>
      </c>
    </row>
    <row r="91" spans="1:2">
      <c r="A91" s="205" t="s">
        <v>271</v>
      </c>
      <c r="B91" s="212">
        <v>19.78</v>
      </c>
    </row>
    <row r="92" spans="1:2">
      <c r="A92" s="205" t="s">
        <v>272</v>
      </c>
      <c r="B92" s="212">
        <v>17.98</v>
      </c>
    </row>
    <row r="93" spans="1:2">
      <c r="A93" s="205" t="s">
        <v>273</v>
      </c>
      <c r="B93" s="212">
        <v>0.33</v>
      </c>
    </row>
    <row r="94" spans="1:2">
      <c r="A94" s="205" t="s">
        <v>274</v>
      </c>
      <c r="B94" s="212">
        <v>1.47</v>
      </c>
    </row>
    <row r="95" spans="1:2">
      <c r="A95" s="205" t="s">
        <v>275</v>
      </c>
      <c r="B95" s="212">
        <v>87.98</v>
      </c>
    </row>
    <row r="96" spans="1:2">
      <c r="A96" s="205" t="s">
        <v>276</v>
      </c>
      <c r="B96" s="212">
        <v>67.2</v>
      </c>
    </row>
    <row r="97" spans="1:2">
      <c r="A97" s="205" t="s">
        <v>277</v>
      </c>
      <c r="B97" s="212">
        <v>0.13</v>
      </c>
    </row>
    <row r="98" spans="1:2">
      <c r="A98" s="205" t="s">
        <v>278</v>
      </c>
      <c r="B98" s="212">
        <v>0.13</v>
      </c>
    </row>
    <row r="99" spans="1:2">
      <c r="A99" s="205" t="s">
        <v>279</v>
      </c>
      <c r="B99" s="212">
        <v>60.58</v>
      </c>
    </row>
    <row r="100" spans="1:2">
      <c r="A100" s="205" t="s">
        <v>280</v>
      </c>
      <c r="B100" s="212">
        <v>19.850000000000001</v>
      </c>
    </row>
    <row r="101" spans="1:2">
      <c r="A101" s="205" t="s">
        <v>281</v>
      </c>
      <c r="B101" s="212">
        <v>27.3</v>
      </c>
    </row>
    <row r="102" spans="1:2">
      <c r="A102" s="205" t="s">
        <v>282</v>
      </c>
      <c r="B102" s="212">
        <v>13.43</v>
      </c>
    </row>
    <row r="103" spans="1:2">
      <c r="A103" s="205" t="s">
        <v>283</v>
      </c>
      <c r="B103" s="212">
        <v>3.04</v>
      </c>
    </row>
    <row r="104" spans="1:2">
      <c r="A104" s="205" t="s">
        <v>284</v>
      </c>
      <c r="B104" s="212">
        <v>2.35</v>
      </c>
    </row>
    <row r="105" spans="1:2">
      <c r="A105" s="205" t="s">
        <v>285</v>
      </c>
      <c r="B105" s="212">
        <v>0.68</v>
      </c>
    </row>
    <row r="106" spans="1:2">
      <c r="A106" s="205" t="s">
        <v>286</v>
      </c>
      <c r="B106" s="212">
        <v>3.45</v>
      </c>
    </row>
    <row r="107" spans="1:2">
      <c r="A107" s="205" t="s">
        <v>287</v>
      </c>
      <c r="B107" s="212">
        <v>2.63</v>
      </c>
    </row>
    <row r="108" spans="1:2">
      <c r="A108" s="205" t="s">
        <v>288</v>
      </c>
      <c r="B108" s="212">
        <v>0.82</v>
      </c>
    </row>
    <row r="109" spans="1:2">
      <c r="A109" s="205" t="s">
        <v>289</v>
      </c>
      <c r="B109" s="212">
        <v>20.78</v>
      </c>
    </row>
    <row r="110" spans="1:2">
      <c r="A110" s="205" t="s">
        <v>290</v>
      </c>
      <c r="B110" s="212">
        <v>20.16</v>
      </c>
    </row>
    <row r="111" spans="1:2">
      <c r="A111" s="205" t="s">
        <v>291</v>
      </c>
      <c r="B111" s="212">
        <v>7.47</v>
      </c>
    </row>
    <row r="112" spans="1:2">
      <c r="A112" s="205" t="s">
        <v>292</v>
      </c>
      <c r="B112" s="212">
        <v>8.49</v>
      </c>
    </row>
    <row r="113" spans="1:2">
      <c r="A113" s="205" t="s">
        <v>293</v>
      </c>
      <c r="B113" s="212">
        <v>4.1900000000000004</v>
      </c>
    </row>
    <row r="114" spans="1:2">
      <c r="A114" s="205" t="s">
        <v>294</v>
      </c>
      <c r="B114" s="212">
        <v>0.62</v>
      </c>
    </row>
    <row r="115" spans="1:2">
      <c r="A115" s="205" t="s">
        <v>295</v>
      </c>
      <c r="B115" s="212">
        <v>0.62</v>
      </c>
    </row>
    <row r="116" spans="1:2">
      <c r="A116" s="205" t="s">
        <v>296</v>
      </c>
      <c r="B116" s="212">
        <v>868.47</v>
      </c>
    </row>
    <row r="117" spans="1:2">
      <c r="A117" s="205" t="s">
        <v>297</v>
      </c>
      <c r="B117" s="212">
        <v>81.61</v>
      </c>
    </row>
    <row r="118" spans="1:2">
      <c r="A118" s="205" t="s">
        <v>298</v>
      </c>
      <c r="B118" s="212">
        <v>77.25</v>
      </c>
    </row>
    <row r="119" spans="1:2">
      <c r="A119" s="205" t="s">
        <v>299</v>
      </c>
      <c r="B119" s="212">
        <v>77.25</v>
      </c>
    </row>
    <row r="120" spans="1:2">
      <c r="A120" s="205" t="s">
        <v>300</v>
      </c>
      <c r="B120" s="212">
        <v>4.3600000000000003</v>
      </c>
    </row>
    <row r="121" spans="1:2">
      <c r="A121" s="205" t="s">
        <v>301</v>
      </c>
      <c r="B121" s="212">
        <v>3.04</v>
      </c>
    </row>
    <row r="122" spans="1:2">
      <c r="A122" s="205" t="s">
        <v>302</v>
      </c>
      <c r="B122" s="212">
        <v>1.32</v>
      </c>
    </row>
    <row r="123" spans="1:2">
      <c r="A123" s="205" t="s">
        <v>303</v>
      </c>
      <c r="B123" s="212">
        <v>587.09</v>
      </c>
    </row>
    <row r="124" spans="1:2">
      <c r="A124" s="205" t="s">
        <v>304</v>
      </c>
      <c r="B124" s="212">
        <v>469.86</v>
      </c>
    </row>
    <row r="125" spans="1:2">
      <c r="A125" s="205" t="s">
        <v>305</v>
      </c>
      <c r="B125" s="212">
        <v>469.86</v>
      </c>
    </row>
    <row r="126" spans="1:2">
      <c r="A126" s="205" t="s">
        <v>306</v>
      </c>
      <c r="B126" s="212">
        <v>117.24</v>
      </c>
    </row>
    <row r="127" spans="1:2">
      <c r="A127" s="205" t="s">
        <v>307</v>
      </c>
      <c r="B127" s="212">
        <v>117.24</v>
      </c>
    </row>
    <row r="128" spans="1:2">
      <c r="A128" s="205" t="s">
        <v>308</v>
      </c>
      <c r="B128" s="212">
        <v>10.5</v>
      </c>
    </row>
    <row r="129" spans="1:2">
      <c r="A129" s="205" t="s">
        <v>309</v>
      </c>
      <c r="B129" s="212">
        <v>1.41</v>
      </c>
    </row>
    <row r="130" spans="1:2">
      <c r="A130" s="205" t="s">
        <v>310</v>
      </c>
      <c r="B130" s="212">
        <v>1.41</v>
      </c>
    </row>
    <row r="131" spans="1:2">
      <c r="A131" s="205" t="s">
        <v>311</v>
      </c>
      <c r="B131" s="212">
        <v>9.09</v>
      </c>
    </row>
    <row r="132" spans="1:2">
      <c r="A132" s="205" t="s">
        <v>312</v>
      </c>
      <c r="B132" s="212">
        <v>1.29</v>
      </c>
    </row>
    <row r="133" spans="1:2">
      <c r="A133" s="205" t="s">
        <v>313</v>
      </c>
      <c r="B133" s="212">
        <v>0.48</v>
      </c>
    </row>
    <row r="134" spans="1:2">
      <c r="A134" s="205" t="s">
        <v>314</v>
      </c>
      <c r="B134" s="212">
        <v>3.54</v>
      </c>
    </row>
    <row r="135" spans="1:2">
      <c r="A135" s="205" t="s">
        <v>315</v>
      </c>
      <c r="B135" s="212">
        <v>1.68</v>
      </c>
    </row>
    <row r="136" spans="1:2">
      <c r="A136" s="205" t="s">
        <v>316</v>
      </c>
      <c r="B136" s="212">
        <v>1.1100000000000001</v>
      </c>
    </row>
    <row r="137" spans="1:2">
      <c r="A137" s="205" t="s">
        <v>317</v>
      </c>
      <c r="B137" s="212">
        <v>0.98</v>
      </c>
    </row>
    <row r="138" spans="1:2">
      <c r="A138" s="205" t="s">
        <v>318</v>
      </c>
      <c r="B138" s="212">
        <v>79.19</v>
      </c>
    </row>
    <row r="139" spans="1:2">
      <c r="A139" s="205" t="s">
        <v>319</v>
      </c>
      <c r="B139" s="212">
        <v>14.68</v>
      </c>
    </row>
    <row r="140" spans="1:2">
      <c r="A140" s="205" t="s">
        <v>320</v>
      </c>
      <c r="B140" s="212">
        <v>14.68</v>
      </c>
    </row>
    <row r="141" spans="1:2">
      <c r="A141" s="205" t="s">
        <v>321</v>
      </c>
      <c r="B141" s="212">
        <v>18.850000000000001</v>
      </c>
    </row>
    <row r="142" spans="1:2">
      <c r="A142" s="205" t="s">
        <v>322</v>
      </c>
      <c r="B142" s="212">
        <v>18.850000000000001</v>
      </c>
    </row>
    <row r="143" spans="1:2">
      <c r="A143" s="205" t="s">
        <v>323</v>
      </c>
      <c r="B143" s="212">
        <v>0.27</v>
      </c>
    </row>
    <row r="144" spans="1:2">
      <c r="A144" s="205" t="s">
        <v>324</v>
      </c>
      <c r="B144" s="212">
        <v>0.27</v>
      </c>
    </row>
    <row r="145" spans="1:2">
      <c r="A145" s="205" t="s">
        <v>325</v>
      </c>
      <c r="B145" s="212">
        <v>45.39</v>
      </c>
    </row>
    <row r="146" spans="1:2">
      <c r="A146" s="205" t="s">
        <v>326</v>
      </c>
      <c r="B146" s="212">
        <v>45.2</v>
      </c>
    </row>
    <row r="147" spans="1:2">
      <c r="A147" s="205" t="s">
        <v>327</v>
      </c>
      <c r="B147" s="212">
        <v>0.15</v>
      </c>
    </row>
    <row r="148" spans="1:2">
      <c r="A148" s="205" t="s">
        <v>328</v>
      </c>
      <c r="B148" s="212">
        <v>0.04</v>
      </c>
    </row>
    <row r="149" spans="1:2">
      <c r="A149" s="205" t="s">
        <v>329</v>
      </c>
      <c r="B149" s="212">
        <v>110.08</v>
      </c>
    </row>
    <row r="150" spans="1:2">
      <c r="A150" s="205" t="s">
        <v>330</v>
      </c>
      <c r="B150" s="212">
        <v>50.69</v>
      </c>
    </row>
    <row r="151" spans="1:2">
      <c r="A151" s="205" t="s">
        <v>331</v>
      </c>
      <c r="B151" s="212">
        <v>50.69</v>
      </c>
    </row>
    <row r="152" spans="1:2">
      <c r="A152" s="205" t="s">
        <v>332</v>
      </c>
      <c r="B152" s="212">
        <v>51.82</v>
      </c>
    </row>
    <row r="153" spans="1:2">
      <c r="A153" s="205" t="s">
        <v>333</v>
      </c>
      <c r="B153" s="212">
        <v>48</v>
      </c>
    </row>
    <row r="154" spans="1:2">
      <c r="A154" s="205" t="s">
        <v>334</v>
      </c>
      <c r="B154" s="212">
        <v>3.82</v>
      </c>
    </row>
    <row r="155" spans="1:2">
      <c r="A155" s="205" t="s">
        <v>335</v>
      </c>
      <c r="B155" s="212">
        <v>1.63</v>
      </c>
    </row>
    <row r="156" spans="1:2">
      <c r="A156" s="205" t="s">
        <v>336</v>
      </c>
      <c r="B156" s="212">
        <v>1.63</v>
      </c>
    </row>
    <row r="157" spans="1:2">
      <c r="A157" s="205" t="s">
        <v>337</v>
      </c>
      <c r="B157" s="212">
        <v>5.28</v>
      </c>
    </row>
    <row r="158" spans="1:2">
      <c r="A158" s="205" t="s">
        <v>338</v>
      </c>
      <c r="B158" s="212" t="s">
        <v>659</v>
      </c>
    </row>
    <row r="159" spans="1:2">
      <c r="A159" s="205" t="s">
        <v>339</v>
      </c>
      <c r="B159" s="212">
        <v>5.28</v>
      </c>
    </row>
    <row r="160" spans="1:2">
      <c r="A160" s="205" t="s">
        <v>340</v>
      </c>
      <c r="B160" s="212">
        <v>0.66</v>
      </c>
    </row>
    <row r="161" spans="1:2">
      <c r="A161" s="205" t="s">
        <v>341</v>
      </c>
      <c r="B161" s="212">
        <v>0.66</v>
      </c>
    </row>
    <row r="162" spans="1:2">
      <c r="A162" s="205" t="s">
        <v>342</v>
      </c>
      <c r="B162" s="212">
        <v>24.74</v>
      </c>
    </row>
    <row r="163" spans="1:2">
      <c r="A163" s="205" t="s">
        <v>343</v>
      </c>
      <c r="B163" s="212">
        <v>24.74</v>
      </c>
    </row>
    <row r="164" spans="1:2">
      <c r="A164" s="205" t="s">
        <v>344</v>
      </c>
      <c r="B164" s="212">
        <v>24.74</v>
      </c>
    </row>
    <row r="165" spans="1:2">
      <c r="A165" s="205" t="s">
        <v>345</v>
      </c>
      <c r="B165" s="212">
        <v>103.66</v>
      </c>
    </row>
    <row r="166" spans="1:2">
      <c r="A166" s="205" t="s">
        <v>346</v>
      </c>
      <c r="B166" s="212">
        <v>23.12</v>
      </c>
    </row>
    <row r="167" spans="1:2">
      <c r="A167" s="205" t="s">
        <v>347</v>
      </c>
      <c r="B167" s="212">
        <v>22.37</v>
      </c>
    </row>
    <row r="168" spans="1:2">
      <c r="A168" s="205" t="s">
        <v>348</v>
      </c>
      <c r="B168" s="212">
        <v>19.72</v>
      </c>
    </row>
    <row r="169" spans="1:2">
      <c r="A169" s="205" t="s">
        <v>349</v>
      </c>
      <c r="B169" s="212">
        <v>1.27</v>
      </c>
    </row>
    <row r="170" spans="1:2">
      <c r="A170" s="205" t="s">
        <v>350</v>
      </c>
      <c r="B170" s="212">
        <v>0.98</v>
      </c>
    </row>
    <row r="171" spans="1:2">
      <c r="A171" s="205" t="s">
        <v>351</v>
      </c>
      <c r="B171" s="212">
        <v>0.4</v>
      </c>
    </row>
    <row r="172" spans="1:2">
      <c r="A172" s="205" t="s">
        <v>352</v>
      </c>
      <c r="B172" s="212">
        <v>0.6</v>
      </c>
    </row>
    <row r="173" spans="1:2">
      <c r="A173" s="205" t="s">
        <v>353</v>
      </c>
      <c r="B173" s="212">
        <v>0.3</v>
      </c>
    </row>
    <row r="174" spans="1:2">
      <c r="A174" s="205" t="s">
        <v>354</v>
      </c>
      <c r="B174" s="212" t="s">
        <v>659</v>
      </c>
    </row>
    <row r="175" spans="1:2">
      <c r="A175" s="205" t="s">
        <v>355</v>
      </c>
      <c r="B175" s="212" t="s">
        <v>659</v>
      </c>
    </row>
    <row r="176" spans="1:2">
      <c r="A176" s="205" t="s">
        <v>356</v>
      </c>
      <c r="B176" s="212">
        <v>0.16</v>
      </c>
    </row>
    <row r="177" spans="1:2">
      <c r="A177" s="205" t="s">
        <v>357</v>
      </c>
      <c r="B177" s="212">
        <v>0.16</v>
      </c>
    </row>
    <row r="178" spans="1:2">
      <c r="A178" s="205" t="s">
        <v>358</v>
      </c>
      <c r="B178" s="212">
        <v>3.08</v>
      </c>
    </row>
    <row r="179" spans="1:2">
      <c r="A179" s="205" t="s">
        <v>359</v>
      </c>
      <c r="B179" s="212">
        <v>3.08</v>
      </c>
    </row>
    <row r="180" spans="1:2">
      <c r="A180" s="205" t="s">
        <v>360</v>
      </c>
      <c r="B180" s="212">
        <v>1.1100000000000001</v>
      </c>
    </row>
    <row r="181" spans="1:2">
      <c r="A181" s="205" t="s">
        <v>361</v>
      </c>
      <c r="B181" s="212">
        <v>1.33</v>
      </c>
    </row>
    <row r="182" spans="1:2">
      <c r="A182" s="205" t="s">
        <v>362</v>
      </c>
      <c r="B182" s="212">
        <v>0.42</v>
      </c>
    </row>
    <row r="183" spans="1:2">
      <c r="A183" s="205" t="s">
        <v>363</v>
      </c>
      <c r="B183" s="212">
        <v>0.21</v>
      </c>
    </row>
    <row r="184" spans="1:2">
      <c r="A184" s="205" t="s">
        <v>364</v>
      </c>
      <c r="B184" s="212">
        <v>16.149999999999999</v>
      </c>
    </row>
    <row r="185" spans="1:2">
      <c r="A185" s="205" t="s">
        <v>365</v>
      </c>
      <c r="B185" s="212">
        <v>11.23</v>
      </c>
    </row>
    <row r="186" spans="1:2">
      <c r="A186" s="205" t="s">
        <v>366</v>
      </c>
      <c r="B186" s="212">
        <v>2.12</v>
      </c>
    </row>
    <row r="187" spans="1:2">
      <c r="A187" s="205" t="s">
        <v>367</v>
      </c>
      <c r="B187" s="212">
        <v>3.62</v>
      </c>
    </row>
    <row r="188" spans="1:2">
      <c r="A188" s="205" t="s">
        <v>368</v>
      </c>
      <c r="B188" s="212">
        <v>1.18</v>
      </c>
    </row>
    <row r="189" spans="1:2">
      <c r="A189" s="205" t="s">
        <v>369</v>
      </c>
      <c r="B189" s="212">
        <v>2.96</v>
      </c>
    </row>
    <row r="190" spans="1:2">
      <c r="A190" s="205" t="s">
        <v>370</v>
      </c>
      <c r="B190" s="212">
        <v>1.28</v>
      </c>
    </row>
    <row r="191" spans="1:2">
      <c r="A191" s="205" t="s">
        <v>371</v>
      </c>
      <c r="B191" s="212">
        <v>0.05</v>
      </c>
    </row>
    <row r="192" spans="1:2">
      <c r="A192" s="205" t="s">
        <v>372</v>
      </c>
      <c r="B192" s="212">
        <v>4.7</v>
      </c>
    </row>
    <row r="193" spans="1:2">
      <c r="A193" s="205" t="s">
        <v>373</v>
      </c>
      <c r="B193" s="212">
        <v>2.5099999999999998</v>
      </c>
    </row>
    <row r="194" spans="1:2">
      <c r="A194" s="205" t="s">
        <v>374</v>
      </c>
      <c r="B194" s="212">
        <v>0.7</v>
      </c>
    </row>
    <row r="195" spans="1:2">
      <c r="A195" s="205" t="s">
        <v>375</v>
      </c>
      <c r="B195" s="212">
        <v>0.76</v>
      </c>
    </row>
    <row r="196" spans="1:2">
      <c r="A196" s="205" t="s">
        <v>376</v>
      </c>
      <c r="B196" s="212">
        <v>0.33</v>
      </c>
    </row>
    <row r="197" spans="1:2">
      <c r="A197" s="205" t="s">
        <v>377</v>
      </c>
      <c r="B197" s="212">
        <v>0.41</v>
      </c>
    </row>
    <row r="198" spans="1:2">
      <c r="A198" s="205" t="s">
        <v>378</v>
      </c>
      <c r="B198" s="212">
        <v>0.22</v>
      </c>
    </row>
    <row r="199" spans="1:2">
      <c r="A199" s="205" t="s">
        <v>379</v>
      </c>
      <c r="B199" s="212">
        <v>0.22</v>
      </c>
    </row>
    <row r="200" spans="1:2">
      <c r="A200" s="205" t="s">
        <v>380</v>
      </c>
      <c r="B200" s="212">
        <v>2.34</v>
      </c>
    </row>
    <row r="201" spans="1:2">
      <c r="A201" s="205" t="s">
        <v>381</v>
      </c>
      <c r="B201" s="212">
        <v>2.34</v>
      </c>
    </row>
    <row r="202" spans="1:2">
      <c r="A202" s="205" t="s">
        <v>382</v>
      </c>
      <c r="B202" s="212">
        <v>0.53</v>
      </c>
    </row>
    <row r="203" spans="1:2">
      <c r="A203" s="205" t="s">
        <v>383</v>
      </c>
      <c r="B203" s="212">
        <v>0.13</v>
      </c>
    </row>
    <row r="204" spans="1:2">
      <c r="A204" s="205" t="s">
        <v>384</v>
      </c>
      <c r="B204" s="212">
        <v>1.61</v>
      </c>
    </row>
    <row r="205" spans="1:2">
      <c r="A205" s="205" t="s">
        <v>385</v>
      </c>
      <c r="B205" s="212">
        <v>7.0000000000000007E-2</v>
      </c>
    </row>
    <row r="206" spans="1:2">
      <c r="A206" s="205" t="s">
        <v>386</v>
      </c>
      <c r="B206" s="212">
        <v>8.41</v>
      </c>
    </row>
    <row r="207" spans="1:2">
      <c r="A207" s="205" t="s">
        <v>387</v>
      </c>
      <c r="B207" s="212">
        <v>0.4</v>
      </c>
    </row>
    <row r="208" spans="1:2">
      <c r="A208" s="205" t="s">
        <v>388</v>
      </c>
      <c r="B208" s="212">
        <v>0.37</v>
      </c>
    </row>
    <row r="209" spans="1:2">
      <c r="A209" s="205" t="s">
        <v>389</v>
      </c>
      <c r="B209" s="212">
        <v>0.03</v>
      </c>
    </row>
    <row r="210" spans="1:2">
      <c r="A210" s="205" t="s">
        <v>390</v>
      </c>
      <c r="B210" s="212">
        <v>8.01</v>
      </c>
    </row>
    <row r="211" spans="1:2">
      <c r="A211" s="205" t="s">
        <v>391</v>
      </c>
      <c r="B211" s="212">
        <v>1.68</v>
      </c>
    </row>
    <row r="212" spans="1:2">
      <c r="A212" s="205" t="s">
        <v>392</v>
      </c>
      <c r="B212" s="212">
        <v>6.15</v>
      </c>
    </row>
    <row r="213" spans="1:2">
      <c r="A213" s="205" t="s">
        <v>393</v>
      </c>
      <c r="B213" s="212">
        <v>0.18</v>
      </c>
    </row>
    <row r="214" spans="1:2">
      <c r="A214" s="205" t="s">
        <v>394</v>
      </c>
      <c r="B214" s="212">
        <v>50.57</v>
      </c>
    </row>
    <row r="215" spans="1:2">
      <c r="A215" s="205" t="s">
        <v>395</v>
      </c>
      <c r="B215" s="212">
        <v>31.26</v>
      </c>
    </row>
    <row r="216" spans="1:2">
      <c r="A216" s="205" t="s">
        <v>396</v>
      </c>
      <c r="B216" s="212">
        <v>18.89</v>
      </c>
    </row>
    <row r="217" spans="1:2">
      <c r="A217" s="205" t="s">
        <v>397</v>
      </c>
      <c r="B217" s="212">
        <v>12.37</v>
      </c>
    </row>
    <row r="218" spans="1:2">
      <c r="A218" s="205" t="s">
        <v>398</v>
      </c>
      <c r="B218" s="212">
        <v>19.309999999999999</v>
      </c>
    </row>
    <row r="219" spans="1:2">
      <c r="A219" s="205" t="s">
        <v>399</v>
      </c>
      <c r="B219" s="212">
        <v>18.440000000000001</v>
      </c>
    </row>
    <row r="220" spans="1:2">
      <c r="A220" s="205" t="s">
        <v>400</v>
      </c>
      <c r="B220" s="212">
        <v>0.79</v>
      </c>
    </row>
    <row r="221" spans="1:2">
      <c r="A221" s="205" t="s">
        <v>401</v>
      </c>
      <c r="B221" s="212" t="s">
        <v>659</v>
      </c>
    </row>
    <row r="222" spans="1:2">
      <c r="A222" s="205" t="s">
        <v>402</v>
      </c>
      <c r="B222" s="212">
        <v>0.06</v>
      </c>
    </row>
    <row r="223" spans="1:2">
      <c r="A223" s="205" t="s">
        <v>403</v>
      </c>
      <c r="B223" s="212">
        <v>108.1</v>
      </c>
    </row>
    <row r="224" spans="1:2">
      <c r="A224" s="205" t="s">
        <v>404</v>
      </c>
      <c r="B224" s="212">
        <v>60.29</v>
      </c>
    </row>
    <row r="225" spans="1:2">
      <c r="A225" s="205" t="s">
        <v>405</v>
      </c>
      <c r="B225" s="212">
        <v>44.68</v>
      </c>
    </row>
    <row r="226" spans="1:2">
      <c r="A226" s="205" t="s">
        <v>406</v>
      </c>
      <c r="B226" s="212">
        <v>44.68</v>
      </c>
    </row>
    <row r="227" spans="1:2">
      <c r="A227" s="205" t="s">
        <v>407</v>
      </c>
      <c r="B227" s="212">
        <v>5.95</v>
      </c>
    </row>
    <row r="228" spans="1:2">
      <c r="A228" s="205" t="s">
        <v>408</v>
      </c>
      <c r="B228" s="212">
        <v>9.66</v>
      </c>
    </row>
    <row r="229" spans="1:2">
      <c r="A229" s="205" t="s">
        <v>409</v>
      </c>
      <c r="B229" s="212">
        <v>5.8</v>
      </c>
    </row>
    <row r="230" spans="1:2">
      <c r="A230" s="205" t="s">
        <v>410</v>
      </c>
      <c r="B230" s="212">
        <v>0.62</v>
      </c>
    </row>
    <row r="231" spans="1:2">
      <c r="A231" s="205" t="s">
        <v>411</v>
      </c>
      <c r="B231" s="212">
        <v>0.03</v>
      </c>
    </row>
    <row r="232" spans="1:2">
      <c r="A232" s="205" t="s">
        <v>412</v>
      </c>
      <c r="B232" s="212">
        <v>3.21</v>
      </c>
    </row>
    <row r="233" spans="1:2">
      <c r="A233" s="205" t="s">
        <v>413</v>
      </c>
      <c r="B233" s="212">
        <v>46.37</v>
      </c>
    </row>
    <row r="234" spans="1:2">
      <c r="A234" s="205" t="s">
        <v>414</v>
      </c>
      <c r="B234" s="212">
        <v>15.19</v>
      </c>
    </row>
    <row r="235" spans="1:2">
      <c r="A235" s="205" t="s">
        <v>415</v>
      </c>
      <c r="B235" s="212">
        <v>0.53</v>
      </c>
    </row>
    <row r="236" spans="1:2">
      <c r="A236" s="205" t="s">
        <v>416</v>
      </c>
      <c r="B236" s="212">
        <v>14.66</v>
      </c>
    </row>
    <row r="237" spans="1:2">
      <c r="A237" s="205" t="s">
        <v>417</v>
      </c>
      <c r="B237" s="212">
        <v>23</v>
      </c>
    </row>
    <row r="238" spans="1:2">
      <c r="A238" s="205" t="s">
        <v>418</v>
      </c>
      <c r="B238" s="212">
        <v>23</v>
      </c>
    </row>
    <row r="239" spans="1:2">
      <c r="A239" s="205" t="s">
        <v>419</v>
      </c>
      <c r="B239" s="212">
        <v>8.18</v>
      </c>
    </row>
    <row r="240" spans="1:2">
      <c r="A240" s="205" t="s">
        <v>420</v>
      </c>
      <c r="B240" s="212">
        <v>4.9800000000000004</v>
      </c>
    </row>
    <row r="241" spans="1:2" ht="27.6">
      <c r="A241" s="205" t="s">
        <v>421</v>
      </c>
      <c r="B241" s="212">
        <v>0.28999999999999998</v>
      </c>
    </row>
    <row r="242" spans="1:2">
      <c r="A242" s="205" t="s">
        <v>422</v>
      </c>
      <c r="B242" s="212">
        <v>2.91</v>
      </c>
    </row>
    <row r="243" spans="1:2">
      <c r="A243" s="205" t="s">
        <v>423</v>
      </c>
      <c r="B243" s="212">
        <v>1.44</v>
      </c>
    </row>
    <row r="244" spans="1:2">
      <c r="A244" s="205" t="s">
        <v>424</v>
      </c>
      <c r="B244" s="212">
        <v>1.44</v>
      </c>
    </row>
    <row r="245" spans="1:2">
      <c r="A245" s="205" t="s">
        <v>425</v>
      </c>
      <c r="B245" s="212">
        <v>1.44</v>
      </c>
    </row>
    <row r="246" spans="1:2">
      <c r="A246" s="205" t="s">
        <v>426</v>
      </c>
      <c r="B246" s="212">
        <v>217.45</v>
      </c>
    </row>
    <row r="247" spans="1:2">
      <c r="A247" s="205" t="s">
        <v>427</v>
      </c>
      <c r="B247" s="212">
        <v>70.489999999999995</v>
      </c>
    </row>
    <row r="248" spans="1:2">
      <c r="A248" s="205" t="s">
        <v>428</v>
      </c>
      <c r="B248" s="212">
        <v>66.84</v>
      </c>
    </row>
    <row r="249" spans="1:2">
      <c r="A249" s="205" t="s">
        <v>429</v>
      </c>
      <c r="B249" s="212">
        <v>49.11</v>
      </c>
    </row>
    <row r="250" spans="1:2">
      <c r="A250" s="205" t="s">
        <v>430</v>
      </c>
      <c r="B250" s="212">
        <v>17.73</v>
      </c>
    </row>
    <row r="251" spans="1:2">
      <c r="A251" s="205" t="s">
        <v>431</v>
      </c>
      <c r="B251" s="212">
        <v>2.38</v>
      </c>
    </row>
    <row r="252" spans="1:2">
      <c r="A252" s="205" t="s">
        <v>432</v>
      </c>
      <c r="B252" s="212">
        <v>2.38</v>
      </c>
    </row>
    <row r="253" spans="1:2">
      <c r="A253" s="205" t="s">
        <v>433</v>
      </c>
      <c r="B253" s="212">
        <v>1.27</v>
      </c>
    </row>
    <row r="254" spans="1:2">
      <c r="A254" s="205" t="s">
        <v>434</v>
      </c>
      <c r="B254" s="212">
        <v>1.27</v>
      </c>
    </row>
    <row r="255" spans="1:2">
      <c r="A255" s="205" t="s">
        <v>435</v>
      </c>
      <c r="B255" s="212" t="s">
        <v>659</v>
      </c>
    </row>
    <row r="256" spans="1:2">
      <c r="A256" s="205" t="s">
        <v>436</v>
      </c>
      <c r="B256" s="212" t="s">
        <v>659</v>
      </c>
    </row>
    <row r="257" spans="1:2">
      <c r="A257" s="205" t="s">
        <v>437</v>
      </c>
      <c r="B257" s="212">
        <v>135.46</v>
      </c>
    </row>
    <row r="258" spans="1:2">
      <c r="A258" s="205" t="s">
        <v>438</v>
      </c>
      <c r="B258" s="212">
        <v>12.62</v>
      </c>
    </row>
    <row r="259" spans="1:2">
      <c r="A259" s="205" t="s">
        <v>439</v>
      </c>
      <c r="B259" s="212">
        <v>8.17</v>
      </c>
    </row>
    <row r="260" spans="1:2">
      <c r="A260" s="205" t="s">
        <v>440</v>
      </c>
      <c r="B260" s="212">
        <v>4.2699999999999996</v>
      </c>
    </row>
    <row r="261" spans="1:2">
      <c r="A261" s="205" t="s">
        <v>441</v>
      </c>
      <c r="B261" s="212">
        <v>0.18</v>
      </c>
    </row>
    <row r="262" spans="1:2">
      <c r="A262" s="205" t="s">
        <v>442</v>
      </c>
      <c r="B262" s="212">
        <v>93.68</v>
      </c>
    </row>
    <row r="263" spans="1:2">
      <c r="A263" s="205" t="s">
        <v>443</v>
      </c>
      <c r="B263" s="212">
        <v>40.700000000000003</v>
      </c>
    </row>
    <row r="264" spans="1:2">
      <c r="A264" s="205" t="s">
        <v>444</v>
      </c>
      <c r="B264" s="212">
        <v>46.49</v>
      </c>
    </row>
    <row r="265" spans="1:2">
      <c r="A265" s="205" t="s">
        <v>445</v>
      </c>
      <c r="B265" s="212">
        <v>4.71</v>
      </c>
    </row>
    <row r="266" spans="1:2">
      <c r="A266" s="205" t="s">
        <v>446</v>
      </c>
      <c r="B266" s="212">
        <v>1.78</v>
      </c>
    </row>
    <row r="267" spans="1:2">
      <c r="A267" s="205" t="s">
        <v>447</v>
      </c>
      <c r="B267" s="212">
        <v>16.350000000000001</v>
      </c>
    </row>
    <row r="268" spans="1:2">
      <c r="A268" s="205" t="s">
        <v>448</v>
      </c>
      <c r="B268" s="212">
        <v>16.350000000000001</v>
      </c>
    </row>
    <row r="269" spans="1:2">
      <c r="A269" s="205" t="s">
        <v>449</v>
      </c>
      <c r="B269" s="212">
        <v>12.8</v>
      </c>
    </row>
    <row r="270" spans="1:2">
      <c r="A270" s="205" t="s">
        <v>450</v>
      </c>
      <c r="B270" s="212">
        <v>1.0900000000000001</v>
      </c>
    </row>
    <row r="271" spans="1:2">
      <c r="A271" s="205" t="s">
        <v>451</v>
      </c>
      <c r="B271" s="212">
        <v>4.7699999999999996</v>
      </c>
    </row>
    <row r="272" spans="1:2">
      <c r="A272" s="205" t="s">
        <v>452</v>
      </c>
      <c r="B272" s="212">
        <v>6.95</v>
      </c>
    </row>
    <row r="273" spans="1:2">
      <c r="A273" s="205" t="s">
        <v>453</v>
      </c>
      <c r="B273" s="212">
        <v>11.5</v>
      </c>
    </row>
    <row r="274" spans="1:2">
      <c r="A274" s="205" t="s">
        <v>454</v>
      </c>
      <c r="B274" s="212">
        <v>3.44</v>
      </c>
    </row>
    <row r="275" spans="1:2">
      <c r="A275" s="205" t="s">
        <v>455</v>
      </c>
      <c r="B275" s="212">
        <v>2.54</v>
      </c>
    </row>
    <row r="276" spans="1:2">
      <c r="A276" s="205" t="s">
        <v>456</v>
      </c>
      <c r="B276" s="212">
        <v>0.9</v>
      </c>
    </row>
    <row r="277" spans="1:2">
      <c r="A277" s="205" t="s">
        <v>457</v>
      </c>
      <c r="B277" s="212">
        <v>2.6</v>
      </c>
    </row>
    <row r="278" spans="1:2">
      <c r="A278" s="205" t="s">
        <v>458</v>
      </c>
      <c r="B278" s="212">
        <v>2</v>
      </c>
    </row>
    <row r="279" spans="1:2">
      <c r="A279" s="205" t="s">
        <v>459</v>
      </c>
      <c r="B279" s="212">
        <v>0.6</v>
      </c>
    </row>
    <row r="280" spans="1:2">
      <c r="A280" s="205" t="s">
        <v>460</v>
      </c>
      <c r="B280" s="212">
        <v>2.78</v>
      </c>
    </row>
    <row r="281" spans="1:2">
      <c r="A281" s="205" t="s">
        <v>461</v>
      </c>
      <c r="B281" s="212">
        <v>0.9</v>
      </c>
    </row>
    <row r="282" spans="1:2">
      <c r="A282" s="205" t="s">
        <v>462</v>
      </c>
      <c r="B282" s="212">
        <v>1.89</v>
      </c>
    </row>
    <row r="283" spans="1:2">
      <c r="A283" s="205" t="s">
        <v>463</v>
      </c>
      <c r="B283" s="212">
        <v>0.49</v>
      </c>
    </row>
    <row r="284" spans="1:2">
      <c r="A284" s="205" t="s">
        <v>464</v>
      </c>
      <c r="B284" s="212">
        <v>1.49</v>
      </c>
    </row>
    <row r="285" spans="1:2">
      <c r="A285" s="205" t="s">
        <v>465</v>
      </c>
      <c r="B285" s="212">
        <v>1.49</v>
      </c>
    </row>
    <row r="286" spans="1:2">
      <c r="A286" s="205" t="s">
        <v>466</v>
      </c>
      <c r="B286" s="212">
        <v>0.71</v>
      </c>
    </row>
    <row r="287" spans="1:2">
      <c r="A287" s="205" t="s">
        <v>467</v>
      </c>
      <c r="B287" s="212">
        <v>0.16</v>
      </c>
    </row>
    <row r="288" spans="1:2">
      <c r="A288" s="205" t="s">
        <v>468</v>
      </c>
      <c r="B288" s="212">
        <v>0.51</v>
      </c>
    </row>
    <row r="289" spans="1:2">
      <c r="A289" s="205" t="s">
        <v>469</v>
      </c>
      <c r="B289" s="212">
        <v>0.04</v>
      </c>
    </row>
    <row r="290" spans="1:2">
      <c r="A290" s="205" t="s">
        <v>470</v>
      </c>
      <c r="B290" s="212">
        <v>54.16</v>
      </c>
    </row>
    <row r="291" spans="1:2">
      <c r="A291" s="205" t="s">
        <v>471</v>
      </c>
      <c r="B291" s="212">
        <v>0.94</v>
      </c>
    </row>
    <row r="292" spans="1:2">
      <c r="A292" s="205" t="s">
        <v>472</v>
      </c>
      <c r="B292" s="212">
        <v>0.94</v>
      </c>
    </row>
    <row r="293" spans="1:2">
      <c r="A293" s="205" t="s">
        <v>473</v>
      </c>
      <c r="B293" s="212">
        <v>0.3</v>
      </c>
    </row>
    <row r="294" spans="1:2">
      <c r="A294" s="205" t="s">
        <v>474</v>
      </c>
      <c r="B294" s="212">
        <v>0.64</v>
      </c>
    </row>
    <row r="295" spans="1:2">
      <c r="A295" s="205" t="s">
        <v>475</v>
      </c>
      <c r="B295" s="212">
        <v>5.17</v>
      </c>
    </row>
    <row r="296" spans="1:2">
      <c r="A296" s="205" t="s">
        <v>476</v>
      </c>
      <c r="B296" s="212">
        <v>5.17</v>
      </c>
    </row>
    <row r="297" spans="1:2">
      <c r="A297" s="205" t="s">
        <v>477</v>
      </c>
      <c r="B297" s="212">
        <v>0.01</v>
      </c>
    </row>
    <row r="298" spans="1:2">
      <c r="A298" s="205" t="s">
        <v>478</v>
      </c>
      <c r="B298" s="212">
        <v>5</v>
      </c>
    </row>
    <row r="299" spans="1:2">
      <c r="A299" s="205" t="s">
        <v>479</v>
      </c>
      <c r="B299" s="212">
        <v>0.11</v>
      </c>
    </row>
    <row r="300" spans="1:2">
      <c r="A300" s="205" t="s">
        <v>480</v>
      </c>
      <c r="B300" s="212">
        <v>0.04</v>
      </c>
    </row>
    <row r="301" spans="1:2">
      <c r="A301" s="205" t="s">
        <v>481</v>
      </c>
      <c r="B301" s="212">
        <v>48.05</v>
      </c>
    </row>
    <row r="302" spans="1:2">
      <c r="A302" s="205" t="s">
        <v>482</v>
      </c>
      <c r="B302" s="212">
        <v>48.05</v>
      </c>
    </row>
    <row r="303" spans="1:2">
      <c r="A303" s="205" t="s">
        <v>483</v>
      </c>
      <c r="B303" s="212">
        <v>14.22</v>
      </c>
    </row>
    <row r="304" spans="1:2">
      <c r="A304" s="205" t="s">
        <v>484</v>
      </c>
      <c r="B304" s="212">
        <v>25.58</v>
      </c>
    </row>
    <row r="305" spans="1:2">
      <c r="A305" s="205" t="s">
        <v>485</v>
      </c>
      <c r="B305" s="212">
        <v>4.88</v>
      </c>
    </row>
    <row r="306" spans="1:2">
      <c r="A306" s="205" t="s">
        <v>486</v>
      </c>
      <c r="B306" s="212">
        <v>3.33</v>
      </c>
    </row>
    <row r="307" spans="1:2">
      <c r="A307" s="205" t="s">
        <v>487</v>
      </c>
      <c r="B307" s="212">
        <v>0.04</v>
      </c>
    </row>
    <row r="308" spans="1:2">
      <c r="A308" s="205" t="s">
        <v>488</v>
      </c>
      <c r="B308" s="212">
        <v>93.49</v>
      </c>
    </row>
    <row r="309" spans="1:2">
      <c r="A309" s="205" t="s">
        <v>489</v>
      </c>
      <c r="B309" s="212">
        <v>7.46</v>
      </c>
    </row>
    <row r="310" spans="1:2">
      <c r="A310" s="205" t="s">
        <v>490</v>
      </c>
      <c r="B310" s="212">
        <v>2.5299999999999998</v>
      </c>
    </row>
    <row r="311" spans="1:2">
      <c r="A311" s="205" t="s">
        <v>491</v>
      </c>
      <c r="B311" s="212">
        <v>0.05</v>
      </c>
    </row>
    <row r="312" spans="1:2">
      <c r="A312" s="205" t="s">
        <v>492</v>
      </c>
      <c r="B312" s="212">
        <v>2.37</v>
      </c>
    </row>
    <row r="313" spans="1:2">
      <c r="A313" s="205" t="s">
        <v>493</v>
      </c>
      <c r="B313" s="212">
        <v>0.04</v>
      </c>
    </row>
    <row r="314" spans="1:2">
      <c r="A314" s="205" t="s">
        <v>494</v>
      </c>
      <c r="B314" s="212">
        <v>0.06</v>
      </c>
    </row>
    <row r="315" spans="1:2">
      <c r="A315" s="205" t="s">
        <v>495</v>
      </c>
      <c r="B315" s="212">
        <v>0.24</v>
      </c>
    </row>
    <row r="316" spans="1:2">
      <c r="A316" s="205" t="s">
        <v>496</v>
      </c>
      <c r="B316" s="212">
        <v>0.16</v>
      </c>
    </row>
    <row r="317" spans="1:2">
      <c r="A317" s="205" t="s">
        <v>497</v>
      </c>
      <c r="B317" s="212">
        <v>7.0000000000000007E-2</v>
      </c>
    </row>
    <row r="318" spans="1:2">
      <c r="A318" s="205" t="s">
        <v>498</v>
      </c>
      <c r="B318" s="212">
        <v>0.01</v>
      </c>
    </row>
    <row r="319" spans="1:2">
      <c r="A319" s="205" t="s">
        <v>499</v>
      </c>
      <c r="B319" s="212">
        <v>3.8</v>
      </c>
    </row>
    <row r="320" spans="1:2">
      <c r="A320" s="205" t="s">
        <v>500</v>
      </c>
      <c r="B320" s="212">
        <v>3.42</v>
      </c>
    </row>
    <row r="321" spans="1:2">
      <c r="A321" s="205" t="s">
        <v>501</v>
      </c>
      <c r="B321" s="212">
        <v>0.32</v>
      </c>
    </row>
    <row r="322" spans="1:2">
      <c r="A322" s="205" t="s">
        <v>502</v>
      </c>
      <c r="B322" s="212">
        <v>0.06</v>
      </c>
    </row>
    <row r="323" spans="1:2">
      <c r="A323" s="205" t="s">
        <v>503</v>
      </c>
      <c r="B323" s="212">
        <v>0.01</v>
      </c>
    </row>
    <row r="324" spans="1:2">
      <c r="A324" s="205" t="s">
        <v>504</v>
      </c>
      <c r="B324" s="212">
        <v>0.82</v>
      </c>
    </row>
    <row r="325" spans="1:2">
      <c r="A325" s="205" t="s">
        <v>505</v>
      </c>
      <c r="B325" s="212">
        <v>0.35</v>
      </c>
    </row>
    <row r="326" spans="1:2">
      <c r="A326" s="205" t="s">
        <v>506</v>
      </c>
      <c r="B326" s="212">
        <v>0.23</v>
      </c>
    </row>
    <row r="327" spans="1:2">
      <c r="A327" s="205" t="s">
        <v>507</v>
      </c>
      <c r="B327" s="212">
        <v>0.25</v>
      </c>
    </row>
    <row r="328" spans="1:2">
      <c r="A328" s="205" t="s">
        <v>508</v>
      </c>
      <c r="B328" s="212">
        <v>7.0000000000000007E-2</v>
      </c>
    </row>
    <row r="329" spans="1:2">
      <c r="A329" s="205" t="s">
        <v>509</v>
      </c>
      <c r="B329" s="212">
        <v>7.0000000000000007E-2</v>
      </c>
    </row>
    <row r="330" spans="1:2">
      <c r="A330" s="205" t="s">
        <v>510</v>
      </c>
      <c r="B330" s="212">
        <v>1.91</v>
      </c>
    </row>
    <row r="331" spans="1:2">
      <c r="A331" s="205" t="s">
        <v>511</v>
      </c>
      <c r="B331" s="212">
        <v>1.37</v>
      </c>
    </row>
    <row r="332" spans="1:2">
      <c r="A332" s="205" t="s">
        <v>512</v>
      </c>
      <c r="B332" s="212" t="s">
        <v>659</v>
      </c>
    </row>
    <row r="333" spans="1:2">
      <c r="A333" s="205" t="s">
        <v>513</v>
      </c>
      <c r="B333" s="212" t="s">
        <v>659</v>
      </c>
    </row>
    <row r="334" spans="1:2">
      <c r="A334" s="205" t="s">
        <v>514</v>
      </c>
      <c r="B334" s="212" t="s">
        <v>659</v>
      </c>
    </row>
    <row r="335" spans="1:2">
      <c r="A335" s="205" t="s">
        <v>515</v>
      </c>
      <c r="B335" s="212" t="s">
        <v>659</v>
      </c>
    </row>
    <row r="336" spans="1:2">
      <c r="A336" s="205" t="s">
        <v>516</v>
      </c>
      <c r="B336" s="212" t="s">
        <v>659</v>
      </c>
    </row>
    <row r="337" spans="1:2">
      <c r="A337" s="205" t="s">
        <v>517</v>
      </c>
      <c r="B337" s="212">
        <v>0.28999999999999998</v>
      </c>
    </row>
    <row r="338" spans="1:2">
      <c r="A338" s="205" t="s">
        <v>518</v>
      </c>
      <c r="B338" s="212">
        <v>0.26</v>
      </c>
    </row>
    <row r="339" spans="1:2">
      <c r="A339" s="205" t="s">
        <v>519</v>
      </c>
      <c r="B339" s="212">
        <v>0.03</v>
      </c>
    </row>
    <row r="340" spans="1:2">
      <c r="A340" s="205" t="s">
        <v>520</v>
      </c>
      <c r="B340" s="212">
        <v>0.25</v>
      </c>
    </row>
    <row r="341" spans="1:2">
      <c r="A341" s="205" t="s">
        <v>521</v>
      </c>
      <c r="B341" s="212">
        <v>0.25</v>
      </c>
    </row>
    <row r="342" spans="1:2">
      <c r="A342" s="205" t="s">
        <v>522</v>
      </c>
      <c r="B342" s="212">
        <v>32.409999999999997</v>
      </c>
    </row>
    <row r="343" spans="1:2">
      <c r="A343" s="205" t="s">
        <v>523</v>
      </c>
      <c r="B343" s="212">
        <v>7.44</v>
      </c>
    </row>
    <row r="344" spans="1:2">
      <c r="A344" s="205" t="s">
        <v>524</v>
      </c>
      <c r="B344" s="212">
        <v>1.77</v>
      </c>
    </row>
    <row r="345" spans="1:2">
      <c r="A345" s="205" t="s">
        <v>525</v>
      </c>
      <c r="B345" s="212">
        <v>5.67</v>
      </c>
    </row>
    <row r="346" spans="1:2">
      <c r="A346" s="205" t="s">
        <v>526</v>
      </c>
      <c r="B346" s="212">
        <v>3.07</v>
      </c>
    </row>
    <row r="347" spans="1:2">
      <c r="A347" s="205" t="s">
        <v>527</v>
      </c>
      <c r="B347" s="212">
        <v>2.23</v>
      </c>
    </row>
    <row r="348" spans="1:2">
      <c r="A348" s="205" t="s">
        <v>528</v>
      </c>
      <c r="B348" s="212">
        <v>0.78</v>
      </c>
    </row>
    <row r="349" spans="1:2">
      <c r="A349" s="205" t="s">
        <v>529</v>
      </c>
      <c r="B349" s="212">
        <v>0.06</v>
      </c>
    </row>
    <row r="350" spans="1:2">
      <c r="A350" s="205" t="s">
        <v>530</v>
      </c>
      <c r="B350" s="212">
        <v>8.26</v>
      </c>
    </row>
    <row r="351" spans="1:2">
      <c r="A351" s="205" t="s">
        <v>531</v>
      </c>
      <c r="B351" s="212">
        <v>2.0299999999999998</v>
      </c>
    </row>
    <row r="352" spans="1:2">
      <c r="A352" s="205" t="s">
        <v>532</v>
      </c>
      <c r="B352" s="212">
        <v>6.23</v>
      </c>
    </row>
    <row r="353" spans="1:2">
      <c r="A353" s="205" t="s">
        <v>533</v>
      </c>
      <c r="B353" s="212">
        <v>10.67</v>
      </c>
    </row>
    <row r="354" spans="1:2">
      <c r="A354" s="205" t="s">
        <v>534</v>
      </c>
      <c r="B354" s="212">
        <v>0.28000000000000003</v>
      </c>
    </row>
    <row r="355" spans="1:2">
      <c r="A355" s="205" t="s">
        <v>535</v>
      </c>
      <c r="B355" s="212">
        <v>10.39</v>
      </c>
    </row>
    <row r="356" spans="1:2">
      <c r="A356" s="205" t="s">
        <v>536</v>
      </c>
      <c r="B356" s="212">
        <v>2.97</v>
      </c>
    </row>
    <row r="357" spans="1:2">
      <c r="A357" s="205" t="s">
        <v>537</v>
      </c>
      <c r="B357" s="212">
        <v>2.97</v>
      </c>
    </row>
    <row r="358" spans="1:2">
      <c r="A358" s="205" t="s">
        <v>538</v>
      </c>
      <c r="B358" s="212">
        <v>24.75</v>
      </c>
    </row>
    <row r="359" spans="1:2">
      <c r="A359" s="205" t="s">
        <v>539</v>
      </c>
      <c r="B359" s="212">
        <v>11.76</v>
      </c>
    </row>
    <row r="360" spans="1:2">
      <c r="A360" s="205" t="s">
        <v>540</v>
      </c>
      <c r="B360" s="212">
        <v>0.47</v>
      </c>
    </row>
    <row r="361" spans="1:2">
      <c r="A361" s="205" t="s">
        <v>541</v>
      </c>
      <c r="B361" s="212">
        <v>11.3</v>
      </c>
    </row>
    <row r="362" spans="1:2">
      <c r="A362" s="205" t="s">
        <v>542</v>
      </c>
      <c r="B362" s="212">
        <v>10.87</v>
      </c>
    </row>
    <row r="363" spans="1:2">
      <c r="A363" s="205" t="s">
        <v>543</v>
      </c>
      <c r="B363" s="212">
        <v>1.7</v>
      </c>
    </row>
    <row r="364" spans="1:2">
      <c r="A364" s="205" t="s">
        <v>544</v>
      </c>
      <c r="B364" s="212">
        <v>0.67</v>
      </c>
    </row>
    <row r="365" spans="1:2">
      <c r="A365" s="205" t="s">
        <v>545</v>
      </c>
      <c r="B365" s="212">
        <v>7.7</v>
      </c>
    </row>
    <row r="366" spans="1:2">
      <c r="A366" s="205" t="s">
        <v>546</v>
      </c>
      <c r="B366" s="212">
        <v>0.05</v>
      </c>
    </row>
    <row r="367" spans="1:2">
      <c r="A367" s="205" t="s">
        <v>547</v>
      </c>
      <c r="B367" s="212">
        <v>0.74</v>
      </c>
    </row>
    <row r="368" spans="1:2">
      <c r="A368" s="205" t="s">
        <v>548</v>
      </c>
      <c r="B368" s="212" t="s">
        <v>659</v>
      </c>
    </row>
    <row r="369" spans="1:2">
      <c r="A369" s="205" t="s">
        <v>549</v>
      </c>
      <c r="B369" s="212">
        <v>2.12</v>
      </c>
    </row>
    <row r="370" spans="1:2">
      <c r="A370" s="205" t="s">
        <v>550</v>
      </c>
      <c r="B370" s="212">
        <v>2.12</v>
      </c>
    </row>
    <row r="371" spans="1:2">
      <c r="A371" s="205" t="s">
        <v>551</v>
      </c>
      <c r="B371" s="212">
        <v>18.22</v>
      </c>
    </row>
    <row r="372" spans="1:2">
      <c r="A372" s="205" t="s">
        <v>552</v>
      </c>
      <c r="B372" s="212">
        <v>9.0399999999999991</v>
      </c>
    </row>
    <row r="373" spans="1:2">
      <c r="A373" s="205" t="s">
        <v>553</v>
      </c>
      <c r="B373" s="212">
        <v>4.68</v>
      </c>
    </row>
    <row r="374" spans="1:2">
      <c r="A374" s="205" t="s">
        <v>554</v>
      </c>
      <c r="B374" s="212">
        <v>3.97</v>
      </c>
    </row>
    <row r="375" spans="1:2">
      <c r="A375" s="205" t="s">
        <v>555</v>
      </c>
      <c r="B375" s="212">
        <v>0.09</v>
      </c>
    </row>
    <row r="376" spans="1:2">
      <c r="A376" s="205" t="s">
        <v>556</v>
      </c>
      <c r="B376" s="212">
        <v>0.28999999999999998</v>
      </c>
    </row>
    <row r="377" spans="1:2">
      <c r="A377" s="205" t="s">
        <v>557</v>
      </c>
      <c r="B377" s="212">
        <v>4.3</v>
      </c>
    </row>
    <row r="378" spans="1:2">
      <c r="A378" s="205" t="s">
        <v>558</v>
      </c>
      <c r="B378" s="212">
        <v>2.7</v>
      </c>
    </row>
    <row r="379" spans="1:2">
      <c r="A379" s="205" t="s">
        <v>559</v>
      </c>
      <c r="B379" s="212">
        <v>1.61</v>
      </c>
    </row>
    <row r="380" spans="1:2">
      <c r="A380" s="205" t="s">
        <v>560</v>
      </c>
      <c r="B380" s="212">
        <v>0.3</v>
      </c>
    </row>
    <row r="381" spans="1:2">
      <c r="A381" s="205" t="s">
        <v>561</v>
      </c>
      <c r="B381" s="212">
        <v>0.3</v>
      </c>
    </row>
    <row r="382" spans="1:2">
      <c r="A382" s="205" t="s">
        <v>562</v>
      </c>
      <c r="B382" s="212">
        <v>4.58</v>
      </c>
    </row>
    <row r="383" spans="1:2">
      <c r="A383" s="205" t="s">
        <v>563</v>
      </c>
      <c r="B383" s="212">
        <v>1.94</v>
      </c>
    </row>
    <row r="384" spans="1:2">
      <c r="A384" s="205" t="s">
        <v>564</v>
      </c>
      <c r="B384" s="212">
        <v>2.63</v>
      </c>
    </row>
    <row r="385" spans="1:2">
      <c r="A385" s="205" t="s">
        <v>565</v>
      </c>
      <c r="B385" s="212">
        <v>8.74</v>
      </c>
    </row>
    <row r="386" spans="1:2">
      <c r="A386" s="205" t="s">
        <v>566</v>
      </c>
      <c r="B386" s="212">
        <v>8.74</v>
      </c>
    </row>
    <row r="387" spans="1:2">
      <c r="A387" s="205" t="s">
        <v>567</v>
      </c>
      <c r="B387" s="212">
        <v>4.67</v>
      </c>
    </row>
    <row r="388" spans="1:2">
      <c r="A388" s="205" t="s">
        <v>568</v>
      </c>
      <c r="B388" s="212">
        <v>4.08</v>
      </c>
    </row>
    <row r="389" spans="1:2">
      <c r="A389" s="205" t="s">
        <v>569</v>
      </c>
      <c r="B389" s="212">
        <v>13.63</v>
      </c>
    </row>
    <row r="390" spans="1:2">
      <c r="A390" s="205" t="s">
        <v>570</v>
      </c>
      <c r="B390" s="212">
        <v>2.1800000000000002</v>
      </c>
    </row>
    <row r="391" spans="1:2">
      <c r="A391" s="205" t="s">
        <v>571</v>
      </c>
      <c r="B391" s="212">
        <v>2.1800000000000002</v>
      </c>
    </row>
    <row r="392" spans="1:2">
      <c r="A392" s="205" t="s">
        <v>572</v>
      </c>
      <c r="B392" s="212">
        <v>1.22</v>
      </c>
    </row>
    <row r="393" spans="1:2">
      <c r="A393" s="205" t="s">
        <v>573</v>
      </c>
      <c r="B393" s="212">
        <v>0.97</v>
      </c>
    </row>
    <row r="394" spans="1:2">
      <c r="A394" s="205" t="s">
        <v>574</v>
      </c>
      <c r="B394" s="212">
        <v>2.4</v>
      </c>
    </row>
    <row r="395" spans="1:2">
      <c r="A395" s="205" t="s">
        <v>575</v>
      </c>
      <c r="B395" s="212">
        <v>2.4</v>
      </c>
    </row>
    <row r="396" spans="1:2">
      <c r="A396" s="205" t="s">
        <v>576</v>
      </c>
      <c r="B396" s="212">
        <v>2.4</v>
      </c>
    </row>
    <row r="397" spans="1:2">
      <c r="A397" s="205" t="s">
        <v>577</v>
      </c>
      <c r="B397" s="212">
        <v>0.2</v>
      </c>
    </row>
    <row r="398" spans="1:2">
      <c r="A398" s="205" t="s">
        <v>578</v>
      </c>
      <c r="B398" s="212">
        <v>0.2</v>
      </c>
    </row>
    <row r="399" spans="1:2">
      <c r="A399" s="205" t="s">
        <v>579</v>
      </c>
      <c r="B399" s="212">
        <v>0.2</v>
      </c>
    </row>
    <row r="400" spans="1:2">
      <c r="A400" s="205" t="s">
        <v>580</v>
      </c>
      <c r="B400" s="212">
        <v>7.38</v>
      </c>
    </row>
    <row r="401" spans="1:2">
      <c r="A401" s="205" t="s">
        <v>581</v>
      </c>
      <c r="B401" s="212">
        <v>7.38</v>
      </c>
    </row>
    <row r="402" spans="1:2">
      <c r="A402" s="205" t="s">
        <v>582</v>
      </c>
      <c r="B402" s="212">
        <v>7.38</v>
      </c>
    </row>
    <row r="403" spans="1:2">
      <c r="A403" s="205" t="s">
        <v>583</v>
      </c>
      <c r="B403" s="212">
        <v>1.47</v>
      </c>
    </row>
    <row r="404" spans="1:2">
      <c r="A404" s="205" t="s">
        <v>584</v>
      </c>
      <c r="B404" s="212">
        <v>1.47</v>
      </c>
    </row>
    <row r="405" spans="1:2">
      <c r="A405" s="205" t="s">
        <v>585</v>
      </c>
      <c r="B405" s="212">
        <v>1.47</v>
      </c>
    </row>
    <row r="406" spans="1:2">
      <c r="A406" s="205" t="s">
        <v>586</v>
      </c>
      <c r="B406" s="212">
        <v>79.41</v>
      </c>
    </row>
    <row r="407" spans="1:2">
      <c r="A407" s="205" t="s">
        <v>587</v>
      </c>
      <c r="B407" s="212">
        <v>69.819999999999993</v>
      </c>
    </row>
    <row r="408" spans="1:2">
      <c r="A408" s="205" t="s">
        <v>588</v>
      </c>
      <c r="B408" s="212">
        <v>66.5</v>
      </c>
    </row>
    <row r="409" spans="1:2">
      <c r="A409" s="205" t="s">
        <v>589</v>
      </c>
      <c r="B409" s="212">
        <v>46.01</v>
      </c>
    </row>
    <row r="410" spans="1:2">
      <c r="A410" s="205" t="s">
        <v>590</v>
      </c>
      <c r="B410" s="212">
        <v>20.49</v>
      </c>
    </row>
    <row r="411" spans="1:2">
      <c r="A411" s="205" t="s">
        <v>591</v>
      </c>
      <c r="B411" s="212">
        <v>3.32</v>
      </c>
    </row>
    <row r="412" spans="1:2">
      <c r="A412" s="205" t="s">
        <v>592</v>
      </c>
      <c r="B412" s="212">
        <v>3.32</v>
      </c>
    </row>
    <row r="413" spans="1:2">
      <c r="A413" s="205" t="s">
        <v>593</v>
      </c>
      <c r="B413" s="212">
        <v>9.59</v>
      </c>
    </row>
    <row r="414" spans="1:2">
      <c r="A414" s="205" t="s">
        <v>594</v>
      </c>
      <c r="B414" s="212">
        <v>9.59</v>
      </c>
    </row>
    <row r="415" spans="1:2">
      <c r="A415" s="205" t="s">
        <v>595</v>
      </c>
      <c r="B415" s="212">
        <v>8.42</v>
      </c>
    </row>
    <row r="416" spans="1:2">
      <c r="A416" s="205" t="s">
        <v>596</v>
      </c>
      <c r="B416" s="212">
        <v>0.86</v>
      </c>
    </row>
    <row r="417" spans="1:2">
      <c r="A417" s="205" t="s">
        <v>597</v>
      </c>
      <c r="B417" s="212">
        <v>0.31</v>
      </c>
    </row>
    <row r="418" spans="1:2">
      <c r="A418" s="205" t="s">
        <v>598</v>
      </c>
      <c r="B418" s="212">
        <v>167.04</v>
      </c>
    </row>
    <row r="419" spans="1:2">
      <c r="A419" s="205" t="s">
        <v>599</v>
      </c>
      <c r="B419" s="212">
        <v>61.04</v>
      </c>
    </row>
    <row r="420" spans="1:2">
      <c r="A420" s="205" t="s">
        <v>600</v>
      </c>
      <c r="B420" s="212">
        <v>31.06</v>
      </c>
    </row>
    <row r="421" spans="1:2">
      <c r="A421" s="205" t="s">
        <v>601</v>
      </c>
      <c r="B421" s="212">
        <v>5.58</v>
      </c>
    </row>
    <row r="422" spans="1:2">
      <c r="A422" s="205" t="s">
        <v>602</v>
      </c>
      <c r="B422" s="212">
        <v>19.37</v>
      </c>
    </row>
    <row r="423" spans="1:2">
      <c r="A423" s="205" t="s">
        <v>603</v>
      </c>
      <c r="B423" s="212">
        <v>6.11</v>
      </c>
    </row>
    <row r="424" spans="1:2">
      <c r="A424" s="205" t="s">
        <v>604</v>
      </c>
      <c r="B424" s="212">
        <v>1.0900000000000001</v>
      </c>
    </row>
    <row r="425" spans="1:2">
      <c r="A425" s="205" t="s">
        <v>605</v>
      </c>
      <c r="B425" s="212">
        <v>1.06</v>
      </c>
    </row>
    <row r="426" spans="1:2">
      <c r="A426" s="205" t="s">
        <v>606</v>
      </c>
      <c r="B426" s="212">
        <v>0.03</v>
      </c>
    </row>
    <row r="427" spans="1:2">
      <c r="A427" s="205" t="s">
        <v>607</v>
      </c>
      <c r="B427" s="212">
        <v>28.89</v>
      </c>
    </row>
    <row r="428" spans="1:2">
      <c r="A428" s="205" t="s">
        <v>608</v>
      </c>
      <c r="B428" s="212">
        <v>2.66</v>
      </c>
    </row>
    <row r="429" spans="1:2">
      <c r="A429" s="205" t="s">
        <v>609</v>
      </c>
      <c r="B429" s="212">
        <v>26.23</v>
      </c>
    </row>
    <row r="430" spans="1:2">
      <c r="A430" s="205" t="s">
        <v>610</v>
      </c>
      <c r="B430" s="212">
        <v>9.18</v>
      </c>
    </row>
    <row r="431" spans="1:2">
      <c r="A431" s="205" t="s">
        <v>611</v>
      </c>
      <c r="B431" s="212">
        <v>3.79</v>
      </c>
    </row>
    <row r="432" spans="1:2">
      <c r="A432" s="205" t="s">
        <v>612</v>
      </c>
      <c r="B432" s="212">
        <v>2.4500000000000002</v>
      </c>
    </row>
    <row r="433" spans="1:2">
      <c r="A433" s="205" t="s">
        <v>613</v>
      </c>
      <c r="B433" s="212">
        <v>1.1499999999999999</v>
      </c>
    </row>
    <row r="434" spans="1:2">
      <c r="A434" s="205" t="s">
        <v>614</v>
      </c>
      <c r="B434" s="212">
        <v>0.19</v>
      </c>
    </row>
    <row r="435" spans="1:2">
      <c r="A435" s="205" t="s">
        <v>615</v>
      </c>
      <c r="B435" s="212">
        <v>5.39</v>
      </c>
    </row>
    <row r="436" spans="1:2">
      <c r="A436" s="205" t="s">
        <v>616</v>
      </c>
      <c r="B436" s="212">
        <v>2.2999999999999998</v>
      </c>
    </row>
    <row r="437" spans="1:2">
      <c r="A437" s="205" t="s">
        <v>617</v>
      </c>
      <c r="B437" s="212">
        <v>1.24</v>
      </c>
    </row>
    <row r="438" spans="1:2">
      <c r="A438" s="205" t="s">
        <v>618</v>
      </c>
      <c r="B438" s="212">
        <v>1.84</v>
      </c>
    </row>
    <row r="439" spans="1:2">
      <c r="A439" s="205" t="s">
        <v>619</v>
      </c>
      <c r="B439" s="212">
        <v>3.57</v>
      </c>
    </row>
    <row r="440" spans="1:2">
      <c r="A440" s="205" t="s">
        <v>620</v>
      </c>
      <c r="B440" s="212">
        <v>3.57</v>
      </c>
    </row>
    <row r="441" spans="1:2">
      <c r="A441" s="205" t="s">
        <v>621</v>
      </c>
      <c r="B441" s="212">
        <v>1.7</v>
      </c>
    </row>
    <row r="442" spans="1:2">
      <c r="A442" s="205" t="s">
        <v>622</v>
      </c>
      <c r="B442" s="212">
        <v>1.59</v>
      </c>
    </row>
    <row r="443" spans="1:2">
      <c r="A443" s="205" t="s">
        <v>623</v>
      </c>
      <c r="B443" s="212">
        <v>0.11</v>
      </c>
    </row>
    <row r="444" spans="1:2">
      <c r="A444" s="205" t="s">
        <v>624</v>
      </c>
      <c r="B444" s="212">
        <v>0.18</v>
      </c>
    </row>
    <row r="445" spans="1:2">
      <c r="A445" s="205" t="s">
        <v>625</v>
      </c>
      <c r="B445" s="212">
        <v>66.099999999999994</v>
      </c>
    </row>
    <row r="446" spans="1:2">
      <c r="A446" s="205" t="s">
        <v>626</v>
      </c>
      <c r="B446" s="212">
        <v>7.29</v>
      </c>
    </row>
    <row r="447" spans="1:2">
      <c r="A447" s="205" t="s">
        <v>627</v>
      </c>
      <c r="B447" s="212">
        <v>7.29</v>
      </c>
    </row>
    <row r="448" spans="1:2">
      <c r="A448" s="205" t="s">
        <v>628</v>
      </c>
      <c r="B448" s="212">
        <v>5.47</v>
      </c>
    </row>
    <row r="449" spans="1:2">
      <c r="A449" s="205" t="s">
        <v>629</v>
      </c>
      <c r="B449" s="212">
        <v>5.47</v>
      </c>
    </row>
    <row r="450" spans="1:2">
      <c r="A450" s="205" t="s">
        <v>630</v>
      </c>
      <c r="B450" s="212">
        <v>2.96</v>
      </c>
    </row>
    <row r="451" spans="1:2">
      <c r="A451" s="205" t="s">
        <v>631</v>
      </c>
      <c r="B451" s="212">
        <v>2.96</v>
      </c>
    </row>
    <row r="452" spans="1:2">
      <c r="A452" s="205" t="s">
        <v>632</v>
      </c>
      <c r="B452" s="212">
        <v>48.56</v>
      </c>
    </row>
    <row r="453" spans="1:2">
      <c r="A453" s="205" t="s">
        <v>633</v>
      </c>
      <c r="B453" s="212">
        <v>48.52</v>
      </c>
    </row>
    <row r="454" spans="1:2">
      <c r="A454" s="205" t="s">
        <v>634</v>
      </c>
      <c r="B454" s="212">
        <v>0.04</v>
      </c>
    </row>
    <row r="455" spans="1:2">
      <c r="A455" s="205" t="s">
        <v>635</v>
      </c>
      <c r="B455" s="212">
        <v>1.83</v>
      </c>
    </row>
    <row r="456" spans="1:2">
      <c r="A456" s="205" t="s">
        <v>636</v>
      </c>
      <c r="B456" s="212">
        <v>1.83</v>
      </c>
    </row>
    <row r="457" spans="1:2">
      <c r="A457" s="205" t="s">
        <v>637</v>
      </c>
      <c r="B457" s="212">
        <v>0.59</v>
      </c>
    </row>
    <row r="458" spans="1:2">
      <c r="A458" s="205" t="s">
        <v>638</v>
      </c>
      <c r="B458" s="212">
        <v>0.59</v>
      </c>
    </row>
    <row r="459" spans="1:2">
      <c r="A459" s="205" t="s">
        <v>639</v>
      </c>
      <c r="B459" s="212">
        <v>0.25</v>
      </c>
    </row>
    <row r="460" spans="1:2">
      <c r="A460" s="205" t="s">
        <v>640</v>
      </c>
      <c r="B460" s="212">
        <v>0.34</v>
      </c>
    </row>
    <row r="461" spans="1:2">
      <c r="A461" s="205" t="s">
        <v>641</v>
      </c>
      <c r="B461" s="212">
        <v>26.56</v>
      </c>
    </row>
    <row r="462" spans="1:2">
      <c r="A462" s="205" t="s">
        <v>642</v>
      </c>
      <c r="B462" s="212">
        <v>26.56</v>
      </c>
    </row>
    <row r="463" spans="1:2">
      <c r="A463" s="205" t="s">
        <v>643</v>
      </c>
      <c r="B463" s="212">
        <v>0.91</v>
      </c>
    </row>
    <row r="464" spans="1:2">
      <c r="A464" s="205" t="s">
        <v>644</v>
      </c>
      <c r="B464" s="212">
        <v>12.15</v>
      </c>
    </row>
    <row r="465" spans="1:2">
      <c r="A465" s="205" t="s">
        <v>645</v>
      </c>
      <c r="B465" s="212">
        <v>7.53</v>
      </c>
    </row>
    <row r="466" spans="1:2">
      <c r="A466" s="205" t="s">
        <v>646</v>
      </c>
      <c r="B466" s="212">
        <v>5.9</v>
      </c>
    </row>
    <row r="467" spans="1:2">
      <c r="A467" s="204" t="s">
        <v>647</v>
      </c>
      <c r="B467" s="214">
        <v>2328.23</v>
      </c>
    </row>
    <row r="468" spans="1:2">
      <c r="A468" s="202" t="s">
        <v>648</v>
      </c>
    </row>
  </sheetData>
  <autoFilter ref="A2:B46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A7" sqref="A7"/>
    </sheetView>
  </sheetViews>
  <sheetFormatPr defaultColWidth="9.109375" defaultRowHeight="14.4"/>
  <cols>
    <col min="1" max="1" width="17.44140625" style="74" customWidth="1"/>
    <col min="2" max="2" width="11" style="74" bestFit="1" customWidth="1"/>
    <col min="3" max="3" width="9.33203125" style="74" bestFit="1" customWidth="1"/>
    <col min="4" max="4" width="7.88671875" style="74" bestFit="1" customWidth="1"/>
    <col min="5" max="5" width="7" style="74" bestFit="1" customWidth="1"/>
    <col min="6" max="6" width="7.33203125" style="74" bestFit="1" customWidth="1"/>
    <col min="7" max="7" width="9" style="74" bestFit="1" customWidth="1"/>
    <col min="8" max="8" width="8.109375" style="74" bestFit="1" customWidth="1"/>
    <col min="9" max="9" width="8.88671875" style="74" bestFit="1" customWidth="1"/>
    <col min="10" max="11" width="7.5546875" style="74" bestFit="1" customWidth="1"/>
    <col min="12" max="12" width="7.88671875" style="74" bestFit="1" customWidth="1"/>
    <col min="13" max="13" width="7" style="74" bestFit="1" customWidth="1"/>
    <col min="14" max="14" width="7.88671875" style="74" bestFit="1" customWidth="1"/>
    <col min="15" max="15" width="6.6640625" style="74" bestFit="1" customWidth="1"/>
    <col min="16" max="17" width="7.88671875" style="74" bestFit="1" customWidth="1"/>
    <col min="18" max="16384" width="9.109375" style="74"/>
  </cols>
  <sheetData>
    <row r="1" spans="1:18">
      <c r="A1" s="108" t="s">
        <v>664</v>
      </c>
    </row>
    <row r="2" spans="1:18" ht="6.75" customHeight="1" thickBot="1">
      <c r="A2" s="2"/>
    </row>
    <row r="3" spans="1:18" ht="15" thickBot="1">
      <c r="A3" s="230" t="s">
        <v>113</v>
      </c>
      <c r="B3" s="232" t="s">
        <v>110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8" ht="70.5" customHeight="1" thickBot="1">
      <c r="A4" s="231"/>
      <c r="B4" s="32" t="s">
        <v>29</v>
      </c>
      <c r="C4" s="33" t="s">
        <v>99</v>
      </c>
      <c r="D4" s="34" t="s">
        <v>75</v>
      </c>
      <c r="E4" s="35" t="s">
        <v>43</v>
      </c>
      <c r="F4" s="34" t="s">
        <v>44</v>
      </c>
      <c r="G4" s="35" t="s">
        <v>76</v>
      </c>
      <c r="H4" s="147" t="s">
        <v>45</v>
      </c>
      <c r="I4" s="148" t="s">
        <v>86</v>
      </c>
      <c r="J4" s="34" t="s">
        <v>46</v>
      </c>
      <c r="K4" s="35" t="s">
        <v>47</v>
      </c>
      <c r="L4" s="34" t="s">
        <v>48</v>
      </c>
      <c r="M4" s="35" t="s">
        <v>49</v>
      </c>
      <c r="N4" s="34" t="s">
        <v>50</v>
      </c>
      <c r="O4" s="35" t="s">
        <v>51</v>
      </c>
      <c r="P4" s="34" t="s">
        <v>52</v>
      </c>
      <c r="Q4" s="35" t="s">
        <v>91</v>
      </c>
    </row>
    <row r="5" spans="1:18" ht="15" thickBot="1">
      <c r="A5" s="41" t="s">
        <v>1</v>
      </c>
      <c r="B5" s="45">
        <v>1908.28</v>
      </c>
      <c r="C5" s="88">
        <v>2259.9</v>
      </c>
      <c r="D5" s="47">
        <v>461.41</v>
      </c>
      <c r="E5" s="48">
        <v>41.33</v>
      </c>
      <c r="F5" s="47">
        <v>66.989999999999995</v>
      </c>
      <c r="G5" s="48">
        <v>875.02</v>
      </c>
      <c r="H5" s="167">
        <v>19.55</v>
      </c>
      <c r="I5" s="168">
        <v>515.29</v>
      </c>
      <c r="J5" s="47">
        <v>91.42</v>
      </c>
      <c r="K5" s="48">
        <v>100.91</v>
      </c>
      <c r="L5" s="47">
        <v>221.37</v>
      </c>
      <c r="M5" s="48">
        <v>56.81</v>
      </c>
      <c r="N5" s="47">
        <v>95.86</v>
      </c>
      <c r="O5" s="48">
        <v>12.37</v>
      </c>
      <c r="P5" s="47">
        <v>82.65</v>
      </c>
      <c r="Q5" s="48">
        <v>153.76</v>
      </c>
    </row>
    <row r="6" spans="1:18" ht="15" thickBot="1">
      <c r="A6" s="41" t="s">
        <v>2</v>
      </c>
      <c r="B6" s="45">
        <v>2085.11</v>
      </c>
      <c r="C6" s="88">
        <v>2527.9899999999998</v>
      </c>
      <c r="D6" s="47">
        <v>513.25</v>
      </c>
      <c r="E6" s="48">
        <v>47.5</v>
      </c>
      <c r="F6" s="47">
        <v>112.23</v>
      </c>
      <c r="G6" s="48">
        <v>919.35</v>
      </c>
      <c r="H6" s="167">
        <v>29.41</v>
      </c>
      <c r="I6" s="168">
        <v>577.94000000000005</v>
      </c>
      <c r="J6" s="47">
        <v>124.71</v>
      </c>
      <c r="K6" s="48">
        <v>107.86</v>
      </c>
      <c r="L6" s="47">
        <v>271.52</v>
      </c>
      <c r="M6" s="48">
        <v>56.47</v>
      </c>
      <c r="N6" s="47">
        <v>104.12</v>
      </c>
      <c r="O6" s="48">
        <v>14.96</v>
      </c>
      <c r="P6" s="47">
        <v>71.39</v>
      </c>
      <c r="Q6" s="48">
        <v>184.62</v>
      </c>
    </row>
    <row r="7" spans="1:18" ht="15" thickBot="1">
      <c r="A7" s="41" t="s">
        <v>3</v>
      </c>
      <c r="B7" s="45">
        <v>1944.89</v>
      </c>
      <c r="C7" s="88">
        <v>2323.81</v>
      </c>
      <c r="D7" s="47">
        <v>424.31</v>
      </c>
      <c r="E7" s="48">
        <v>38.5</v>
      </c>
      <c r="F7" s="47">
        <v>57.66</v>
      </c>
      <c r="G7" s="48">
        <v>974.92</v>
      </c>
      <c r="H7" s="167">
        <v>21.55</v>
      </c>
      <c r="I7" s="168">
        <v>649.25</v>
      </c>
      <c r="J7" s="47">
        <v>100.49</v>
      </c>
      <c r="K7" s="48">
        <v>105.32</v>
      </c>
      <c r="L7" s="47">
        <v>207.94</v>
      </c>
      <c r="M7" s="48">
        <v>49.9</v>
      </c>
      <c r="N7" s="47">
        <v>90.88</v>
      </c>
      <c r="O7" s="48">
        <v>10.63</v>
      </c>
      <c r="P7" s="47">
        <v>87.16</v>
      </c>
      <c r="Q7" s="48">
        <v>176.1</v>
      </c>
      <c r="R7" s="39"/>
    </row>
    <row r="8" spans="1:18" ht="15" thickBot="1">
      <c r="A8" s="41" t="s">
        <v>4</v>
      </c>
      <c r="B8" s="45">
        <v>2271.98</v>
      </c>
      <c r="C8" s="88">
        <v>2674.11</v>
      </c>
      <c r="D8" s="47">
        <v>452.69</v>
      </c>
      <c r="E8" s="48">
        <v>50.37</v>
      </c>
      <c r="F8" s="47">
        <v>83.92</v>
      </c>
      <c r="G8" s="48">
        <v>1054.9100000000001</v>
      </c>
      <c r="H8" s="167">
        <v>30.88</v>
      </c>
      <c r="I8" s="168">
        <v>695.28</v>
      </c>
      <c r="J8" s="47">
        <v>117.86</v>
      </c>
      <c r="K8" s="48">
        <v>128.84</v>
      </c>
      <c r="L8" s="47">
        <v>267.54000000000002</v>
      </c>
      <c r="M8" s="48">
        <v>60.13</v>
      </c>
      <c r="N8" s="47">
        <v>120.22</v>
      </c>
      <c r="O8" s="48">
        <v>20.03</v>
      </c>
      <c r="P8" s="47">
        <v>111.43</v>
      </c>
      <c r="Q8" s="48">
        <v>206.15</v>
      </c>
      <c r="R8" s="39"/>
    </row>
    <row r="9" spans="1:18" ht="15" thickBot="1">
      <c r="A9" s="43" t="s">
        <v>62</v>
      </c>
      <c r="B9" s="45">
        <v>2346.48</v>
      </c>
      <c r="C9" s="88">
        <v>2741.83</v>
      </c>
      <c r="D9" s="47">
        <v>460.14</v>
      </c>
      <c r="E9" s="46">
        <v>49.25</v>
      </c>
      <c r="F9" s="47">
        <v>111.15</v>
      </c>
      <c r="G9" s="46">
        <v>1039.28</v>
      </c>
      <c r="H9" s="167">
        <v>21.04</v>
      </c>
      <c r="I9" s="87">
        <v>687.89</v>
      </c>
      <c r="J9" s="47">
        <v>125.93</v>
      </c>
      <c r="K9" s="46">
        <v>109.84</v>
      </c>
      <c r="L9" s="47">
        <v>308.62</v>
      </c>
      <c r="M9" s="46">
        <v>59.9</v>
      </c>
      <c r="N9" s="47">
        <v>130.07</v>
      </c>
      <c r="O9" s="46">
        <v>11.91</v>
      </c>
      <c r="P9" s="47">
        <v>130.49</v>
      </c>
      <c r="Q9" s="46">
        <v>205.24</v>
      </c>
      <c r="R9" s="39"/>
    </row>
    <row r="10" spans="1:18" s="12" customFormat="1" ht="13.8" thickBot="1">
      <c r="A10" s="40" t="s">
        <v>5</v>
      </c>
      <c r="B10" s="165">
        <v>2659.79</v>
      </c>
      <c r="C10" s="166">
        <v>3040.44</v>
      </c>
      <c r="D10" s="167">
        <v>499.64</v>
      </c>
      <c r="E10" s="87">
        <v>56.59</v>
      </c>
      <c r="F10" s="167">
        <v>129.62</v>
      </c>
      <c r="G10" s="87">
        <v>1240.02</v>
      </c>
      <c r="H10" s="167">
        <v>24.2</v>
      </c>
      <c r="I10" s="87">
        <v>834.2</v>
      </c>
      <c r="J10" s="167">
        <v>122.79</v>
      </c>
      <c r="K10" s="87">
        <v>119.92</v>
      </c>
      <c r="L10" s="167">
        <v>292.49</v>
      </c>
      <c r="M10" s="87">
        <v>64.569999999999993</v>
      </c>
      <c r="N10" s="167">
        <v>143.56</v>
      </c>
      <c r="O10" s="87">
        <v>9.24</v>
      </c>
      <c r="P10" s="167">
        <v>150.97</v>
      </c>
      <c r="Q10" s="87">
        <v>211.04</v>
      </c>
      <c r="R10" s="83"/>
    </row>
    <row r="11" spans="1:18" s="12" customFormat="1" ht="13.8" thickBot="1">
      <c r="A11" s="40" t="s">
        <v>6</v>
      </c>
      <c r="B11" s="165">
        <v>2064.4</v>
      </c>
      <c r="C11" s="166">
        <v>2458.7199999999998</v>
      </c>
      <c r="D11" s="167">
        <v>422.69</v>
      </c>
      <c r="E11" s="87">
        <v>42.29</v>
      </c>
      <c r="F11" s="167">
        <v>93.65</v>
      </c>
      <c r="G11" s="87">
        <v>848.97</v>
      </c>
      <c r="H11" s="167">
        <v>18.04</v>
      </c>
      <c r="I11" s="87">
        <v>549.17999999999995</v>
      </c>
      <c r="J11" s="167">
        <v>128.91</v>
      </c>
      <c r="K11" s="87">
        <v>100.29</v>
      </c>
      <c r="L11" s="167">
        <v>323.91000000000003</v>
      </c>
      <c r="M11" s="87">
        <v>55.48</v>
      </c>
      <c r="N11" s="167">
        <v>117.29</v>
      </c>
      <c r="O11" s="87">
        <v>14.43</v>
      </c>
      <c r="P11" s="167">
        <v>111.08</v>
      </c>
      <c r="Q11" s="87">
        <v>199.74</v>
      </c>
      <c r="R11" s="83"/>
    </row>
    <row r="12" spans="1:18" ht="15" thickBot="1">
      <c r="A12" s="41" t="s">
        <v>7</v>
      </c>
      <c r="B12" s="45">
        <v>2057.2800000000002</v>
      </c>
      <c r="C12" s="88">
        <v>2387.33</v>
      </c>
      <c r="D12" s="47">
        <v>453.16</v>
      </c>
      <c r="E12" s="48">
        <v>40.049999999999997</v>
      </c>
      <c r="F12" s="210">
        <v>89.18</v>
      </c>
      <c r="G12" s="48">
        <v>883.13</v>
      </c>
      <c r="H12" s="49">
        <v>31.23</v>
      </c>
      <c r="I12" s="87">
        <v>582.24</v>
      </c>
      <c r="J12" s="210">
        <v>115.28</v>
      </c>
      <c r="K12" s="46">
        <v>118.86</v>
      </c>
      <c r="L12" s="210">
        <v>250.46</v>
      </c>
      <c r="M12" s="46">
        <v>48.27</v>
      </c>
      <c r="N12" s="210">
        <v>98.99</v>
      </c>
      <c r="O12" s="46">
        <v>15.41</v>
      </c>
      <c r="P12" s="210">
        <v>105.42</v>
      </c>
      <c r="Q12" s="46">
        <v>169.12</v>
      </c>
      <c r="R12" s="39"/>
    </row>
    <row r="13" spans="1:18" ht="15" thickBot="1">
      <c r="A13" s="41" t="s">
        <v>8</v>
      </c>
      <c r="B13" s="45">
        <v>2055.65</v>
      </c>
      <c r="C13" s="88">
        <v>2417.9</v>
      </c>
      <c r="D13" s="47">
        <v>461.58</v>
      </c>
      <c r="E13" s="48">
        <v>44.1</v>
      </c>
      <c r="F13" s="210">
        <v>66.540000000000006</v>
      </c>
      <c r="G13" s="48">
        <v>1003.49</v>
      </c>
      <c r="H13" s="49">
        <v>69.09</v>
      </c>
      <c r="I13" s="168">
        <v>675.89</v>
      </c>
      <c r="J13" s="210">
        <v>104.13</v>
      </c>
      <c r="K13" s="48">
        <v>114.75</v>
      </c>
      <c r="L13" s="210">
        <v>200.21</v>
      </c>
      <c r="M13" s="48">
        <v>53.18</v>
      </c>
      <c r="N13" s="210">
        <v>118.32</v>
      </c>
      <c r="O13" s="48">
        <v>11.03</v>
      </c>
      <c r="P13" s="210">
        <v>88.37</v>
      </c>
      <c r="Q13" s="48">
        <v>152.21</v>
      </c>
    </row>
    <row r="14" spans="1:18" ht="15.75" customHeight="1" thickBot="1">
      <c r="A14" s="41" t="s">
        <v>9</v>
      </c>
      <c r="B14" s="45">
        <v>2169.08</v>
      </c>
      <c r="C14" s="88">
        <v>2648.55</v>
      </c>
      <c r="D14" s="47">
        <v>461.17</v>
      </c>
      <c r="E14" s="48">
        <v>44.98</v>
      </c>
      <c r="F14" s="210">
        <v>98.59</v>
      </c>
      <c r="G14" s="48">
        <v>967.91</v>
      </c>
      <c r="H14" s="49">
        <v>33.65</v>
      </c>
      <c r="I14" s="168">
        <v>613.72</v>
      </c>
      <c r="J14" s="210">
        <v>144.94</v>
      </c>
      <c r="K14" s="48">
        <v>123.68</v>
      </c>
      <c r="L14" s="210">
        <v>257.22000000000003</v>
      </c>
      <c r="M14" s="48">
        <v>57.87</v>
      </c>
      <c r="N14" s="210">
        <v>134.19</v>
      </c>
      <c r="O14" s="48">
        <v>15.85</v>
      </c>
      <c r="P14" s="210">
        <v>103.85</v>
      </c>
      <c r="Q14" s="48">
        <v>238.31</v>
      </c>
    </row>
    <row r="15" spans="1:18" ht="15" thickBot="1">
      <c r="A15" s="41" t="s">
        <v>10</v>
      </c>
      <c r="B15" s="45">
        <v>2074.04</v>
      </c>
      <c r="C15" s="88">
        <v>2482.73</v>
      </c>
      <c r="D15" s="47">
        <v>473.97</v>
      </c>
      <c r="E15" s="48">
        <v>47.01</v>
      </c>
      <c r="F15" s="210">
        <v>75.739999999999995</v>
      </c>
      <c r="G15" s="48">
        <v>1025.76</v>
      </c>
      <c r="H15" s="49">
        <v>43.18</v>
      </c>
      <c r="I15" s="168">
        <v>687.8</v>
      </c>
      <c r="J15" s="210">
        <v>113.35</v>
      </c>
      <c r="K15" s="48">
        <v>93.36</v>
      </c>
      <c r="L15" s="210">
        <v>227.17</v>
      </c>
      <c r="M15" s="48">
        <v>56.96</v>
      </c>
      <c r="N15" s="210">
        <v>106.27</v>
      </c>
      <c r="O15" s="48">
        <v>13.68</v>
      </c>
      <c r="P15" s="210">
        <v>82.89</v>
      </c>
      <c r="Q15" s="48">
        <v>166.56</v>
      </c>
    </row>
    <row r="16" spans="1:18" ht="15" thickBot="1">
      <c r="A16" s="41" t="s">
        <v>11</v>
      </c>
      <c r="B16" s="45">
        <v>1881.29</v>
      </c>
      <c r="C16" s="88">
        <v>2250.09</v>
      </c>
      <c r="D16" s="47">
        <v>451.36</v>
      </c>
      <c r="E16" s="48">
        <v>39.39</v>
      </c>
      <c r="F16" s="210">
        <v>84.94</v>
      </c>
      <c r="G16" s="48">
        <v>770.8</v>
      </c>
      <c r="H16" s="49">
        <v>22.48</v>
      </c>
      <c r="I16" s="168">
        <v>493.24</v>
      </c>
      <c r="J16" s="210">
        <v>110.11</v>
      </c>
      <c r="K16" s="48">
        <v>93.07</v>
      </c>
      <c r="L16" s="210">
        <v>266.73</v>
      </c>
      <c r="M16" s="48">
        <v>60.5</v>
      </c>
      <c r="N16" s="210">
        <v>111.1</v>
      </c>
      <c r="O16" s="48">
        <v>12.04</v>
      </c>
      <c r="P16" s="210">
        <v>92.48</v>
      </c>
      <c r="Q16" s="48">
        <v>157.58000000000001</v>
      </c>
    </row>
    <row r="17" spans="1:18" ht="15" thickBot="1">
      <c r="A17" s="41" t="s">
        <v>12</v>
      </c>
      <c r="B17" s="45">
        <v>1893.72</v>
      </c>
      <c r="C17" s="88">
        <v>2197.59</v>
      </c>
      <c r="D17" s="47">
        <v>516.09</v>
      </c>
      <c r="E17" s="48">
        <v>37.479999999999997</v>
      </c>
      <c r="F17" s="210">
        <v>109.18</v>
      </c>
      <c r="G17" s="48">
        <v>776.09</v>
      </c>
      <c r="H17" s="49">
        <v>20.09</v>
      </c>
      <c r="I17" s="168">
        <v>519.11</v>
      </c>
      <c r="J17" s="210">
        <v>99.82</v>
      </c>
      <c r="K17" s="48">
        <v>91.72</v>
      </c>
      <c r="L17" s="210">
        <v>200.53</v>
      </c>
      <c r="M17" s="48">
        <v>48.08</v>
      </c>
      <c r="N17" s="210">
        <v>71.2</v>
      </c>
      <c r="O17" s="48">
        <v>8.73</v>
      </c>
      <c r="P17" s="210">
        <v>78.67</v>
      </c>
      <c r="Q17" s="48">
        <v>159.97999999999999</v>
      </c>
    </row>
    <row r="18" spans="1:18" ht="15" thickBot="1">
      <c r="A18" s="41" t="s">
        <v>13</v>
      </c>
      <c r="B18" s="45">
        <v>2261.08</v>
      </c>
      <c r="C18" s="88">
        <v>2641.95</v>
      </c>
      <c r="D18" s="47">
        <v>482.82</v>
      </c>
      <c r="E18" s="48">
        <v>48.06</v>
      </c>
      <c r="F18" s="210">
        <v>83.83</v>
      </c>
      <c r="G18" s="48">
        <v>1138.07</v>
      </c>
      <c r="H18" s="49">
        <v>27.61</v>
      </c>
      <c r="I18" s="168">
        <v>809.71</v>
      </c>
      <c r="J18" s="210">
        <v>103.88</v>
      </c>
      <c r="K18" s="48">
        <v>124.94</v>
      </c>
      <c r="L18" s="210">
        <v>215.96</v>
      </c>
      <c r="M18" s="48">
        <v>57.74</v>
      </c>
      <c r="N18" s="210">
        <v>106.89</v>
      </c>
      <c r="O18" s="48">
        <v>20.43</v>
      </c>
      <c r="P18" s="210">
        <v>82.2</v>
      </c>
      <c r="Q18" s="48">
        <v>177.13</v>
      </c>
    </row>
    <row r="19" spans="1:18" ht="15" thickBot="1">
      <c r="A19" s="41" t="s">
        <v>14</v>
      </c>
      <c r="B19" s="45">
        <v>1850.49</v>
      </c>
      <c r="C19" s="88">
        <v>2083.4699999999998</v>
      </c>
      <c r="D19" s="47">
        <v>446.06</v>
      </c>
      <c r="E19" s="48">
        <v>37.14</v>
      </c>
      <c r="F19" s="210">
        <v>76.63</v>
      </c>
      <c r="G19" s="48">
        <v>792.08</v>
      </c>
      <c r="H19" s="49">
        <v>23.16</v>
      </c>
      <c r="I19" s="168">
        <v>522.38</v>
      </c>
      <c r="J19" s="210">
        <v>86.02</v>
      </c>
      <c r="K19" s="48">
        <v>107.99</v>
      </c>
      <c r="L19" s="210">
        <v>204.25</v>
      </c>
      <c r="M19" s="48">
        <v>51.6</v>
      </c>
      <c r="N19" s="210">
        <v>77.03</v>
      </c>
      <c r="O19" s="48">
        <v>8.8699999999999992</v>
      </c>
      <c r="P19" s="210">
        <v>63.81</v>
      </c>
      <c r="Q19" s="48">
        <v>131.97</v>
      </c>
    </row>
    <row r="20" spans="1:18" ht="15" thickBot="1">
      <c r="A20" s="41" t="s">
        <v>15</v>
      </c>
      <c r="B20" s="45">
        <v>1571.25</v>
      </c>
      <c r="C20" s="88">
        <v>1882.81</v>
      </c>
      <c r="D20" s="47">
        <v>439.21</v>
      </c>
      <c r="E20" s="48">
        <v>34.94</v>
      </c>
      <c r="F20" s="210">
        <v>121.22</v>
      </c>
      <c r="G20" s="48">
        <v>671.26</v>
      </c>
      <c r="H20" s="49">
        <v>19.13</v>
      </c>
      <c r="I20" s="168">
        <v>456.65</v>
      </c>
      <c r="J20" s="210">
        <v>67.680000000000007</v>
      </c>
      <c r="K20" s="48">
        <v>89.23</v>
      </c>
      <c r="L20" s="210">
        <v>172.02</v>
      </c>
      <c r="M20" s="48">
        <v>54.56</v>
      </c>
      <c r="N20" s="210">
        <v>61.9</v>
      </c>
      <c r="O20" s="48">
        <v>12.61</v>
      </c>
      <c r="P20" s="210">
        <v>44.49</v>
      </c>
      <c r="Q20" s="48">
        <v>113.7</v>
      </c>
    </row>
    <row r="21" spans="1:18" ht="15" thickBot="1">
      <c r="A21" s="41" t="s">
        <v>16</v>
      </c>
      <c r="B21" s="45">
        <v>1698.55</v>
      </c>
      <c r="C21" s="88">
        <v>1958.53</v>
      </c>
      <c r="D21" s="47">
        <v>524.91999999999996</v>
      </c>
      <c r="E21" s="48">
        <v>43.14</v>
      </c>
      <c r="F21" s="210">
        <v>100</v>
      </c>
      <c r="G21" s="48">
        <v>683.89</v>
      </c>
      <c r="H21" s="49">
        <v>10.43</v>
      </c>
      <c r="I21" s="168">
        <v>430.11</v>
      </c>
      <c r="J21" s="210">
        <v>79.2</v>
      </c>
      <c r="K21" s="48">
        <v>88.9</v>
      </c>
      <c r="L21" s="210">
        <v>145.59</v>
      </c>
      <c r="M21" s="48">
        <v>50.85</v>
      </c>
      <c r="N21" s="210">
        <v>66.239999999999995</v>
      </c>
      <c r="O21" s="48">
        <v>7.64</v>
      </c>
      <c r="P21" s="210">
        <v>42.01</v>
      </c>
      <c r="Q21" s="48">
        <v>126.16</v>
      </c>
    </row>
    <row r="22" spans="1:18" ht="15" thickBot="1">
      <c r="A22" s="41" t="s">
        <v>17</v>
      </c>
      <c r="B22" s="45">
        <v>1576.88</v>
      </c>
      <c r="C22" s="88">
        <v>1798.4</v>
      </c>
      <c r="D22" s="47">
        <v>401.13</v>
      </c>
      <c r="E22" s="48">
        <v>28.56</v>
      </c>
      <c r="F22" s="210">
        <v>98.77</v>
      </c>
      <c r="G22" s="48">
        <v>690.3</v>
      </c>
      <c r="H22" s="49">
        <v>8.08</v>
      </c>
      <c r="I22" s="168">
        <v>444.48</v>
      </c>
      <c r="J22" s="210">
        <v>74.98</v>
      </c>
      <c r="K22" s="48">
        <v>89.88</v>
      </c>
      <c r="L22" s="210">
        <v>158.47</v>
      </c>
      <c r="M22" s="48">
        <v>46.61</v>
      </c>
      <c r="N22" s="210">
        <v>43.88</v>
      </c>
      <c r="O22" s="48">
        <v>8.18</v>
      </c>
      <c r="P22" s="210">
        <v>38.86</v>
      </c>
      <c r="Q22" s="48">
        <v>118.78</v>
      </c>
    </row>
    <row r="23" spans="1:18" ht="15" thickBot="1">
      <c r="A23" s="41" t="s">
        <v>18</v>
      </c>
      <c r="B23" s="45">
        <v>1417.75</v>
      </c>
      <c r="C23" s="88">
        <v>1735.88</v>
      </c>
      <c r="D23" s="47">
        <v>436.49</v>
      </c>
      <c r="E23" s="48">
        <v>46.77</v>
      </c>
      <c r="F23" s="210">
        <v>89.45</v>
      </c>
      <c r="G23" s="48">
        <v>570.47</v>
      </c>
      <c r="H23" s="49">
        <v>10.27</v>
      </c>
      <c r="I23" s="168">
        <v>345.23</v>
      </c>
      <c r="J23" s="210">
        <v>70.72</v>
      </c>
      <c r="K23" s="48">
        <v>89.79</v>
      </c>
      <c r="L23" s="210">
        <v>173.88</v>
      </c>
      <c r="M23" s="48">
        <v>44.19</v>
      </c>
      <c r="N23" s="210">
        <v>43.37</v>
      </c>
      <c r="O23" s="48">
        <v>9.1</v>
      </c>
      <c r="P23" s="210">
        <v>44.39</v>
      </c>
      <c r="Q23" s="48">
        <v>117.26</v>
      </c>
    </row>
    <row r="24" spans="1:18" ht="15" thickBot="1">
      <c r="A24" s="41" t="s">
        <v>19</v>
      </c>
      <c r="B24" s="45">
        <v>1619.25</v>
      </c>
      <c r="C24" s="88">
        <v>1853.64</v>
      </c>
      <c r="D24" s="47">
        <v>544.28</v>
      </c>
      <c r="E24" s="48">
        <v>39.47</v>
      </c>
      <c r="F24" s="210">
        <v>78.45</v>
      </c>
      <c r="G24" s="48">
        <v>593.53</v>
      </c>
      <c r="H24" s="49">
        <v>11.28</v>
      </c>
      <c r="I24" s="168">
        <v>402.22</v>
      </c>
      <c r="J24" s="210">
        <v>74.64</v>
      </c>
      <c r="K24" s="48">
        <v>97.64</v>
      </c>
      <c r="L24" s="210">
        <v>154.02000000000001</v>
      </c>
      <c r="M24" s="48">
        <v>45.27</v>
      </c>
      <c r="N24" s="210">
        <v>50.78</v>
      </c>
      <c r="O24" s="48">
        <v>11.09</v>
      </c>
      <c r="P24" s="210">
        <v>30.88</v>
      </c>
      <c r="Q24" s="48">
        <v>133.59</v>
      </c>
    </row>
    <row r="25" spans="1:18" ht="15" thickBot="1">
      <c r="A25" s="41" t="s">
        <v>20</v>
      </c>
      <c r="B25" s="45">
        <v>1646.36</v>
      </c>
      <c r="C25" s="88">
        <v>1946.56</v>
      </c>
      <c r="D25" s="47">
        <v>501</v>
      </c>
      <c r="E25" s="48">
        <v>34.49</v>
      </c>
      <c r="F25" s="210">
        <v>116.44</v>
      </c>
      <c r="G25" s="48">
        <v>646.91</v>
      </c>
      <c r="H25" s="49">
        <v>13.84</v>
      </c>
      <c r="I25" s="168">
        <v>413.62</v>
      </c>
      <c r="J25" s="210">
        <v>90.72</v>
      </c>
      <c r="K25" s="48">
        <v>95.09</v>
      </c>
      <c r="L25" s="210">
        <v>179.84</v>
      </c>
      <c r="M25" s="48">
        <v>53.69</v>
      </c>
      <c r="N25" s="210">
        <v>54.01</v>
      </c>
      <c r="O25" s="48">
        <v>7.93</v>
      </c>
      <c r="P25" s="210">
        <v>40.25</v>
      </c>
      <c r="Q25" s="48">
        <v>126.2</v>
      </c>
    </row>
    <row r="26" spans="1:18" ht="15" thickBot="1">
      <c r="A26" s="41" t="s">
        <v>21</v>
      </c>
      <c r="B26" s="45">
        <v>1662.64</v>
      </c>
      <c r="C26" s="88">
        <v>1955.72</v>
      </c>
      <c r="D26" s="47">
        <v>410.67</v>
      </c>
      <c r="E26" s="48">
        <v>30.9</v>
      </c>
      <c r="F26" s="210">
        <v>69.8</v>
      </c>
      <c r="G26" s="48">
        <v>784.13</v>
      </c>
      <c r="H26" s="49">
        <v>13.49</v>
      </c>
      <c r="I26" s="168">
        <v>549.38</v>
      </c>
      <c r="J26" s="210">
        <v>101.11</v>
      </c>
      <c r="K26" s="48">
        <v>71.59</v>
      </c>
      <c r="L26" s="210">
        <v>177.26</v>
      </c>
      <c r="M26" s="48">
        <v>43.33</v>
      </c>
      <c r="N26" s="210">
        <v>67.11</v>
      </c>
      <c r="O26" s="48">
        <v>6.65</v>
      </c>
      <c r="P26" s="210">
        <v>51.81</v>
      </c>
      <c r="Q26" s="48">
        <v>141.34</v>
      </c>
    </row>
    <row r="27" spans="1:18" ht="15" thickBot="1">
      <c r="A27" s="42" t="s">
        <v>63</v>
      </c>
      <c r="B27" s="50">
        <v>1961.7</v>
      </c>
      <c r="C27" s="50">
        <v>2328.23</v>
      </c>
      <c r="D27" s="50">
        <v>467.56</v>
      </c>
      <c r="E27" s="50">
        <v>42.54</v>
      </c>
      <c r="F27" s="50">
        <v>87.98</v>
      </c>
      <c r="G27" s="50">
        <v>893.21</v>
      </c>
      <c r="H27" s="169">
        <v>24.74</v>
      </c>
      <c r="I27" s="169">
        <v>587.09</v>
      </c>
      <c r="J27" s="50">
        <v>103.66</v>
      </c>
      <c r="K27" s="50">
        <v>108.1</v>
      </c>
      <c r="L27" s="50">
        <v>217.45</v>
      </c>
      <c r="M27" s="50">
        <v>54.16</v>
      </c>
      <c r="N27" s="50">
        <v>93.49</v>
      </c>
      <c r="O27" s="50">
        <v>13.63</v>
      </c>
      <c r="P27" s="50">
        <v>79.41</v>
      </c>
      <c r="Q27" s="50">
        <v>167.04</v>
      </c>
    </row>
    <row r="28" spans="1:18">
      <c r="A28" s="103" t="s">
        <v>90</v>
      </c>
    </row>
    <row r="29" spans="1:18">
      <c r="B29" s="57"/>
      <c r="C29" s="57"/>
      <c r="D29" s="57"/>
    </row>
    <row r="30" spans="1:18" s="2" customFormat="1" ht="13.8">
      <c r="A30" s="218" t="s">
        <v>663</v>
      </c>
    </row>
    <row r="31" spans="1:18" s="2" customFormat="1" ht="8.25" customHeight="1" thickBot="1"/>
    <row r="32" spans="1:18" ht="27.75" customHeight="1" thickBot="1">
      <c r="A32" s="230" t="s">
        <v>113</v>
      </c>
      <c r="B32" s="232" t="s">
        <v>110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55"/>
    </row>
    <row r="33" spans="1:17" ht="69.599999999999994" thickBot="1">
      <c r="A33" s="231"/>
      <c r="B33" s="32" t="s">
        <v>29</v>
      </c>
      <c r="C33" s="33" t="s">
        <v>30</v>
      </c>
      <c r="D33" s="34" t="s">
        <v>75</v>
      </c>
      <c r="E33" s="35" t="s">
        <v>43</v>
      </c>
      <c r="F33" s="34" t="s">
        <v>44</v>
      </c>
      <c r="G33" s="35" t="s">
        <v>76</v>
      </c>
      <c r="H33" s="147" t="s">
        <v>45</v>
      </c>
      <c r="I33" s="148" t="s">
        <v>86</v>
      </c>
      <c r="J33" s="34" t="s">
        <v>46</v>
      </c>
      <c r="K33" s="35" t="s">
        <v>47</v>
      </c>
      <c r="L33" s="34" t="s">
        <v>48</v>
      </c>
      <c r="M33" s="35" t="s">
        <v>49</v>
      </c>
      <c r="N33" s="34" t="s">
        <v>50</v>
      </c>
      <c r="O33" s="35" t="s">
        <v>51</v>
      </c>
      <c r="P33" s="34" t="s">
        <v>52</v>
      </c>
      <c r="Q33" s="35" t="s">
        <v>91</v>
      </c>
    </row>
    <row r="34" spans="1:17" ht="15" thickBot="1">
      <c r="A34" s="41" t="s">
        <v>1</v>
      </c>
      <c r="B34" s="45">
        <v>1908.28</v>
      </c>
      <c r="C34" s="88">
        <v>2259.9</v>
      </c>
      <c r="D34" s="91">
        <f t="shared" ref="D34:Q34" si="0">D5/$C5*100</f>
        <v>20.417275100668171</v>
      </c>
      <c r="E34" s="178">
        <f t="shared" si="0"/>
        <v>1.8288419841585908</v>
      </c>
      <c r="F34" s="91">
        <f t="shared" si="0"/>
        <v>2.9642904553298814</v>
      </c>
      <c r="G34" s="178">
        <f t="shared" si="0"/>
        <v>38.719412363378908</v>
      </c>
      <c r="H34" s="94">
        <f t="shared" si="0"/>
        <v>0.86508252577547684</v>
      </c>
      <c r="I34" s="179">
        <f t="shared" si="0"/>
        <v>22.801451391654496</v>
      </c>
      <c r="J34" s="91">
        <f t="shared" si="0"/>
        <v>4.0453117394574978</v>
      </c>
      <c r="K34" s="178">
        <f t="shared" si="0"/>
        <v>4.4652418248595067</v>
      </c>
      <c r="L34" s="91">
        <f t="shared" si="0"/>
        <v>9.7955661754944909</v>
      </c>
      <c r="M34" s="178">
        <f t="shared" si="0"/>
        <v>2.5138280454887383</v>
      </c>
      <c r="N34" s="91">
        <f t="shared" si="0"/>
        <v>4.2417806097614941</v>
      </c>
      <c r="O34" s="178">
        <f t="shared" si="0"/>
        <v>0.54736935262622233</v>
      </c>
      <c r="P34" s="91">
        <f t="shared" si="0"/>
        <v>3.6572414708615426</v>
      </c>
      <c r="Q34" s="178">
        <f t="shared" si="0"/>
        <v>6.8038408779149515</v>
      </c>
    </row>
    <row r="35" spans="1:17" ht="15" thickBot="1">
      <c r="A35" s="41" t="s">
        <v>2</v>
      </c>
      <c r="B35" s="45">
        <v>2085.11</v>
      </c>
      <c r="C35" s="88">
        <v>2527.9899999999998</v>
      </c>
      <c r="D35" s="91">
        <f t="shared" ref="D35:Q50" si="1">D6/$C6*100</f>
        <v>20.30269107077164</v>
      </c>
      <c r="E35" s="178">
        <f t="shared" si="1"/>
        <v>1.8789631288098452</v>
      </c>
      <c r="F35" s="91">
        <f t="shared" si="1"/>
        <v>4.4394954093963985</v>
      </c>
      <c r="G35" s="178">
        <f t="shared" si="1"/>
        <v>36.366836894133286</v>
      </c>
      <c r="H35" s="94">
        <f t="shared" si="1"/>
        <v>1.1633748551220535</v>
      </c>
      <c r="I35" s="179">
        <f t="shared" si="1"/>
        <v>22.861641066618148</v>
      </c>
      <c r="J35" s="91">
        <f t="shared" si="1"/>
        <v>4.9331682482921222</v>
      </c>
      <c r="K35" s="178">
        <f t="shared" si="1"/>
        <v>4.2666308015458929</v>
      </c>
      <c r="L35" s="91">
        <f t="shared" si="1"/>
        <v>10.740548815462086</v>
      </c>
      <c r="M35" s="178">
        <f t="shared" si="1"/>
        <v>2.2337904817661465</v>
      </c>
      <c r="N35" s="91">
        <f t="shared" si="1"/>
        <v>4.1186871783511805</v>
      </c>
      <c r="O35" s="178">
        <f t="shared" ref="O35:Q49" si="2">O6/$C6*100</f>
        <v>0.59177449277884819</v>
      </c>
      <c r="P35" s="91">
        <f t="shared" si="2"/>
        <v>2.8239826898049438</v>
      </c>
      <c r="Q35" s="178">
        <f t="shared" si="2"/>
        <v>7.3030352177026021</v>
      </c>
    </row>
    <row r="36" spans="1:17" ht="15" thickBot="1">
      <c r="A36" s="41" t="s">
        <v>3</v>
      </c>
      <c r="B36" s="45">
        <v>1944.89</v>
      </c>
      <c r="C36" s="88">
        <v>2323.81</v>
      </c>
      <c r="D36" s="91">
        <f t="shared" si="1"/>
        <v>18.259238061631542</v>
      </c>
      <c r="E36" s="178">
        <f t="shared" si="1"/>
        <v>1.6567619555815667</v>
      </c>
      <c r="F36" s="91">
        <f t="shared" si="1"/>
        <v>2.4812699833463148</v>
      </c>
      <c r="G36" s="178">
        <f t="shared" si="1"/>
        <v>41.953515993131965</v>
      </c>
      <c r="H36" s="94">
        <f t="shared" si="1"/>
        <v>0.9273563673450067</v>
      </c>
      <c r="I36" s="179">
        <f t="shared" si="1"/>
        <v>27.939031160034599</v>
      </c>
      <c r="J36" s="91">
        <f t="shared" si="1"/>
        <v>4.3243638679582235</v>
      </c>
      <c r="K36" s="178">
        <f t="shared" si="1"/>
        <v>4.5322121860220932</v>
      </c>
      <c r="L36" s="91">
        <f t="shared" si="1"/>
        <v>8.9482358712631402</v>
      </c>
      <c r="M36" s="178">
        <f t="shared" si="1"/>
        <v>2.1473356255459786</v>
      </c>
      <c r="N36" s="91">
        <f t="shared" si="1"/>
        <v>3.9108188707338378</v>
      </c>
      <c r="O36" s="178">
        <f t="shared" si="2"/>
        <v>0.45743843085278058</v>
      </c>
      <c r="P36" s="91">
        <f t="shared" si="2"/>
        <v>3.7507369363243983</v>
      </c>
      <c r="Q36" s="178">
        <f t="shared" si="2"/>
        <v>7.5780722176081516</v>
      </c>
    </row>
    <row r="37" spans="1:17" s="38" customFormat="1" ht="15" thickBot="1">
      <c r="A37" s="41" t="s">
        <v>4</v>
      </c>
      <c r="B37" s="45">
        <v>2271.98</v>
      </c>
      <c r="C37" s="88">
        <v>2674.11</v>
      </c>
      <c r="D37" s="91">
        <f t="shared" si="1"/>
        <v>16.928622981103992</v>
      </c>
      <c r="E37" s="178">
        <f t="shared" si="1"/>
        <v>1.8836173530632618</v>
      </c>
      <c r="F37" s="91">
        <f t="shared" si="1"/>
        <v>3.1382403865211224</v>
      </c>
      <c r="G37" s="178">
        <f t="shared" si="1"/>
        <v>39.449012942623902</v>
      </c>
      <c r="H37" s="94">
        <f t="shared" si="1"/>
        <v>1.1547767294539117</v>
      </c>
      <c r="I37" s="179">
        <f t="shared" si="1"/>
        <v>26.000426310062036</v>
      </c>
      <c r="J37" s="91">
        <f t="shared" si="1"/>
        <v>4.4074477115750659</v>
      </c>
      <c r="K37" s="178">
        <f t="shared" si="1"/>
        <v>4.8180516134340028</v>
      </c>
      <c r="L37" s="91">
        <f t="shared" si="1"/>
        <v>10.00482403491255</v>
      </c>
      <c r="M37" s="178">
        <f t="shared" si="1"/>
        <v>2.2485985991600943</v>
      </c>
      <c r="N37" s="91">
        <f t="shared" si="1"/>
        <v>4.4957013735411033</v>
      </c>
      <c r="O37" s="178">
        <f t="shared" si="2"/>
        <v>0.74903425812700297</v>
      </c>
      <c r="P37" s="91">
        <f t="shared" si="2"/>
        <v>4.1669938783370917</v>
      </c>
      <c r="Q37" s="178">
        <f t="shared" si="2"/>
        <v>7.7091069552112659</v>
      </c>
    </row>
    <row r="38" spans="1:17" s="38" customFormat="1" ht="15" thickBot="1">
      <c r="A38" s="43" t="s">
        <v>62</v>
      </c>
      <c r="B38" s="45">
        <v>2346.48</v>
      </c>
      <c r="C38" s="88">
        <v>2741.83</v>
      </c>
      <c r="D38" s="91">
        <f t="shared" si="1"/>
        <v>16.782222092544032</v>
      </c>
      <c r="E38" s="178">
        <f t="shared" si="1"/>
        <v>1.7962455732120519</v>
      </c>
      <c r="F38" s="91">
        <f t="shared" si="1"/>
        <v>4.0538618368024277</v>
      </c>
      <c r="G38" s="178">
        <f t="shared" si="1"/>
        <v>37.904611153864394</v>
      </c>
      <c r="H38" s="94">
        <f t="shared" si="1"/>
        <v>0.76737069767272226</v>
      </c>
      <c r="I38" s="179">
        <f t="shared" si="1"/>
        <v>25.088718118920578</v>
      </c>
      <c r="J38" s="91">
        <f t="shared" si="1"/>
        <v>4.5929178687227141</v>
      </c>
      <c r="K38" s="178">
        <f t="shared" si="1"/>
        <v>4.0060835281545542</v>
      </c>
      <c r="L38" s="91">
        <f t="shared" si="1"/>
        <v>11.255985965577734</v>
      </c>
      <c r="M38" s="178">
        <f t="shared" si="1"/>
        <v>2.1846722809218662</v>
      </c>
      <c r="N38" s="91">
        <f t="shared" si="1"/>
        <v>4.7439119128465297</v>
      </c>
      <c r="O38" s="178">
        <f t="shared" si="2"/>
        <v>0.43438141679097536</v>
      </c>
      <c r="P38" s="91">
        <f t="shared" si="2"/>
        <v>4.7592301492069167</v>
      </c>
      <c r="Q38" s="178">
        <f t="shared" si="2"/>
        <v>7.4855115014424687</v>
      </c>
    </row>
    <row r="39" spans="1:17" ht="15" thickBot="1">
      <c r="A39" s="40" t="s">
        <v>5</v>
      </c>
      <c r="B39" s="165">
        <v>2659.79</v>
      </c>
      <c r="C39" s="166">
        <v>3040.44</v>
      </c>
      <c r="D39" s="94">
        <f t="shared" si="1"/>
        <v>16.433147833866148</v>
      </c>
      <c r="E39" s="179">
        <f t="shared" si="1"/>
        <v>1.8612437673494626</v>
      </c>
      <c r="F39" s="94">
        <f t="shared" si="1"/>
        <v>4.2631987475496969</v>
      </c>
      <c r="G39" s="179">
        <f t="shared" si="1"/>
        <v>40.784228598492319</v>
      </c>
      <c r="H39" s="94">
        <f t="shared" si="1"/>
        <v>0.79593743010880003</v>
      </c>
      <c r="I39" s="179">
        <f t="shared" si="1"/>
        <v>27.436818355238056</v>
      </c>
      <c r="J39" s="94">
        <f t="shared" si="1"/>
        <v>4.0385602083908907</v>
      </c>
      <c r="K39" s="179">
        <f t="shared" si="1"/>
        <v>3.9441659759771612</v>
      </c>
      <c r="L39" s="94">
        <f t="shared" si="1"/>
        <v>9.6199892120877255</v>
      </c>
      <c r="M39" s="179">
        <f t="shared" si="1"/>
        <v>2.1237057794266616</v>
      </c>
      <c r="N39" s="94">
        <f t="shared" si="1"/>
        <v>4.7216850192735267</v>
      </c>
      <c r="O39" s="179">
        <f t="shared" si="2"/>
        <v>0.30390338240517822</v>
      </c>
      <c r="P39" s="94">
        <f t="shared" si="2"/>
        <v>4.9653997447737828</v>
      </c>
      <c r="Q39" s="179">
        <f t="shared" si="2"/>
        <v>6.941100630171948</v>
      </c>
    </row>
    <row r="40" spans="1:17" ht="15" thickBot="1">
      <c r="A40" s="40" t="s">
        <v>6</v>
      </c>
      <c r="B40" s="165">
        <v>2064.4</v>
      </c>
      <c r="C40" s="166">
        <v>2458.7199999999998</v>
      </c>
      <c r="D40" s="94">
        <f t="shared" si="1"/>
        <v>17.19146547797228</v>
      </c>
      <c r="E40" s="179">
        <f t="shared" si="1"/>
        <v>1.7200006507451033</v>
      </c>
      <c r="F40" s="94">
        <f t="shared" si="1"/>
        <v>3.8088924318344506</v>
      </c>
      <c r="G40" s="179">
        <f t="shared" si="1"/>
        <v>34.528941888462292</v>
      </c>
      <c r="H40" s="94">
        <f t="shared" si="1"/>
        <v>0.73371510379384397</v>
      </c>
      <c r="I40" s="179">
        <f t="shared" si="1"/>
        <v>22.336012234007939</v>
      </c>
      <c r="J40" s="94">
        <f t="shared" si="1"/>
        <v>5.2429719528860543</v>
      </c>
      <c r="K40" s="179">
        <f t="shared" si="1"/>
        <v>4.0789516496388369</v>
      </c>
      <c r="L40" s="94">
        <f t="shared" si="1"/>
        <v>13.173927897442574</v>
      </c>
      <c r="M40" s="179">
        <f t="shared" si="1"/>
        <v>2.2564586451486952</v>
      </c>
      <c r="N40" s="94">
        <f t="shared" si="1"/>
        <v>4.7703683217283803</v>
      </c>
      <c r="O40" s="179">
        <f t="shared" si="2"/>
        <v>0.58689073989718232</v>
      </c>
      <c r="P40" s="94">
        <f t="shared" si="2"/>
        <v>4.5177978785709643</v>
      </c>
      <c r="Q40" s="179">
        <f t="shared" si="2"/>
        <v>8.1237391813626623</v>
      </c>
    </row>
    <row r="41" spans="1:17" ht="15" thickBot="1">
      <c r="A41" s="41" t="s">
        <v>7</v>
      </c>
      <c r="B41" s="45">
        <v>2057.2800000000002</v>
      </c>
      <c r="C41" s="88">
        <v>2387.33</v>
      </c>
      <c r="D41" s="91">
        <f t="shared" si="1"/>
        <v>18.981875149225285</v>
      </c>
      <c r="E41" s="178">
        <f t="shared" si="1"/>
        <v>1.6776063635944756</v>
      </c>
      <c r="F41" s="91">
        <f t="shared" si="1"/>
        <v>3.7355539452023816</v>
      </c>
      <c r="G41" s="178">
        <f t="shared" si="1"/>
        <v>36.992372231740063</v>
      </c>
      <c r="H41" s="94">
        <f t="shared" si="1"/>
        <v>1.3081559734096251</v>
      </c>
      <c r="I41" s="179">
        <f t="shared" si="1"/>
        <v>24.38875228812104</v>
      </c>
      <c r="J41" s="91">
        <f t="shared" si="1"/>
        <v>4.8288255079942868</v>
      </c>
      <c r="K41" s="178">
        <f t="shared" si="1"/>
        <v>4.9787838296339428</v>
      </c>
      <c r="L41" s="91">
        <f t="shared" si="1"/>
        <v>10.491218222868227</v>
      </c>
      <c r="M41" s="178">
        <f t="shared" si="1"/>
        <v>2.0219240741749149</v>
      </c>
      <c r="N41" s="91">
        <f t="shared" si="1"/>
        <v>4.1464732567345104</v>
      </c>
      <c r="O41" s="178">
        <f t="shared" si="2"/>
        <v>0.64549098783997183</v>
      </c>
      <c r="P41" s="91">
        <f t="shared" si="2"/>
        <v>4.4158118064951219</v>
      </c>
      <c r="Q41" s="178">
        <f t="shared" si="2"/>
        <v>7.0840646244968237</v>
      </c>
    </row>
    <row r="42" spans="1:17" ht="15" thickBot="1">
      <c r="A42" s="41" t="s">
        <v>8</v>
      </c>
      <c r="B42" s="45">
        <v>2055.65</v>
      </c>
      <c r="C42" s="88">
        <v>2417.9</v>
      </c>
      <c r="D42" s="91">
        <f t="shared" si="1"/>
        <v>19.090119525207825</v>
      </c>
      <c r="E42" s="178">
        <f t="shared" si="1"/>
        <v>1.8238967699243145</v>
      </c>
      <c r="F42" s="91">
        <f t="shared" si="1"/>
        <v>2.7519748542123335</v>
      </c>
      <c r="G42" s="178">
        <f t="shared" si="1"/>
        <v>41.502543529509076</v>
      </c>
      <c r="H42" s="94">
        <f t="shared" si="1"/>
        <v>2.857438272881426</v>
      </c>
      <c r="I42" s="179">
        <f t="shared" si="1"/>
        <v>27.953596095785599</v>
      </c>
      <c r="J42" s="91">
        <f t="shared" si="1"/>
        <v>4.3066297200049624</v>
      </c>
      <c r="K42" s="178">
        <f t="shared" si="1"/>
        <v>4.7458538401091852</v>
      </c>
      <c r="L42" s="91">
        <f t="shared" si="1"/>
        <v>8.2803259026427884</v>
      </c>
      <c r="M42" s="178">
        <f t="shared" si="1"/>
        <v>2.1994292567930849</v>
      </c>
      <c r="N42" s="91">
        <f t="shared" si="1"/>
        <v>4.8935026262459154</v>
      </c>
      <c r="O42" s="178">
        <f t="shared" si="2"/>
        <v>0.45618098349807679</v>
      </c>
      <c r="P42" s="91">
        <f t="shared" si="2"/>
        <v>3.6548244344265686</v>
      </c>
      <c r="Q42" s="178">
        <f t="shared" si="2"/>
        <v>6.2951321394598621</v>
      </c>
    </row>
    <row r="43" spans="1:17" ht="15" thickBot="1">
      <c r="A43" s="41" t="s">
        <v>9</v>
      </c>
      <c r="B43" s="45">
        <v>2169.08</v>
      </c>
      <c r="C43" s="88">
        <v>2648.55</v>
      </c>
      <c r="D43" s="91">
        <f t="shared" si="1"/>
        <v>17.412168922618037</v>
      </c>
      <c r="E43" s="178">
        <f t="shared" si="1"/>
        <v>1.6982877423495875</v>
      </c>
      <c r="F43" s="91">
        <f t="shared" si="1"/>
        <v>3.7224141511393025</v>
      </c>
      <c r="G43" s="178">
        <f t="shared" si="1"/>
        <v>36.544901927469745</v>
      </c>
      <c r="H43" s="94">
        <f t="shared" si="1"/>
        <v>1.2705065035585508</v>
      </c>
      <c r="I43" s="179">
        <f t="shared" si="1"/>
        <v>23.171924260444392</v>
      </c>
      <c r="J43" s="91">
        <f t="shared" si="1"/>
        <v>5.4724283098299065</v>
      </c>
      <c r="K43" s="178">
        <f t="shared" si="1"/>
        <v>4.6697249438371937</v>
      </c>
      <c r="L43" s="91">
        <f t="shared" si="1"/>
        <v>9.7117290592965961</v>
      </c>
      <c r="M43" s="178">
        <f t="shared" si="1"/>
        <v>2.1849691340544823</v>
      </c>
      <c r="N43" s="91">
        <f t="shared" si="1"/>
        <v>5.0665458458401762</v>
      </c>
      <c r="O43" s="178">
        <f t="shared" si="2"/>
        <v>0.59844065620811382</v>
      </c>
      <c r="P43" s="91">
        <f t="shared" si="2"/>
        <v>3.9210133846821842</v>
      </c>
      <c r="Q43" s="178">
        <f t="shared" si="2"/>
        <v>8.9977534877574517</v>
      </c>
    </row>
    <row r="44" spans="1:17" ht="15" thickBot="1">
      <c r="A44" s="41" t="s">
        <v>10</v>
      </c>
      <c r="B44" s="45">
        <v>2074.04</v>
      </c>
      <c r="C44" s="88">
        <v>2482.73</v>
      </c>
      <c r="D44" s="91">
        <f t="shared" si="1"/>
        <v>19.090678406431628</v>
      </c>
      <c r="E44" s="178">
        <f t="shared" si="1"/>
        <v>1.8934801609518555</v>
      </c>
      <c r="F44" s="91">
        <f t="shared" si="1"/>
        <v>3.0506740563814829</v>
      </c>
      <c r="G44" s="178">
        <f t="shared" si="1"/>
        <v>41.315809612805261</v>
      </c>
      <c r="H44" s="94">
        <f t="shared" si="1"/>
        <v>1.7392144937226361</v>
      </c>
      <c r="I44" s="179">
        <f t="shared" si="1"/>
        <v>27.703374913905254</v>
      </c>
      <c r="J44" s="91">
        <f t="shared" si="1"/>
        <v>4.5655387416271598</v>
      </c>
      <c r="K44" s="178">
        <f t="shared" si="1"/>
        <v>3.7603766821200852</v>
      </c>
      <c r="L44" s="91">
        <f t="shared" si="1"/>
        <v>9.1500082570396302</v>
      </c>
      <c r="M44" s="178">
        <f t="shared" si="1"/>
        <v>2.2942486698110547</v>
      </c>
      <c r="N44" s="91">
        <f t="shared" si="1"/>
        <v>4.280368787584635</v>
      </c>
      <c r="O44" s="178">
        <f t="shared" si="2"/>
        <v>0.55100635187877867</v>
      </c>
      <c r="P44" s="91">
        <f t="shared" si="2"/>
        <v>3.338663487370757</v>
      </c>
      <c r="Q44" s="178">
        <f t="shared" si="2"/>
        <v>6.7087440035767081</v>
      </c>
    </row>
    <row r="45" spans="1:17" ht="15" thickBot="1">
      <c r="A45" s="41" t="s">
        <v>11</v>
      </c>
      <c r="B45" s="45">
        <v>1881.29</v>
      </c>
      <c r="C45" s="88">
        <v>2250.09</v>
      </c>
      <c r="D45" s="91">
        <f t="shared" si="1"/>
        <v>20.05964205876209</v>
      </c>
      <c r="E45" s="178">
        <f t="shared" si="1"/>
        <v>1.7505966428009545</v>
      </c>
      <c r="F45" s="91">
        <f t="shared" si="1"/>
        <v>3.7749601127066024</v>
      </c>
      <c r="G45" s="178">
        <f t="shared" si="1"/>
        <v>34.256407521476916</v>
      </c>
      <c r="H45" s="94">
        <f t="shared" si="1"/>
        <v>0.99907114826518051</v>
      </c>
      <c r="I45" s="179">
        <f t="shared" si="1"/>
        <v>21.920900941740108</v>
      </c>
      <c r="J45" s="91">
        <f t="shared" si="1"/>
        <v>4.8935820344963981</v>
      </c>
      <c r="K45" s="178">
        <f t="shared" si="1"/>
        <v>4.1362789932847122</v>
      </c>
      <c r="L45" s="91">
        <f t="shared" si="1"/>
        <v>11.854192498966707</v>
      </c>
      <c r="M45" s="178">
        <f t="shared" si="1"/>
        <v>2.6887813376353833</v>
      </c>
      <c r="N45" s="91">
        <f t="shared" si="1"/>
        <v>4.9375802745667947</v>
      </c>
      <c r="O45" s="178">
        <f t="shared" si="2"/>
        <v>0.53508970752281004</v>
      </c>
      <c r="P45" s="91">
        <f t="shared" si="2"/>
        <v>4.110057819909426</v>
      </c>
      <c r="Q45" s="178">
        <f t="shared" si="2"/>
        <v>7.0032754245385744</v>
      </c>
    </row>
    <row r="46" spans="1:17" ht="15" thickBot="1">
      <c r="A46" s="41" t="s">
        <v>12</v>
      </c>
      <c r="B46" s="45">
        <v>1893.72</v>
      </c>
      <c r="C46" s="88">
        <v>2197.59</v>
      </c>
      <c r="D46" s="91">
        <f t="shared" si="1"/>
        <v>23.484362415191189</v>
      </c>
      <c r="E46" s="178">
        <f t="shared" si="1"/>
        <v>1.705504666475548</v>
      </c>
      <c r="F46" s="91">
        <f t="shared" si="1"/>
        <v>4.9681696767822938</v>
      </c>
      <c r="G46" s="178">
        <f t="shared" si="1"/>
        <v>35.315504711979941</v>
      </c>
      <c r="H46" s="94">
        <f t="shared" si="1"/>
        <v>0.91418326439417719</v>
      </c>
      <c r="I46" s="179">
        <f t="shared" si="1"/>
        <v>23.62178568340773</v>
      </c>
      <c r="J46" s="91">
        <f t="shared" si="1"/>
        <v>4.5422485540978972</v>
      </c>
      <c r="K46" s="178">
        <f t="shared" si="1"/>
        <v>4.1736629671594789</v>
      </c>
      <c r="L46" s="91">
        <f t="shared" si="1"/>
        <v>9.1249960183655716</v>
      </c>
      <c r="M46" s="178">
        <f t="shared" si="1"/>
        <v>2.1878512370369356</v>
      </c>
      <c r="N46" s="91">
        <f t="shared" si="1"/>
        <v>3.2399128135821513</v>
      </c>
      <c r="O46" s="178">
        <f t="shared" si="2"/>
        <v>0.397253354811407</v>
      </c>
      <c r="P46" s="91">
        <f t="shared" si="2"/>
        <v>3.5798306326475822</v>
      </c>
      <c r="Q46" s="178">
        <f t="shared" si="2"/>
        <v>7.2797928640010179</v>
      </c>
    </row>
    <row r="47" spans="1:17" ht="15" thickBot="1">
      <c r="A47" s="41" t="s">
        <v>13</v>
      </c>
      <c r="B47" s="45">
        <v>2261.08</v>
      </c>
      <c r="C47" s="88">
        <v>2641.95</v>
      </c>
      <c r="D47" s="91">
        <f t="shared" si="1"/>
        <v>18.275137682393687</v>
      </c>
      <c r="E47" s="178">
        <f t="shared" si="1"/>
        <v>1.8191108840061321</v>
      </c>
      <c r="F47" s="91">
        <f t="shared" si="1"/>
        <v>3.1730350687938835</v>
      </c>
      <c r="G47" s="178">
        <f t="shared" si="1"/>
        <v>43.076893960900094</v>
      </c>
      <c r="H47" s="94">
        <f t="shared" si="1"/>
        <v>1.0450614129714795</v>
      </c>
      <c r="I47" s="179">
        <f t="shared" si="1"/>
        <v>30.6481954616855</v>
      </c>
      <c r="J47" s="91">
        <f t="shared" si="1"/>
        <v>3.9319442078767577</v>
      </c>
      <c r="K47" s="178">
        <f t="shared" si="1"/>
        <v>4.7290826851378718</v>
      </c>
      <c r="L47" s="91">
        <f t="shared" si="1"/>
        <v>8.1742652207649655</v>
      </c>
      <c r="M47" s="178">
        <f t="shared" si="1"/>
        <v>2.1855069172391604</v>
      </c>
      <c r="N47" s="91">
        <f t="shared" si="1"/>
        <v>4.0458752058138874</v>
      </c>
      <c r="O47" s="178">
        <f t="shared" si="2"/>
        <v>0.77329245443706363</v>
      </c>
      <c r="P47" s="91">
        <f t="shared" si="2"/>
        <v>3.1113382160903882</v>
      </c>
      <c r="Q47" s="178">
        <f t="shared" si="2"/>
        <v>6.7045174965461127</v>
      </c>
    </row>
    <row r="48" spans="1:17" ht="15" thickBot="1">
      <c r="A48" s="41" t="s">
        <v>14</v>
      </c>
      <c r="B48" s="45">
        <v>1850.49</v>
      </c>
      <c r="C48" s="88">
        <v>2083.4699999999998</v>
      </c>
      <c r="D48" s="91">
        <f t="shared" si="1"/>
        <v>21.409475538404681</v>
      </c>
      <c r="E48" s="178">
        <f t="shared" si="1"/>
        <v>1.7826030612391828</v>
      </c>
      <c r="F48" s="91">
        <f t="shared" si="1"/>
        <v>3.6779987232837525</v>
      </c>
      <c r="G48" s="178">
        <f t="shared" si="1"/>
        <v>38.017346062098333</v>
      </c>
      <c r="H48" s="94">
        <f t="shared" si="1"/>
        <v>1.1116070785756456</v>
      </c>
      <c r="I48" s="179">
        <f t="shared" si="1"/>
        <v>25.072595237752402</v>
      </c>
      <c r="J48" s="91">
        <f t="shared" si="1"/>
        <v>4.1286891579912357</v>
      </c>
      <c r="K48" s="178">
        <f t="shared" si="1"/>
        <v>5.1831799833930896</v>
      </c>
      <c r="L48" s="91">
        <f t="shared" si="1"/>
        <v>9.8033568997873743</v>
      </c>
      <c r="M48" s="178">
        <f t="shared" si="1"/>
        <v>2.4766375325778633</v>
      </c>
      <c r="N48" s="91">
        <f t="shared" si="1"/>
        <v>3.6971974638463725</v>
      </c>
      <c r="O48" s="178">
        <f t="shared" si="2"/>
        <v>0.42573207197607832</v>
      </c>
      <c r="P48" s="91">
        <f t="shared" si="2"/>
        <v>3.0626790882518113</v>
      </c>
      <c r="Q48" s="178">
        <f t="shared" si="2"/>
        <v>6.3341444801221041</v>
      </c>
    </row>
    <row r="49" spans="1:18" ht="15" thickBot="1">
      <c r="A49" s="41" t="s">
        <v>15</v>
      </c>
      <c r="B49" s="45">
        <v>1571.25</v>
      </c>
      <c r="C49" s="88">
        <v>1882.81</v>
      </c>
      <c r="D49" s="91">
        <f t="shared" si="1"/>
        <v>23.327367073682421</v>
      </c>
      <c r="E49" s="178">
        <f t="shared" si="1"/>
        <v>1.8557369038830258</v>
      </c>
      <c r="F49" s="91">
        <f t="shared" si="1"/>
        <v>6.4382492126130622</v>
      </c>
      <c r="G49" s="178">
        <f t="shared" si="1"/>
        <v>35.652030741285635</v>
      </c>
      <c r="H49" s="94">
        <f t="shared" si="1"/>
        <v>1.0160345441122578</v>
      </c>
      <c r="I49" s="179">
        <f t="shared" si="1"/>
        <v>24.253642162512413</v>
      </c>
      <c r="J49" s="91">
        <f t="shared" si="1"/>
        <v>3.5946271795879565</v>
      </c>
      <c r="K49" s="178">
        <f t="shared" si="1"/>
        <v>4.7391930146961192</v>
      </c>
      <c r="L49" s="91">
        <f t="shared" si="1"/>
        <v>9.136344081452723</v>
      </c>
      <c r="M49" s="178">
        <f t="shared" si="1"/>
        <v>2.8977963788167687</v>
      </c>
      <c r="N49" s="91">
        <f t="shared" si="1"/>
        <v>3.2876392201018692</v>
      </c>
      <c r="O49" s="178">
        <f t="shared" si="2"/>
        <v>0.66974362787535646</v>
      </c>
      <c r="P49" s="91">
        <f t="shared" si="2"/>
        <v>2.3629574943833953</v>
      </c>
      <c r="Q49" s="178">
        <f t="shared" si="2"/>
        <v>6.0388461926588457</v>
      </c>
    </row>
    <row r="50" spans="1:18" ht="15" thickBot="1">
      <c r="A50" s="41" t="s">
        <v>16</v>
      </c>
      <c r="B50" s="45">
        <v>1698.55</v>
      </c>
      <c r="C50" s="88">
        <v>1958.53</v>
      </c>
      <c r="D50" s="91">
        <f t="shared" si="1"/>
        <v>26.801733953526369</v>
      </c>
      <c r="E50" s="178">
        <f t="shared" si="1"/>
        <v>2.2026724124726198</v>
      </c>
      <c r="F50" s="91">
        <f t="shared" si="1"/>
        <v>5.1058702189907743</v>
      </c>
      <c r="G50" s="178">
        <f t="shared" si="1"/>
        <v>34.918535840655998</v>
      </c>
      <c r="H50" s="94">
        <f t="shared" si="1"/>
        <v>0.53254226384073766</v>
      </c>
      <c r="I50" s="179">
        <f t="shared" si="1"/>
        <v>21.960858398901216</v>
      </c>
      <c r="J50" s="91">
        <f t="shared" si="1"/>
        <v>4.0438492134406934</v>
      </c>
      <c r="K50" s="178">
        <f t="shared" si="1"/>
        <v>4.5391186246827981</v>
      </c>
      <c r="L50" s="91">
        <f t="shared" si="1"/>
        <v>7.4336364518286677</v>
      </c>
      <c r="M50" s="178">
        <f t="shared" si="1"/>
        <v>2.5963350063568083</v>
      </c>
      <c r="N50" s="91">
        <f t="shared" si="1"/>
        <v>3.3821284330594885</v>
      </c>
      <c r="O50" s="178">
        <f t="shared" si="1"/>
        <v>0.39008848473089514</v>
      </c>
      <c r="P50" s="91">
        <f t="shared" si="1"/>
        <v>2.1449760789980239</v>
      </c>
      <c r="Q50" s="178">
        <f t="shared" si="1"/>
        <v>6.4415658682787607</v>
      </c>
    </row>
    <row r="51" spans="1:18" ht="15" thickBot="1">
      <c r="A51" s="41" t="s">
        <v>17</v>
      </c>
      <c r="B51" s="45">
        <v>1576.88</v>
      </c>
      <c r="C51" s="88">
        <v>1798.4</v>
      </c>
      <c r="D51" s="91">
        <f t="shared" ref="D51:Q56" si="3">D22/$C22*100</f>
        <v>22.304826512455513</v>
      </c>
      <c r="E51" s="178">
        <f t="shared" si="3"/>
        <v>1.5880782918149465</v>
      </c>
      <c r="F51" s="91">
        <f t="shared" si="3"/>
        <v>5.4921040925266906</v>
      </c>
      <c r="G51" s="178">
        <f t="shared" si="3"/>
        <v>38.384119217081846</v>
      </c>
      <c r="H51" s="94">
        <f t="shared" si="3"/>
        <v>0.44928825622775798</v>
      </c>
      <c r="I51" s="179">
        <f t="shared" si="3"/>
        <v>24.715302491103202</v>
      </c>
      <c r="J51" s="91">
        <f t="shared" si="3"/>
        <v>4.1692615658362993</v>
      </c>
      <c r="K51" s="178">
        <f t="shared" si="3"/>
        <v>4.9977758007117439</v>
      </c>
      <c r="L51" s="91">
        <f t="shared" si="3"/>
        <v>8.8117215302491108</v>
      </c>
      <c r="M51" s="178">
        <f t="shared" si="3"/>
        <v>2.5917482206405693</v>
      </c>
      <c r="N51" s="91">
        <f t="shared" si="3"/>
        <v>2.439946619217082</v>
      </c>
      <c r="O51" s="178">
        <f t="shared" si="3"/>
        <v>0.45484875444839851</v>
      </c>
      <c r="P51" s="91">
        <f t="shared" si="3"/>
        <v>2.1608096085409252</v>
      </c>
      <c r="Q51" s="178">
        <f t="shared" si="3"/>
        <v>6.604759786476869</v>
      </c>
    </row>
    <row r="52" spans="1:18" ht="15" thickBot="1">
      <c r="A52" s="41" t="s">
        <v>18</v>
      </c>
      <c r="B52" s="45">
        <v>1417.75</v>
      </c>
      <c r="C52" s="88">
        <v>1735.88</v>
      </c>
      <c r="D52" s="91">
        <f t="shared" si="3"/>
        <v>25.14517132520681</v>
      </c>
      <c r="E52" s="178">
        <f t="shared" si="3"/>
        <v>2.6943106666359427</v>
      </c>
      <c r="F52" s="91">
        <f t="shared" si="3"/>
        <v>5.1530059681544804</v>
      </c>
      <c r="G52" s="178">
        <f t="shared" si="3"/>
        <v>32.863446782035624</v>
      </c>
      <c r="H52" s="94">
        <f t="shared" si="3"/>
        <v>0.59163075788648978</v>
      </c>
      <c r="I52" s="179">
        <f t="shared" si="3"/>
        <v>19.887895476645852</v>
      </c>
      <c r="J52" s="91">
        <f t="shared" si="3"/>
        <v>4.0740143327879803</v>
      </c>
      <c r="K52" s="178">
        <f t="shared" si="3"/>
        <v>5.1725925755236535</v>
      </c>
      <c r="L52" s="91">
        <f t="shared" si="3"/>
        <v>10.016821439269995</v>
      </c>
      <c r="M52" s="178">
        <f t="shared" si="3"/>
        <v>2.5456828813051593</v>
      </c>
      <c r="N52" s="91">
        <f t="shared" si="3"/>
        <v>2.4984445929442125</v>
      </c>
      <c r="O52" s="178">
        <f t="shared" si="3"/>
        <v>0.52422978546904153</v>
      </c>
      <c r="P52" s="91">
        <f t="shared" si="3"/>
        <v>2.5572044150517317</v>
      </c>
      <c r="Q52" s="178">
        <f t="shared" si="3"/>
        <v>6.7550752356153652</v>
      </c>
    </row>
    <row r="53" spans="1:18" ht="15" thickBot="1">
      <c r="A53" s="41" t="s">
        <v>19</v>
      </c>
      <c r="B53" s="45">
        <v>1619.25</v>
      </c>
      <c r="C53" s="88">
        <v>1853.64</v>
      </c>
      <c r="D53" s="91">
        <f t="shared" si="3"/>
        <v>29.362767311883641</v>
      </c>
      <c r="E53" s="178">
        <f t="shared" si="3"/>
        <v>2.1293239248181952</v>
      </c>
      <c r="F53" s="91">
        <f t="shared" si="3"/>
        <v>4.2322133747653261</v>
      </c>
      <c r="G53" s="178">
        <f t="shared" si="3"/>
        <v>32.019701775965125</v>
      </c>
      <c r="H53" s="94">
        <f t="shared" si="3"/>
        <v>0.60853240111348483</v>
      </c>
      <c r="I53" s="179">
        <f t="shared" si="3"/>
        <v>21.698927515590945</v>
      </c>
      <c r="J53" s="91">
        <f t="shared" si="3"/>
        <v>4.0266718456658248</v>
      </c>
      <c r="K53" s="178">
        <f t="shared" si="3"/>
        <v>5.2674737273688521</v>
      </c>
      <c r="L53" s="91">
        <f t="shared" si="3"/>
        <v>8.3090567747782735</v>
      </c>
      <c r="M53" s="178">
        <f t="shared" si="3"/>
        <v>2.4422217906389592</v>
      </c>
      <c r="N53" s="91">
        <f t="shared" si="3"/>
        <v>2.7394747631686842</v>
      </c>
      <c r="O53" s="178">
        <f t="shared" si="3"/>
        <v>0.59828229861245974</v>
      </c>
      <c r="P53" s="91">
        <f t="shared" si="3"/>
        <v>1.6659113959560645</v>
      </c>
      <c r="Q53" s="178">
        <f t="shared" si="3"/>
        <v>7.2069010163785849</v>
      </c>
    </row>
    <row r="54" spans="1:18" ht="15" thickBot="1">
      <c r="A54" s="41" t="s">
        <v>20</v>
      </c>
      <c r="B54" s="45">
        <v>1646.36</v>
      </c>
      <c r="C54" s="88">
        <v>1946.56</v>
      </c>
      <c r="D54" s="91">
        <f t="shared" si="3"/>
        <v>25.737711655433177</v>
      </c>
      <c r="E54" s="178">
        <f t="shared" si="3"/>
        <v>1.7718436626664478</v>
      </c>
      <c r="F54" s="91">
        <f t="shared" si="3"/>
        <v>5.9818346210751274</v>
      </c>
      <c r="G54" s="178">
        <f t="shared" si="3"/>
        <v>33.23349909584087</v>
      </c>
      <c r="H54" s="94">
        <f t="shared" si="3"/>
        <v>0.71099786289659705</v>
      </c>
      <c r="I54" s="179">
        <f t="shared" si="3"/>
        <v>21.248767055729083</v>
      </c>
      <c r="J54" s="91">
        <f t="shared" si="3"/>
        <v>4.6605293440736482</v>
      </c>
      <c r="K54" s="178">
        <f t="shared" si="3"/>
        <v>4.8850279467368081</v>
      </c>
      <c r="L54" s="91">
        <f t="shared" si="3"/>
        <v>9.2388624034193665</v>
      </c>
      <c r="M54" s="178">
        <f t="shared" si="3"/>
        <v>2.7581990794016109</v>
      </c>
      <c r="N54" s="91">
        <f t="shared" si="3"/>
        <v>2.7746383363471971</v>
      </c>
      <c r="O54" s="178">
        <f t="shared" si="3"/>
        <v>0.40738533618280454</v>
      </c>
      <c r="P54" s="91">
        <f t="shared" si="3"/>
        <v>2.0677502876869966</v>
      </c>
      <c r="Q54" s="178">
        <f t="shared" si="3"/>
        <v>6.4832319579155033</v>
      </c>
    </row>
    <row r="55" spans="1:18" ht="15" thickBot="1">
      <c r="A55" s="41" t="s">
        <v>21</v>
      </c>
      <c r="B55" s="45">
        <v>1662.64</v>
      </c>
      <c r="C55" s="88">
        <v>1955.72</v>
      </c>
      <c r="D55" s="91">
        <f t="shared" si="3"/>
        <v>20.998404679606487</v>
      </c>
      <c r="E55" s="178">
        <f t="shared" si="3"/>
        <v>1.5799807743439758</v>
      </c>
      <c r="F55" s="91">
        <f t="shared" si="3"/>
        <v>3.5690180598449674</v>
      </c>
      <c r="G55" s="178">
        <f t="shared" si="3"/>
        <v>40.094185261693902</v>
      </c>
      <c r="H55" s="94">
        <f t="shared" si="3"/>
        <v>0.68977154193851886</v>
      </c>
      <c r="I55" s="179">
        <f t="shared" si="3"/>
        <v>28.090933262430205</v>
      </c>
      <c r="J55" s="91">
        <f t="shared" si="3"/>
        <v>5.1699629803857405</v>
      </c>
      <c r="K55" s="178">
        <f t="shared" si="3"/>
        <v>3.6605444542163501</v>
      </c>
      <c r="L55" s="91">
        <f t="shared" si="3"/>
        <v>9.0636696459615891</v>
      </c>
      <c r="M55" s="178">
        <f t="shared" si="3"/>
        <v>2.2155523285541894</v>
      </c>
      <c r="N55" s="91">
        <f t="shared" si="3"/>
        <v>3.4314728079684205</v>
      </c>
      <c r="O55" s="178">
        <f t="shared" si="3"/>
        <v>0.34002822489926987</v>
      </c>
      <c r="P55" s="91">
        <f t="shared" si="3"/>
        <v>2.649152230380627</v>
      </c>
      <c r="Q55" s="178">
        <f t="shared" si="3"/>
        <v>7.2270059108665867</v>
      </c>
    </row>
    <row r="56" spans="1:18" ht="15" thickBot="1">
      <c r="A56" s="42" t="s">
        <v>63</v>
      </c>
      <c r="B56" s="50">
        <v>1961.7</v>
      </c>
      <c r="C56" s="50">
        <v>2328.23</v>
      </c>
      <c r="D56" s="95">
        <f t="shared" si="3"/>
        <v>20.082208372884121</v>
      </c>
      <c r="E56" s="95">
        <f t="shared" si="3"/>
        <v>1.8271390713116831</v>
      </c>
      <c r="F56" s="95">
        <f t="shared" si="3"/>
        <v>3.7788362833568852</v>
      </c>
      <c r="G56" s="95">
        <f t="shared" si="3"/>
        <v>38.364336856753845</v>
      </c>
      <c r="H56" s="211">
        <f t="shared" si="3"/>
        <v>1.0626097937059482</v>
      </c>
      <c r="I56" s="211">
        <f t="shared" si="3"/>
        <v>25.216151325255669</v>
      </c>
      <c r="J56" s="95">
        <f t="shared" si="3"/>
        <v>4.4523092649781155</v>
      </c>
      <c r="K56" s="95">
        <f t="shared" si="3"/>
        <v>4.6430120735494347</v>
      </c>
      <c r="L56" s="95">
        <f t="shared" si="3"/>
        <v>9.3397130008633162</v>
      </c>
      <c r="M56" s="95">
        <f t="shared" si="3"/>
        <v>2.3262306559059884</v>
      </c>
      <c r="N56" s="95">
        <f t="shared" si="3"/>
        <v>4.0154967507505699</v>
      </c>
      <c r="O56" s="95">
        <f t="shared" si="3"/>
        <v>0.58542326144753742</v>
      </c>
      <c r="P56" s="95">
        <f t="shared" si="3"/>
        <v>3.4107455019478317</v>
      </c>
      <c r="Q56" s="95">
        <f t="shared" si="3"/>
        <v>7.1745489062506707</v>
      </c>
    </row>
    <row r="57" spans="1:18">
      <c r="A57" s="101" t="s">
        <v>97</v>
      </c>
      <c r="F57" s="180"/>
      <c r="G57" s="180"/>
      <c r="H57" s="180"/>
    </row>
    <row r="58" spans="1:18">
      <c r="A58" s="103" t="s">
        <v>98</v>
      </c>
      <c r="F58" s="180"/>
      <c r="G58" s="180"/>
      <c r="H58" s="180"/>
    </row>
    <row r="61" spans="1:18"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8"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</sheetData>
  <mergeCells count="4">
    <mergeCell ref="A3:A4"/>
    <mergeCell ref="B3:Q3"/>
    <mergeCell ref="A32:A33"/>
    <mergeCell ref="B32:Q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workbookViewId="0">
      <selection activeCell="A10" sqref="A10"/>
    </sheetView>
  </sheetViews>
  <sheetFormatPr defaultColWidth="9.109375" defaultRowHeight="14.4"/>
  <cols>
    <col min="1" max="1" width="36.5546875" style="74" customWidth="1"/>
    <col min="2" max="2" width="10.33203125" style="74" bestFit="1" customWidth="1"/>
    <col min="3" max="3" width="12.6640625" style="74" customWidth="1"/>
    <col min="4" max="4" width="14.33203125" style="74" bestFit="1" customWidth="1"/>
    <col min="5" max="5" width="9" style="74" customWidth="1"/>
    <col min="6" max="6" width="9.109375" style="56"/>
    <col min="7" max="36" width="9.109375" style="55"/>
    <col min="37" max="16384" width="9.109375" style="74"/>
  </cols>
  <sheetData>
    <row r="1" spans="1:6">
      <c r="A1" s="108" t="s">
        <v>665</v>
      </c>
      <c r="B1" s="2"/>
      <c r="C1" s="2"/>
      <c r="D1" s="2"/>
      <c r="E1" s="2"/>
      <c r="F1" s="2"/>
    </row>
    <row r="2" spans="1:6" ht="6" customHeight="1" thickBot="1"/>
    <row r="3" spans="1:6" ht="15" thickBot="1">
      <c r="A3" s="230" t="s">
        <v>110</v>
      </c>
      <c r="B3" s="233" t="s">
        <v>114</v>
      </c>
      <c r="C3" s="233"/>
      <c r="D3" s="233"/>
      <c r="E3" s="234" t="s">
        <v>0</v>
      </c>
      <c r="F3" s="26"/>
    </row>
    <row r="4" spans="1:6" ht="43.8" thickBot="1">
      <c r="A4" s="231"/>
      <c r="B4" s="28" t="s">
        <v>87</v>
      </c>
      <c r="C4" s="36" t="s">
        <v>88</v>
      </c>
      <c r="D4" s="28" t="s">
        <v>89</v>
      </c>
      <c r="E4" s="235"/>
      <c r="F4" s="26"/>
    </row>
    <row r="5" spans="1:6" ht="15" thickBot="1">
      <c r="A5" s="151" t="s">
        <v>29</v>
      </c>
      <c r="B5" s="44">
        <v>2176.21</v>
      </c>
      <c r="C5" s="44">
        <v>2013.01</v>
      </c>
      <c r="D5" s="44">
        <v>1884.4</v>
      </c>
      <c r="E5" s="44">
        <v>1961.7</v>
      </c>
      <c r="F5" s="25"/>
    </row>
    <row r="6" spans="1:6" ht="15" thickBot="1">
      <c r="A6" s="151" t="s">
        <v>99</v>
      </c>
      <c r="B6" s="44">
        <v>2615.9899999999998</v>
      </c>
      <c r="C6" s="44">
        <v>2377.7399999999998</v>
      </c>
      <c r="D6" s="44">
        <v>2206.98</v>
      </c>
      <c r="E6" s="44">
        <v>2328.23</v>
      </c>
      <c r="F6" s="25"/>
    </row>
    <row r="7" spans="1:6" ht="15" thickBot="1">
      <c r="A7" s="9" t="s">
        <v>75</v>
      </c>
      <c r="B7" s="97">
        <v>442.32</v>
      </c>
      <c r="C7" s="128">
        <v>469.84</v>
      </c>
      <c r="D7" s="97">
        <v>474.26</v>
      </c>
      <c r="E7" s="128">
        <v>467.56</v>
      </c>
      <c r="F7" s="15"/>
    </row>
    <row r="8" spans="1:6" ht="15" thickBot="1">
      <c r="A8" s="9" t="s">
        <v>42</v>
      </c>
      <c r="B8" s="97">
        <v>2173.67</v>
      </c>
      <c r="C8" s="128">
        <v>1907.9</v>
      </c>
      <c r="D8" s="97">
        <v>1732.71</v>
      </c>
      <c r="E8" s="128">
        <v>1860.68</v>
      </c>
      <c r="F8" s="15"/>
    </row>
    <row r="9" spans="1:6" ht="15" thickBot="1">
      <c r="A9" s="41" t="s">
        <v>43</v>
      </c>
      <c r="B9" s="51">
        <v>45.7</v>
      </c>
      <c r="C9" s="52">
        <v>43.96</v>
      </c>
      <c r="D9" s="51">
        <v>40.69</v>
      </c>
      <c r="E9" s="52">
        <v>42.54</v>
      </c>
      <c r="F9" s="16"/>
    </row>
    <row r="10" spans="1:6" ht="15" thickBot="1">
      <c r="A10" s="41" t="s">
        <v>44</v>
      </c>
      <c r="B10" s="51">
        <v>79.290000000000006</v>
      </c>
      <c r="C10" s="52">
        <v>90.67</v>
      </c>
      <c r="D10" s="51">
        <v>89.16</v>
      </c>
      <c r="E10" s="52">
        <v>87.98</v>
      </c>
      <c r="F10" s="16"/>
    </row>
    <row r="11" spans="1:6" ht="15" thickBot="1">
      <c r="A11" s="41" t="s">
        <v>76</v>
      </c>
      <c r="B11" s="51">
        <v>1173.1600000000001</v>
      </c>
      <c r="C11" s="52">
        <v>911.81</v>
      </c>
      <c r="D11" s="51">
        <v>792.77</v>
      </c>
      <c r="E11" s="52">
        <v>893.21</v>
      </c>
      <c r="F11" s="16"/>
    </row>
    <row r="12" spans="1:6" ht="15" thickBot="1">
      <c r="A12" s="84" t="s">
        <v>45</v>
      </c>
      <c r="B12" s="53">
        <v>20.92</v>
      </c>
      <c r="C12" s="85">
        <v>25.38</v>
      </c>
      <c r="D12" s="53">
        <v>25.59</v>
      </c>
      <c r="E12" s="85">
        <v>24.74</v>
      </c>
      <c r="F12" s="17"/>
    </row>
    <row r="13" spans="1:6" ht="15" thickBot="1">
      <c r="A13" s="11" t="s">
        <v>86</v>
      </c>
      <c r="B13" s="53">
        <v>777.74</v>
      </c>
      <c r="C13" s="85">
        <v>588.42999999999995</v>
      </c>
      <c r="D13" s="53">
        <v>525.4</v>
      </c>
      <c r="E13" s="85">
        <v>587.09</v>
      </c>
      <c r="F13" s="17"/>
    </row>
    <row r="14" spans="1:6" s="55" customFormat="1" ht="15" thickBot="1">
      <c r="A14" s="41" t="s">
        <v>46</v>
      </c>
      <c r="B14" s="51">
        <v>114.22</v>
      </c>
      <c r="C14" s="164">
        <v>109.35</v>
      </c>
      <c r="D14" s="51">
        <v>96.92</v>
      </c>
      <c r="E14" s="164">
        <v>103.66</v>
      </c>
      <c r="F14" s="16"/>
    </row>
    <row r="15" spans="1:6" s="55" customFormat="1" ht="15" thickBot="1">
      <c r="A15" s="41" t="s">
        <v>47</v>
      </c>
      <c r="B15" s="51">
        <v>115.09</v>
      </c>
      <c r="C15" s="164">
        <v>109.96</v>
      </c>
      <c r="D15" s="51">
        <v>104.76</v>
      </c>
      <c r="E15" s="164">
        <v>108.1</v>
      </c>
      <c r="F15" s="16"/>
    </row>
    <row r="16" spans="1:6" s="55" customFormat="1" ht="15" thickBot="1">
      <c r="A16" s="41" t="s">
        <v>48</v>
      </c>
      <c r="B16" s="51">
        <v>193.22</v>
      </c>
      <c r="C16" s="164">
        <v>217.48</v>
      </c>
      <c r="D16" s="51">
        <v>225.17</v>
      </c>
      <c r="E16" s="164">
        <v>217.45</v>
      </c>
      <c r="F16" s="16"/>
    </row>
    <row r="17" spans="1:6" s="55" customFormat="1" ht="15" thickBot="1">
      <c r="A17" s="41" t="s">
        <v>49</v>
      </c>
      <c r="B17" s="51">
        <v>57.28</v>
      </c>
      <c r="C17" s="164">
        <v>52.86</v>
      </c>
      <c r="D17" s="51">
        <v>53.93</v>
      </c>
      <c r="E17" s="164">
        <v>54.16</v>
      </c>
      <c r="F17" s="16"/>
    </row>
    <row r="18" spans="1:6" s="55" customFormat="1" ht="15" thickBot="1">
      <c r="A18" s="41" t="s">
        <v>50</v>
      </c>
      <c r="B18" s="51">
        <v>108.08</v>
      </c>
      <c r="C18" s="164">
        <v>98.89</v>
      </c>
      <c r="D18" s="51">
        <v>85.63</v>
      </c>
      <c r="E18" s="164">
        <v>93.49</v>
      </c>
      <c r="F18" s="16"/>
    </row>
    <row r="19" spans="1:6" s="55" customFormat="1" ht="15" thickBot="1">
      <c r="A19" s="41" t="s">
        <v>51</v>
      </c>
      <c r="B19" s="51">
        <v>18.97</v>
      </c>
      <c r="C19" s="164">
        <v>15.86</v>
      </c>
      <c r="D19" s="51">
        <v>10.61</v>
      </c>
      <c r="E19" s="164">
        <v>13.63</v>
      </c>
      <c r="F19" s="16"/>
    </row>
    <row r="20" spans="1:6" ht="15" thickBot="1">
      <c r="A20" s="41" t="s">
        <v>52</v>
      </c>
      <c r="B20" s="51">
        <v>94.74</v>
      </c>
      <c r="C20" s="52">
        <v>81.12</v>
      </c>
      <c r="D20" s="51">
        <v>73.489999999999995</v>
      </c>
      <c r="E20" s="52">
        <v>79.41</v>
      </c>
      <c r="F20" s="16"/>
    </row>
    <row r="21" spans="1:6" ht="15" thickBot="1">
      <c r="A21" s="41" t="s">
        <v>91</v>
      </c>
      <c r="B21" s="51">
        <v>173.91</v>
      </c>
      <c r="C21" s="52">
        <v>175.92</v>
      </c>
      <c r="D21" s="51">
        <v>159.58000000000001</v>
      </c>
      <c r="E21" s="52">
        <v>167.04</v>
      </c>
      <c r="F21" s="16"/>
    </row>
    <row r="22" spans="1:6">
      <c r="A22" s="103" t="s">
        <v>92</v>
      </c>
      <c r="B22" s="57"/>
      <c r="C22" s="57"/>
      <c r="D22" s="57"/>
      <c r="E22" s="57"/>
    </row>
    <row r="23" spans="1:6">
      <c r="A23" s="54"/>
      <c r="B23" s="57"/>
      <c r="C23" s="57"/>
      <c r="D23" s="57"/>
      <c r="E23" s="57"/>
    </row>
    <row r="24" spans="1:6">
      <c r="A24" s="108" t="s">
        <v>677</v>
      </c>
      <c r="B24" s="57"/>
      <c r="C24" s="57"/>
      <c r="D24" s="57"/>
      <c r="E24" s="57"/>
    </row>
    <row r="25" spans="1:6" ht="6" customHeight="1" thickBot="1"/>
    <row r="26" spans="1:6" ht="15" thickBot="1">
      <c r="A26" s="230" t="s">
        <v>110</v>
      </c>
      <c r="B26" s="233" t="s">
        <v>114</v>
      </c>
      <c r="C26" s="233"/>
      <c r="D26" s="233"/>
      <c r="E26" s="234" t="s">
        <v>0</v>
      </c>
    </row>
    <row r="27" spans="1:6" ht="43.8" thickBot="1">
      <c r="A27" s="231"/>
      <c r="B27" s="28" t="s">
        <v>87</v>
      </c>
      <c r="C27" s="36" t="s">
        <v>88</v>
      </c>
      <c r="D27" s="28" t="s">
        <v>89</v>
      </c>
      <c r="E27" s="235"/>
    </row>
    <row r="28" spans="1:6" ht="15" thickBot="1">
      <c r="A28" s="151" t="s">
        <v>29</v>
      </c>
      <c r="B28" s="44">
        <v>2176.21</v>
      </c>
      <c r="C28" s="44">
        <v>2013.01</v>
      </c>
      <c r="D28" s="44">
        <v>1884.4</v>
      </c>
      <c r="E28" s="44">
        <v>1961.7</v>
      </c>
    </row>
    <row r="29" spans="1:6" ht="15" thickBot="1">
      <c r="A29" s="151" t="s">
        <v>30</v>
      </c>
      <c r="B29" s="44">
        <v>2615.9899999999998</v>
      </c>
      <c r="C29" s="44">
        <v>2377.7399999999998</v>
      </c>
      <c r="D29" s="44">
        <v>2206.98</v>
      </c>
      <c r="E29" s="44">
        <v>2328.23</v>
      </c>
    </row>
    <row r="30" spans="1:6" ht="15" thickBot="1">
      <c r="A30" s="9" t="s">
        <v>75</v>
      </c>
      <c r="B30" s="99">
        <f>B7/$B$6*100</f>
        <v>16.908321514990501</v>
      </c>
      <c r="C30" s="181">
        <f>C7/$C$6*100</f>
        <v>19.759940111198031</v>
      </c>
      <c r="D30" s="99">
        <f>D7/$D$6*100</f>
        <v>21.489093693644708</v>
      </c>
      <c r="E30" s="181">
        <f>E7/$E$6*100</f>
        <v>20.082208372884121</v>
      </c>
    </row>
    <row r="31" spans="1:6" ht="15" thickBot="1">
      <c r="A31" s="9" t="s">
        <v>42</v>
      </c>
      <c r="B31" s="99">
        <f t="shared" ref="B31:B44" si="0">B8/$B$6*100</f>
        <v>83.09167848500951</v>
      </c>
      <c r="C31" s="181">
        <f t="shared" ref="C31:C44" si="1">C8/$C$6*100</f>
        <v>80.24005988880198</v>
      </c>
      <c r="D31" s="99">
        <f t="shared" ref="D31:D44" si="2">D8/$D$6*100</f>
        <v>78.510453198488435</v>
      </c>
      <c r="E31" s="181">
        <f t="shared" ref="E31:E44" si="3">E8/$E$6*100</f>
        <v>79.918221137946006</v>
      </c>
    </row>
    <row r="32" spans="1:6" ht="15" thickBot="1">
      <c r="A32" s="41" t="s">
        <v>43</v>
      </c>
      <c r="B32" s="98">
        <f t="shared" si="0"/>
        <v>1.7469485739624389</v>
      </c>
      <c r="C32" s="182">
        <f t="shared" si="1"/>
        <v>1.8488144204160255</v>
      </c>
      <c r="D32" s="98">
        <f t="shared" si="2"/>
        <v>1.8436959102483936</v>
      </c>
      <c r="E32" s="182">
        <f t="shared" si="3"/>
        <v>1.8271390713116831</v>
      </c>
    </row>
    <row r="33" spans="1:8" ht="15" thickBot="1">
      <c r="A33" s="41" t="s">
        <v>44</v>
      </c>
      <c r="B33" s="98">
        <f t="shared" si="0"/>
        <v>3.0309748890477417</v>
      </c>
      <c r="C33" s="182">
        <f t="shared" si="1"/>
        <v>3.813284883965447</v>
      </c>
      <c r="D33" s="98">
        <f t="shared" si="2"/>
        <v>4.0399097409129219</v>
      </c>
      <c r="E33" s="182">
        <f t="shared" si="3"/>
        <v>3.7788362833568852</v>
      </c>
    </row>
    <row r="34" spans="1:8" ht="15" thickBot="1">
      <c r="A34" s="41" t="s">
        <v>76</v>
      </c>
      <c r="B34" s="98">
        <f t="shared" si="0"/>
        <v>44.845737177894421</v>
      </c>
      <c r="C34" s="182">
        <f t="shared" si="1"/>
        <v>38.347758796167788</v>
      </c>
      <c r="D34" s="98">
        <f t="shared" si="2"/>
        <v>35.921032360963849</v>
      </c>
      <c r="E34" s="182">
        <f t="shared" si="3"/>
        <v>38.364336856753845</v>
      </c>
    </row>
    <row r="35" spans="1:8" ht="15" thickBot="1">
      <c r="A35" s="11" t="s">
        <v>45</v>
      </c>
      <c r="B35" s="100">
        <f t="shared" si="0"/>
        <v>0.79969724654910779</v>
      </c>
      <c r="C35" s="183">
        <f t="shared" si="1"/>
        <v>1.0674001362638472</v>
      </c>
      <c r="D35" s="100">
        <f t="shared" si="2"/>
        <v>1.1595030312916292</v>
      </c>
      <c r="E35" s="183">
        <f t="shared" si="3"/>
        <v>1.0626097937059482</v>
      </c>
      <c r="H35" s="81"/>
    </row>
    <row r="36" spans="1:8" ht="15" thickBot="1">
      <c r="A36" s="11" t="s">
        <v>86</v>
      </c>
      <c r="B36" s="100">
        <f t="shared" si="0"/>
        <v>29.73023597185005</v>
      </c>
      <c r="C36" s="183">
        <f t="shared" si="1"/>
        <v>24.747449258539621</v>
      </c>
      <c r="D36" s="100">
        <f t="shared" si="2"/>
        <v>23.806287324760529</v>
      </c>
      <c r="E36" s="183">
        <f t="shared" si="3"/>
        <v>25.216151325255669</v>
      </c>
    </row>
    <row r="37" spans="1:8" ht="15" thickBot="1">
      <c r="A37" s="41" t="s">
        <v>46</v>
      </c>
      <c r="B37" s="98">
        <f t="shared" si="0"/>
        <v>4.3662246415315051</v>
      </c>
      <c r="C37" s="182">
        <f t="shared" si="1"/>
        <v>4.5989048424133845</v>
      </c>
      <c r="D37" s="98">
        <f t="shared" si="2"/>
        <v>4.3915214455953384</v>
      </c>
      <c r="E37" s="182">
        <f t="shared" si="3"/>
        <v>4.4523092649781155</v>
      </c>
    </row>
    <row r="38" spans="1:8" ht="15" thickBot="1">
      <c r="A38" s="41" t="s">
        <v>47</v>
      </c>
      <c r="B38" s="98">
        <f t="shared" si="0"/>
        <v>4.3994816493946844</v>
      </c>
      <c r="C38" s="182">
        <f t="shared" si="1"/>
        <v>4.6245594556175194</v>
      </c>
      <c r="D38" s="98">
        <f t="shared" si="2"/>
        <v>4.7467580132126255</v>
      </c>
      <c r="E38" s="182">
        <f t="shared" si="3"/>
        <v>4.6430120735494347</v>
      </c>
    </row>
    <row r="39" spans="1:8" ht="15" thickBot="1">
      <c r="A39" s="41" t="s">
        <v>48</v>
      </c>
      <c r="B39" s="98">
        <f t="shared" si="0"/>
        <v>7.3861138612915198</v>
      </c>
      <c r="C39" s="182">
        <f t="shared" si="1"/>
        <v>9.1465004584184975</v>
      </c>
      <c r="D39" s="98">
        <f t="shared" si="2"/>
        <v>10.202629838059247</v>
      </c>
      <c r="E39" s="182">
        <f t="shared" si="3"/>
        <v>9.3397130008633162</v>
      </c>
    </row>
    <row r="40" spans="1:8" ht="15" thickBot="1">
      <c r="A40" s="41" t="s">
        <v>49</v>
      </c>
      <c r="B40" s="98">
        <f t="shared" si="0"/>
        <v>2.1896108165551094</v>
      </c>
      <c r="C40" s="182">
        <f t="shared" si="1"/>
        <v>2.2231194327386512</v>
      </c>
      <c r="D40" s="98">
        <f t="shared" si="2"/>
        <v>2.4436107259694242</v>
      </c>
      <c r="E40" s="182">
        <f t="shared" si="3"/>
        <v>2.3262306559059884</v>
      </c>
    </row>
    <row r="41" spans="1:8" ht="15" thickBot="1">
      <c r="A41" s="41" t="s">
        <v>50</v>
      </c>
      <c r="B41" s="98">
        <f t="shared" si="0"/>
        <v>4.1315142641982581</v>
      </c>
      <c r="C41" s="182">
        <f t="shared" si="1"/>
        <v>4.158991311076905</v>
      </c>
      <c r="D41" s="98">
        <f t="shared" si="2"/>
        <v>3.8799626639117708</v>
      </c>
      <c r="E41" s="182">
        <f t="shared" si="3"/>
        <v>4.0154967507505699</v>
      </c>
    </row>
    <row r="42" spans="1:8" ht="15" thickBot="1">
      <c r="A42" s="41" t="s">
        <v>51</v>
      </c>
      <c r="B42" s="98">
        <f t="shared" si="0"/>
        <v>0.72515567720060092</v>
      </c>
      <c r="C42" s="182">
        <f t="shared" si="1"/>
        <v>0.66701994330751058</v>
      </c>
      <c r="D42" s="98">
        <f t="shared" si="2"/>
        <v>0.48074744673717018</v>
      </c>
      <c r="E42" s="182">
        <f t="shared" si="3"/>
        <v>0.58542326144753742</v>
      </c>
    </row>
    <row r="43" spans="1:8" ht="15" thickBot="1">
      <c r="A43" s="41" t="s">
        <v>52</v>
      </c>
      <c r="B43" s="98">
        <f t="shared" si="0"/>
        <v>3.6215734769628325</v>
      </c>
      <c r="C43" s="182">
        <f t="shared" si="1"/>
        <v>3.4116429887203821</v>
      </c>
      <c r="D43" s="98">
        <f t="shared" si="2"/>
        <v>3.3298897135452061</v>
      </c>
      <c r="E43" s="182">
        <f t="shared" si="3"/>
        <v>3.4107455019478317</v>
      </c>
    </row>
    <row r="44" spans="1:8" ht="15" thickBot="1">
      <c r="A44" s="41" t="s">
        <v>91</v>
      </c>
      <c r="B44" s="98">
        <f t="shared" si="0"/>
        <v>6.647961192512204</v>
      </c>
      <c r="C44" s="182">
        <f t="shared" si="1"/>
        <v>7.3986222211007089</v>
      </c>
      <c r="D44" s="98">
        <f t="shared" si="2"/>
        <v>7.2306953393324829</v>
      </c>
      <c r="E44" s="182">
        <f t="shared" si="3"/>
        <v>7.1745489062506707</v>
      </c>
    </row>
    <row r="45" spans="1:8" ht="15" thickBot="1">
      <c r="A45" s="92" t="s">
        <v>0</v>
      </c>
      <c r="B45" s="99">
        <f>SUM(B30,B32:B34,B37:B44)</f>
        <v>99.999617735541804</v>
      </c>
      <c r="C45" s="181">
        <f>SUM(C30,C32:C34,C37:C44)</f>
        <v>99.999158865140856</v>
      </c>
      <c r="D45" s="99">
        <f>SUM(D30,D32:D34,D37:D44)</f>
        <v>99.999546892133139</v>
      </c>
      <c r="E45" s="181">
        <f>SUM(E30,E32:E34,E37:E44)</f>
        <v>99.999999999999972</v>
      </c>
    </row>
    <row r="46" spans="1:8">
      <c r="A46" s="101" t="s">
        <v>100</v>
      </c>
    </row>
    <row r="47" spans="1:8">
      <c r="A47" s="103" t="s">
        <v>101</v>
      </c>
    </row>
    <row r="49" spans="2:5">
      <c r="B49" s="58"/>
      <c r="C49" s="58"/>
      <c r="D49" s="58"/>
      <c r="E49" s="58"/>
    </row>
  </sheetData>
  <mergeCells count="6">
    <mergeCell ref="A3:A4"/>
    <mergeCell ref="B3:D3"/>
    <mergeCell ref="E3:E4"/>
    <mergeCell ref="A26:A27"/>
    <mergeCell ref="B26:D26"/>
    <mergeCell ref="E26:E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zoomScaleNormal="100" workbookViewId="0"/>
  </sheetViews>
  <sheetFormatPr defaultColWidth="9.109375" defaultRowHeight="14.4"/>
  <cols>
    <col min="1" max="1" width="47.44140625" style="1" customWidth="1"/>
    <col min="2" max="2" width="9.6640625" style="74" bestFit="1" customWidth="1"/>
    <col min="3" max="7" width="9.109375" style="74"/>
    <col min="8" max="8" width="9.109375" style="73"/>
    <col min="9" max="9" width="9.88671875" style="73" bestFit="1" customWidth="1"/>
    <col min="10" max="18" width="9.109375" style="73"/>
    <col min="19" max="16384" width="9.109375" style="74"/>
  </cols>
  <sheetData>
    <row r="1" spans="1:36">
      <c r="A1" s="115" t="s">
        <v>666</v>
      </c>
      <c r="B1" s="115"/>
      <c r="C1" s="115"/>
      <c r="D1" s="115"/>
      <c r="E1" s="115"/>
      <c r="F1" s="115"/>
      <c r="G1" s="115"/>
    </row>
    <row r="2" spans="1:36" ht="5.25" customHeight="1" thickBot="1">
      <c r="A2" s="74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15" thickBot="1">
      <c r="A3" s="230" t="s">
        <v>110</v>
      </c>
      <c r="B3" s="233" t="s">
        <v>115</v>
      </c>
      <c r="C3" s="233"/>
      <c r="D3" s="233"/>
      <c r="E3" s="233"/>
      <c r="F3" s="233"/>
      <c r="G3" s="234" t="s">
        <v>0</v>
      </c>
    </row>
    <row r="4" spans="1:36" ht="15" thickBot="1">
      <c r="A4" s="231"/>
      <c r="B4" s="3">
        <v>1</v>
      </c>
      <c r="C4" s="4">
        <v>2</v>
      </c>
      <c r="D4" s="3">
        <v>3</v>
      </c>
      <c r="E4" s="4">
        <v>4</v>
      </c>
      <c r="F4" s="3" t="s">
        <v>22</v>
      </c>
      <c r="G4" s="235"/>
    </row>
    <row r="5" spans="1:36" s="6" customFormat="1" ht="15" thickBot="1">
      <c r="A5" s="151" t="s">
        <v>29</v>
      </c>
      <c r="B5" s="44">
        <v>1451.45</v>
      </c>
      <c r="C5" s="44">
        <v>2006.93</v>
      </c>
      <c r="D5" s="44">
        <v>2365.9</v>
      </c>
      <c r="E5" s="44">
        <v>2520.38</v>
      </c>
      <c r="F5" s="44">
        <v>2612.0300000000002</v>
      </c>
      <c r="G5" s="44">
        <v>1961.7</v>
      </c>
      <c r="H5" s="73"/>
      <c r="I5" s="7"/>
      <c r="J5" s="73"/>
      <c r="K5" s="73"/>
      <c r="L5" s="73"/>
      <c r="M5" s="73"/>
      <c r="N5" s="73"/>
      <c r="O5" s="73"/>
      <c r="P5" s="73"/>
      <c r="Q5" s="73"/>
      <c r="R5" s="73"/>
    </row>
    <row r="6" spans="1:36" s="6" customFormat="1" ht="15" thickBot="1">
      <c r="A6" s="151" t="s">
        <v>99</v>
      </c>
      <c r="B6" s="44">
        <v>1715.8</v>
      </c>
      <c r="C6" s="44">
        <v>2372.29</v>
      </c>
      <c r="D6" s="44">
        <v>2717.47</v>
      </c>
      <c r="E6" s="44">
        <v>2912.67</v>
      </c>
      <c r="F6" s="44">
        <v>3076.38</v>
      </c>
      <c r="G6" s="44">
        <v>2328.23</v>
      </c>
      <c r="H6" s="8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36" ht="15" thickBot="1">
      <c r="A7" s="9" t="s">
        <v>75</v>
      </c>
      <c r="B7" s="97">
        <v>298.39</v>
      </c>
      <c r="C7" s="88">
        <v>468.74</v>
      </c>
      <c r="D7" s="97">
        <v>568.16</v>
      </c>
      <c r="E7" s="88">
        <v>640.74</v>
      </c>
      <c r="F7" s="97">
        <v>736.44</v>
      </c>
      <c r="G7" s="88">
        <v>467.56</v>
      </c>
    </row>
    <row r="8" spans="1:36" ht="15" thickBot="1">
      <c r="A8" s="41" t="s">
        <v>31</v>
      </c>
      <c r="B8" s="51">
        <v>47.45</v>
      </c>
      <c r="C8" s="46">
        <v>74.040000000000006</v>
      </c>
      <c r="D8" s="51">
        <v>93.09</v>
      </c>
      <c r="E8" s="46">
        <v>108.67</v>
      </c>
      <c r="F8" s="51">
        <v>125.63</v>
      </c>
      <c r="G8" s="46">
        <v>76.08</v>
      </c>
    </row>
    <row r="9" spans="1:36" ht="15" thickBot="1">
      <c r="A9" s="41" t="s">
        <v>32</v>
      </c>
      <c r="B9" s="51">
        <v>60.29</v>
      </c>
      <c r="C9" s="46">
        <v>101.98</v>
      </c>
      <c r="D9" s="51">
        <v>125.41</v>
      </c>
      <c r="E9" s="46">
        <v>144.53</v>
      </c>
      <c r="F9" s="51">
        <v>169.32</v>
      </c>
      <c r="G9" s="46">
        <v>101.68</v>
      </c>
    </row>
    <row r="10" spans="1:36" ht="15" thickBot="1">
      <c r="A10" s="41" t="s">
        <v>33</v>
      </c>
      <c r="B10" s="51">
        <v>24.7</v>
      </c>
      <c r="C10" s="46">
        <v>41.81</v>
      </c>
      <c r="D10" s="51">
        <v>51.93</v>
      </c>
      <c r="E10" s="46">
        <v>56.44</v>
      </c>
      <c r="F10" s="51">
        <v>63.1</v>
      </c>
      <c r="G10" s="46">
        <v>41.08</v>
      </c>
    </row>
    <row r="11" spans="1:36" ht="15" thickBot="1">
      <c r="A11" s="41" t="s">
        <v>34</v>
      </c>
      <c r="B11" s="51">
        <v>39.950000000000003</v>
      </c>
      <c r="C11" s="46">
        <v>61.89</v>
      </c>
      <c r="D11" s="51">
        <v>75.3</v>
      </c>
      <c r="E11" s="46">
        <v>85.46</v>
      </c>
      <c r="F11" s="51">
        <v>97.53</v>
      </c>
      <c r="G11" s="46">
        <v>62.11</v>
      </c>
    </row>
    <row r="12" spans="1:36" ht="15" thickBot="1">
      <c r="A12" s="41" t="s">
        <v>35</v>
      </c>
      <c r="B12" s="51">
        <v>10.11</v>
      </c>
      <c r="C12" s="46">
        <v>15.59</v>
      </c>
      <c r="D12" s="51">
        <v>17.53</v>
      </c>
      <c r="E12" s="46">
        <v>18.18</v>
      </c>
      <c r="F12" s="51">
        <v>22.39</v>
      </c>
      <c r="G12" s="46">
        <v>14.81</v>
      </c>
    </row>
    <row r="13" spans="1:36" ht="15" thickBot="1">
      <c r="A13" s="41" t="s">
        <v>36</v>
      </c>
      <c r="B13" s="51">
        <v>30.06</v>
      </c>
      <c r="C13" s="46">
        <v>45.33</v>
      </c>
      <c r="D13" s="51">
        <v>50.06</v>
      </c>
      <c r="E13" s="46">
        <v>52.65</v>
      </c>
      <c r="F13" s="51">
        <v>56.36</v>
      </c>
      <c r="G13" s="46">
        <v>42.69</v>
      </c>
    </row>
    <row r="14" spans="1:36" ht="15" thickBot="1">
      <c r="A14" s="41" t="s">
        <v>37</v>
      </c>
      <c r="B14" s="51">
        <v>44.01</v>
      </c>
      <c r="C14" s="46">
        <v>64.400000000000006</v>
      </c>
      <c r="D14" s="51">
        <v>75.19</v>
      </c>
      <c r="E14" s="46">
        <v>83.63</v>
      </c>
      <c r="F14" s="51">
        <v>96.39</v>
      </c>
      <c r="G14" s="46">
        <v>63.85</v>
      </c>
    </row>
    <row r="15" spans="1:36" ht="15" thickBot="1">
      <c r="A15" s="41" t="s">
        <v>38</v>
      </c>
      <c r="B15" s="51">
        <v>10.98</v>
      </c>
      <c r="C15" s="46">
        <v>17.63</v>
      </c>
      <c r="D15" s="51">
        <v>21.36</v>
      </c>
      <c r="E15" s="46">
        <v>25.86</v>
      </c>
      <c r="F15" s="51">
        <v>31.77</v>
      </c>
      <c r="G15" s="46">
        <v>17.940000000000001</v>
      </c>
    </row>
    <row r="16" spans="1:36" ht="15" thickBot="1">
      <c r="A16" s="41" t="s">
        <v>39</v>
      </c>
      <c r="B16" s="51">
        <v>7.62</v>
      </c>
      <c r="C16" s="172">
        <v>10.49</v>
      </c>
      <c r="D16" s="51">
        <v>13.51</v>
      </c>
      <c r="E16" s="172">
        <v>14.74</v>
      </c>
      <c r="F16" s="51">
        <v>16.260000000000002</v>
      </c>
      <c r="G16" s="172">
        <v>10.97</v>
      </c>
    </row>
    <row r="17" spans="1:7" ht="15" thickBot="1">
      <c r="A17" s="41" t="s">
        <v>40</v>
      </c>
      <c r="B17" s="51">
        <v>9.39</v>
      </c>
      <c r="C17" s="172">
        <v>14.65</v>
      </c>
      <c r="D17" s="51">
        <v>17.21</v>
      </c>
      <c r="E17" s="172">
        <v>17.93</v>
      </c>
      <c r="F17" s="51">
        <v>19.100000000000001</v>
      </c>
      <c r="G17" s="172">
        <v>14.05</v>
      </c>
    </row>
    <row r="18" spans="1:7" ht="15" thickBot="1">
      <c r="A18" s="41" t="s">
        <v>41</v>
      </c>
      <c r="B18" s="51">
        <v>13.83</v>
      </c>
      <c r="C18" s="172">
        <v>20.94</v>
      </c>
      <c r="D18" s="51">
        <v>27.56</v>
      </c>
      <c r="E18" s="172">
        <v>32.64</v>
      </c>
      <c r="F18" s="51">
        <v>38.58</v>
      </c>
      <c r="G18" s="172">
        <v>22.3</v>
      </c>
    </row>
    <row r="19" spans="1:7" ht="15" thickBot="1">
      <c r="A19" s="9" t="s">
        <v>42</v>
      </c>
      <c r="B19" s="97">
        <v>1417.41</v>
      </c>
      <c r="C19" s="88">
        <v>1903.55</v>
      </c>
      <c r="D19" s="97">
        <v>2149.31</v>
      </c>
      <c r="E19" s="88">
        <v>2271.9299999999998</v>
      </c>
      <c r="F19" s="97">
        <v>2339.94</v>
      </c>
      <c r="G19" s="88">
        <v>1860.68</v>
      </c>
    </row>
    <row r="20" spans="1:7" ht="15" thickBot="1">
      <c r="A20" s="41" t="s">
        <v>43</v>
      </c>
      <c r="B20" s="51">
        <v>30.51</v>
      </c>
      <c r="C20" s="46">
        <v>45.23</v>
      </c>
      <c r="D20" s="51">
        <v>51.15</v>
      </c>
      <c r="E20" s="46">
        <v>48.89</v>
      </c>
      <c r="F20" s="51">
        <v>58.45</v>
      </c>
      <c r="G20" s="46">
        <v>42.54</v>
      </c>
    </row>
    <row r="21" spans="1:7" ht="15" thickBot="1">
      <c r="A21" s="41" t="s">
        <v>44</v>
      </c>
      <c r="B21" s="51">
        <v>45.3</v>
      </c>
      <c r="C21" s="46">
        <v>74.63</v>
      </c>
      <c r="D21" s="51">
        <v>110.24</v>
      </c>
      <c r="E21" s="46">
        <v>154.97</v>
      </c>
      <c r="F21" s="51">
        <v>181.1</v>
      </c>
      <c r="G21" s="46">
        <v>87.98</v>
      </c>
    </row>
    <row r="22" spans="1:7" ht="15" thickBot="1">
      <c r="A22" s="41" t="s">
        <v>76</v>
      </c>
      <c r="B22" s="51">
        <v>802.57</v>
      </c>
      <c r="C22" s="46">
        <v>942.44</v>
      </c>
      <c r="D22" s="51">
        <v>941.93</v>
      </c>
      <c r="E22" s="46">
        <v>935.39</v>
      </c>
      <c r="F22" s="51">
        <v>905</v>
      </c>
      <c r="G22" s="46">
        <v>893.21</v>
      </c>
    </row>
    <row r="23" spans="1:7" ht="15" thickBot="1">
      <c r="A23" s="221" t="s">
        <v>45</v>
      </c>
      <c r="B23" s="53">
        <v>18.14</v>
      </c>
      <c r="C23" s="87">
        <v>30.88</v>
      </c>
      <c r="D23" s="53">
        <v>25.89</v>
      </c>
      <c r="E23" s="87">
        <v>25.74</v>
      </c>
      <c r="F23" s="53">
        <v>25.45</v>
      </c>
      <c r="G23" s="87">
        <v>24.74</v>
      </c>
    </row>
    <row r="24" spans="1:7" ht="15" thickBot="1">
      <c r="A24" s="59" t="s">
        <v>86</v>
      </c>
      <c r="B24" s="53">
        <v>536.64</v>
      </c>
      <c r="C24" s="87">
        <v>631.86</v>
      </c>
      <c r="D24" s="53">
        <v>614.58000000000004</v>
      </c>
      <c r="E24" s="87">
        <v>600</v>
      </c>
      <c r="F24" s="53">
        <v>511.74</v>
      </c>
      <c r="G24" s="87">
        <v>587.09</v>
      </c>
    </row>
    <row r="25" spans="1:7" ht="15" thickBot="1">
      <c r="A25" s="41" t="s">
        <v>46</v>
      </c>
      <c r="B25" s="51">
        <v>79.11</v>
      </c>
      <c r="C25" s="46">
        <v>109.34</v>
      </c>
      <c r="D25" s="51">
        <v>117.22</v>
      </c>
      <c r="E25" s="46">
        <v>117.25</v>
      </c>
      <c r="F25" s="51">
        <v>149.21</v>
      </c>
      <c r="G25" s="46">
        <v>103.66</v>
      </c>
    </row>
    <row r="26" spans="1:7" ht="15" thickBot="1">
      <c r="A26" s="41" t="s">
        <v>47</v>
      </c>
      <c r="B26" s="51">
        <v>79.5</v>
      </c>
      <c r="C26" s="46">
        <v>123.84</v>
      </c>
      <c r="D26" s="51">
        <v>123.7</v>
      </c>
      <c r="E26" s="46">
        <v>120.04</v>
      </c>
      <c r="F26" s="51">
        <v>114.14</v>
      </c>
      <c r="G26" s="46">
        <v>108.1</v>
      </c>
    </row>
    <row r="27" spans="1:7" ht="15" thickBot="1">
      <c r="A27" s="41" t="s">
        <v>48</v>
      </c>
      <c r="B27" s="51">
        <v>122.47</v>
      </c>
      <c r="C27" s="46">
        <v>209.02</v>
      </c>
      <c r="D27" s="51">
        <v>291.39</v>
      </c>
      <c r="E27" s="46">
        <v>319.88</v>
      </c>
      <c r="F27" s="51">
        <v>339.73</v>
      </c>
      <c r="G27" s="46">
        <v>217.45</v>
      </c>
    </row>
    <row r="28" spans="1:7" ht="15" thickBot="1">
      <c r="A28" s="41" t="s">
        <v>49</v>
      </c>
      <c r="B28" s="51">
        <v>36.83</v>
      </c>
      <c r="C28" s="46">
        <v>53.38</v>
      </c>
      <c r="D28" s="51">
        <v>65.62</v>
      </c>
      <c r="E28" s="46">
        <v>72.3</v>
      </c>
      <c r="F28" s="51">
        <v>81.59</v>
      </c>
      <c r="G28" s="46">
        <v>54.16</v>
      </c>
    </row>
    <row r="29" spans="1:7" ht="15" thickBot="1">
      <c r="A29" s="41" t="s">
        <v>50</v>
      </c>
      <c r="B29" s="51">
        <v>56.07</v>
      </c>
      <c r="C29" s="46">
        <v>90.63</v>
      </c>
      <c r="D29" s="51">
        <v>115.57</v>
      </c>
      <c r="E29" s="46">
        <v>141.28</v>
      </c>
      <c r="F29" s="51">
        <v>142.52000000000001</v>
      </c>
      <c r="G29" s="46">
        <v>93.49</v>
      </c>
    </row>
    <row r="30" spans="1:7" ht="15" thickBot="1">
      <c r="A30" s="41" t="s">
        <v>51</v>
      </c>
      <c r="B30" s="51">
        <v>3.17</v>
      </c>
      <c r="C30" s="46">
        <v>5.73</v>
      </c>
      <c r="D30" s="51">
        <v>23.53</v>
      </c>
      <c r="E30" s="46">
        <v>34.51</v>
      </c>
      <c r="F30" s="51">
        <v>34.1</v>
      </c>
      <c r="G30" s="46">
        <v>13.63</v>
      </c>
    </row>
    <row r="31" spans="1:7" ht="15" thickBot="1">
      <c r="A31" s="41" t="s">
        <v>52</v>
      </c>
      <c r="B31" s="51">
        <v>54.49</v>
      </c>
      <c r="C31" s="46">
        <v>72.41</v>
      </c>
      <c r="D31" s="51">
        <v>99.73</v>
      </c>
      <c r="E31" s="46">
        <v>115.27</v>
      </c>
      <c r="F31" s="51">
        <v>109.22</v>
      </c>
      <c r="G31" s="46">
        <v>79.41</v>
      </c>
    </row>
    <row r="32" spans="1:7" ht="15" thickBot="1">
      <c r="A32" s="41" t="s">
        <v>53</v>
      </c>
      <c r="B32" s="51">
        <v>107.4</v>
      </c>
      <c r="C32" s="46">
        <v>176.91</v>
      </c>
      <c r="D32" s="51">
        <v>209.22</v>
      </c>
      <c r="E32" s="46">
        <v>212.16</v>
      </c>
      <c r="F32" s="51">
        <v>224.89</v>
      </c>
      <c r="G32" s="46">
        <v>167.04</v>
      </c>
    </row>
    <row r="33" spans="1:36">
      <c r="A33" s="103" t="s">
        <v>54</v>
      </c>
    </row>
    <row r="34" spans="1:36">
      <c r="A34" s="103" t="s">
        <v>55</v>
      </c>
    </row>
    <row r="35" spans="1:36">
      <c r="A35" s="54"/>
    </row>
    <row r="36" spans="1:36">
      <c r="A36" s="108" t="s">
        <v>667</v>
      </c>
      <c r="B36" s="108"/>
      <c r="C36" s="108"/>
      <c r="D36" s="108"/>
      <c r="E36" s="108"/>
      <c r="F36" s="108"/>
      <c r="G36" s="108"/>
    </row>
    <row r="37" spans="1:36" ht="5.25" customHeight="1" thickBot="1">
      <c r="A37" s="74"/>
      <c r="F37" s="56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ht="15" thickBot="1">
      <c r="A38" s="230" t="s">
        <v>110</v>
      </c>
      <c r="B38" s="233" t="s">
        <v>115</v>
      </c>
      <c r="C38" s="233"/>
      <c r="D38" s="233"/>
      <c r="E38" s="233"/>
      <c r="F38" s="233"/>
      <c r="G38" s="234" t="s">
        <v>0</v>
      </c>
    </row>
    <row r="39" spans="1:36" ht="15" thickBot="1">
      <c r="A39" s="231"/>
      <c r="B39" s="3">
        <v>1</v>
      </c>
      <c r="C39" s="4">
        <v>2</v>
      </c>
      <c r="D39" s="3">
        <v>3</v>
      </c>
      <c r="E39" s="4">
        <v>4</v>
      </c>
      <c r="F39" s="3" t="s">
        <v>22</v>
      </c>
      <c r="G39" s="235"/>
    </row>
    <row r="40" spans="1:36" ht="15" thickBot="1">
      <c r="A40" s="151" t="s">
        <v>29</v>
      </c>
      <c r="B40" s="44">
        <v>1451.45</v>
      </c>
      <c r="C40" s="44">
        <v>2006.93</v>
      </c>
      <c r="D40" s="44">
        <v>2365.9</v>
      </c>
      <c r="E40" s="44">
        <v>2520.38</v>
      </c>
      <c r="F40" s="44">
        <v>2612.0300000000002</v>
      </c>
      <c r="G40" s="44">
        <v>1961.7</v>
      </c>
    </row>
    <row r="41" spans="1:36" ht="15" thickBot="1">
      <c r="A41" s="151" t="s">
        <v>30</v>
      </c>
      <c r="B41" s="44">
        <v>1715.8</v>
      </c>
      <c r="C41" s="44">
        <v>2372.29</v>
      </c>
      <c r="D41" s="44">
        <v>2717.47</v>
      </c>
      <c r="E41" s="44">
        <v>2912.67</v>
      </c>
      <c r="F41" s="44">
        <v>3076.38</v>
      </c>
      <c r="G41" s="44">
        <v>2328.23</v>
      </c>
    </row>
    <row r="42" spans="1:36" ht="15" thickBot="1">
      <c r="A42" s="62" t="s">
        <v>75</v>
      </c>
      <c r="B42" s="99">
        <f t="shared" ref="B42:G57" si="0">B7/B$6*100</f>
        <v>17.390721529315769</v>
      </c>
      <c r="C42" s="181">
        <f t="shared" si="0"/>
        <v>19.758967074008659</v>
      </c>
      <c r="D42" s="99">
        <f t="shared" si="0"/>
        <v>20.907682513514409</v>
      </c>
      <c r="E42" s="181">
        <f t="shared" si="0"/>
        <v>21.998372627177126</v>
      </c>
      <c r="F42" s="99">
        <f t="shared" si="0"/>
        <v>23.938525149688921</v>
      </c>
      <c r="G42" s="181">
        <f t="shared" si="0"/>
        <v>20.082208372884121</v>
      </c>
      <c r="I42" s="80"/>
      <c r="J42" s="80"/>
      <c r="K42" s="80"/>
      <c r="L42" s="80"/>
      <c r="M42" s="80"/>
      <c r="N42" s="80"/>
      <c r="O42" s="80"/>
    </row>
    <row r="43" spans="1:36" ht="15" thickBot="1">
      <c r="A43" s="41" t="s">
        <v>31</v>
      </c>
      <c r="B43" s="98">
        <f t="shared" si="0"/>
        <v>2.7654738314488871</v>
      </c>
      <c r="C43" s="182">
        <f t="shared" si="0"/>
        <v>3.1210349493527354</v>
      </c>
      <c r="D43" s="98">
        <f t="shared" si="0"/>
        <v>3.4256127942534791</v>
      </c>
      <c r="E43" s="182">
        <f t="shared" si="0"/>
        <v>3.730941026618189</v>
      </c>
      <c r="F43" s="98">
        <f t="shared" si="0"/>
        <v>4.0836957723038116</v>
      </c>
      <c r="G43" s="182">
        <f t="shared" si="0"/>
        <v>3.267718395519343</v>
      </c>
      <c r="I43" s="80"/>
      <c r="J43" s="80"/>
      <c r="K43" s="80"/>
      <c r="L43" s="80"/>
      <c r="M43" s="80"/>
      <c r="N43" s="80"/>
      <c r="O43" s="80"/>
    </row>
    <row r="44" spans="1:36" ht="15" thickBot="1">
      <c r="A44" s="41" t="s">
        <v>32</v>
      </c>
      <c r="B44" s="98">
        <f t="shared" si="0"/>
        <v>3.5138127986944863</v>
      </c>
      <c r="C44" s="182">
        <f t="shared" si="0"/>
        <v>4.298799893773527</v>
      </c>
      <c r="D44" s="98">
        <f t="shared" si="0"/>
        <v>4.6149543509219972</v>
      </c>
      <c r="E44" s="182">
        <f t="shared" si="0"/>
        <v>4.9621137993662172</v>
      </c>
      <c r="F44" s="98">
        <f t="shared" si="0"/>
        <v>5.5038714333079781</v>
      </c>
      <c r="G44" s="182">
        <f t="shared" si="0"/>
        <v>4.3672661206152323</v>
      </c>
      <c r="I44" s="80"/>
      <c r="J44" s="80"/>
      <c r="K44" s="80"/>
      <c r="L44" s="80"/>
      <c r="M44" s="80"/>
      <c r="N44" s="80"/>
      <c r="O44" s="80"/>
    </row>
    <row r="45" spans="1:36" ht="15" thickBot="1">
      <c r="A45" s="41" t="s">
        <v>33</v>
      </c>
      <c r="B45" s="98">
        <f t="shared" si="0"/>
        <v>1.4395617204802424</v>
      </c>
      <c r="C45" s="182">
        <f t="shared" si="0"/>
        <v>1.7624320803948927</v>
      </c>
      <c r="D45" s="98">
        <f t="shared" si="0"/>
        <v>1.9109686583476542</v>
      </c>
      <c r="E45" s="182">
        <f t="shared" si="0"/>
        <v>1.9377409730590833</v>
      </c>
      <c r="F45" s="98">
        <f t="shared" si="0"/>
        <v>2.0511120212717544</v>
      </c>
      <c r="G45" s="182">
        <f t="shared" si="0"/>
        <v>1.7644304901148082</v>
      </c>
      <c r="I45" s="80"/>
      <c r="J45" s="80"/>
      <c r="K45" s="80"/>
      <c r="L45" s="80"/>
      <c r="M45" s="80"/>
      <c r="N45" s="80"/>
      <c r="O45" s="80"/>
    </row>
    <row r="46" spans="1:36" ht="15" thickBot="1">
      <c r="A46" s="41" t="s">
        <v>34</v>
      </c>
      <c r="B46" s="98">
        <f t="shared" si="0"/>
        <v>2.3283599487119715</v>
      </c>
      <c r="C46" s="182">
        <f t="shared" si="0"/>
        <v>2.6088715966429064</v>
      </c>
      <c r="D46" s="98">
        <f t="shared" si="0"/>
        <v>2.770959753005553</v>
      </c>
      <c r="E46" s="182">
        <f t="shared" si="0"/>
        <v>2.9340776675696176</v>
      </c>
      <c r="F46" s="98">
        <f t="shared" si="0"/>
        <v>3.1702845552239971</v>
      </c>
      <c r="G46" s="182">
        <f t="shared" si="0"/>
        <v>2.6676917658478758</v>
      </c>
      <c r="I46" s="80"/>
      <c r="J46" s="80"/>
      <c r="K46" s="80"/>
      <c r="L46" s="80"/>
      <c r="M46" s="80"/>
      <c r="N46" s="80"/>
      <c r="O46" s="80"/>
    </row>
    <row r="47" spans="1:36" ht="15" thickBot="1">
      <c r="A47" s="41" t="s">
        <v>35</v>
      </c>
      <c r="B47" s="98">
        <f t="shared" si="0"/>
        <v>0.5892295139293624</v>
      </c>
      <c r="C47" s="182">
        <f t="shared" si="0"/>
        <v>0.65717091923837312</v>
      </c>
      <c r="D47" s="98">
        <f t="shared" si="0"/>
        <v>0.64508531832918126</v>
      </c>
      <c r="E47" s="182">
        <f t="shared" si="0"/>
        <v>0.62416957636807469</v>
      </c>
      <c r="F47" s="98">
        <f t="shared" si="0"/>
        <v>0.72780345731021523</v>
      </c>
      <c r="G47" s="182">
        <f t="shared" si="0"/>
        <v>0.63610553940117598</v>
      </c>
    </row>
    <row r="48" spans="1:36" ht="15" thickBot="1">
      <c r="A48" s="41" t="s">
        <v>36</v>
      </c>
      <c r="B48" s="98">
        <f t="shared" si="0"/>
        <v>1.7519524420095582</v>
      </c>
      <c r="C48" s="182">
        <f t="shared" si="0"/>
        <v>1.9108119159124728</v>
      </c>
      <c r="D48" s="98">
        <f t="shared" si="0"/>
        <v>1.8421546512013016</v>
      </c>
      <c r="E48" s="182">
        <f t="shared" si="0"/>
        <v>1.807619812749127</v>
      </c>
      <c r="F48" s="98">
        <f t="shared" si="0"/>
        <v>1.8320233521216496</v>
      </c>
      <c r="G48" s="182">
        <f t="shared" si="0"/>
        <v>1.8335817337634168</v>
      </c>
    </row>
    <row r="49" spans="1:13" ht="15" thickBot="1">
      <c r="A49" s="41" t="s">
        <v>37</v>
      </c>
      <c r="B49" s="98">
        <f t="shared" si="0"/>
        <v>2.5649842639002216</v>
      </c>
      <c r="C49" s="182">
        <f t="shared" si="0"/>
        <v>2.7146765361739083</v>
      </c>
      <c r="D49" s="98">
        <f t="shared" si="0"/>
        <v>2.7669118702322382</v>
      </c>
      <c r="E49" s="182">
        <f t="shared" si="0"/>
        <v>2.8712487168130956</v>
      </c>
      <c r="F49" s="98">
        <f t="shared" si="0"/>
        <v>3.1332280147446023</v>
      </c>
      <c r="G49" s="182">
        <f t="shared" si="0"/>
        <v>2.742426650287987</v>
      </c>
    </row>
    <row r="50" spans="1:13" ht="15" thickBot="1">
      <c r="A50" s="41" t="s">
        <v>38</v>
      </c>
      <c r="B50" s="98">
        <f t="shared" si="0"/>
        <v>0.63993472432684473</v>
      </c>
      <c r="C50" s="182">
        <f t="shared" si="0"/>
        <v>0.74316377845878878</v>
      </c>
      <c r="D50" s="98">
        <f t="shared" si="0"/>
        <v>0.78602523670914493</v>
      </c>
      <c r="E50" s="182">
        <f t="shared" si="0"/>
        <v>0.88784517298561105</v>
      </c>
      <c r="F50" s="98">
        <f t="shared" si="0"/>
        <v>1.032707272833655</v>
      </c>
      <c r="G50" s="182">
        <f t="shared" si="0"/>
        <v>0.77054242922735294</v>
      </c>
    </row>
    <row r="51" spans="1:13" ht="15" thickBot="1">
      <c r="A51" s="41" t="s">
        <v>39</v>
      </c>
      <c r="B51" s="98">
        <f t="shared" si="0"/>
        <v>0.44410770486070633</v>
      </c>
      <c r="C51" s="182">
        <f t="shared" si="0"/>
        <v>0.44218877118733374</v>
      </c>
      <c r="D51" s="98">
        <f t="shared" si="0"/>
        <v>0.49715360243167367</v>
      </c>
      <c r="E51" s="182">
        <f t="shared" si="0"/>
        <v>0.50606488204980304</v>
      </c>
      <c r="F51" s="98">
        <f t="shared" si="0"/>
        <v>0.52854328789031269</v>
      </c>
      <c r="G51" s="182">
        <f t="shared" si="0"/>
        <v>0.47117338063679282</v>
      </c>
    </row>
    <row r="52" spans="1:13" ht="15" thickBot="1">
      <c r="A52" s="41" t="s">
        <v>40</v>
      </c>
      <c r="B52" s="98">
        <f t="shared" si="0"/>
        <v>0.54726658118661853</v>
      </c>
      <c r="C52" s="182">
        <f t="shared" si="0"/>
        <v>0.61754675861720121</v>
      </c>
      <c r="D52" s="98">
        <f t="shared" si="0"/>
        <v>0.63330965935226524</v>
      </c>
      <c r="E52" s="182">
        <f t="shared" si="0"/>
        <v>0.61558638637401419</v>
      </c>
      <c r="F52" s="98">
        <f t="shared" si="0"/>
        <v>0.62085958171617295</v>
      </c>
      <c r="G52" s="182">
        <f t="shared" si="0"/>
        <v>0.6034627163123919</v>
      </c>
    </row>
    <row r="53" spans="1:13" ht="15" thickBot="1">
      <c r="A53" s="41" t="s">
        <v>41</v>
      </c>
      <c r="B53" s="98">
        <f t="shared" si="0"/>
        <v>0.80603799976687263</v>
      </c>
      <c r="C53" s="182">
        <f t="shared" si="0"/>
        <v>0.88269140788014966</v>
      </c>
      <c r="D53" s="98">
        <f t="shared" si="0"/>
        <v>1.0141786293868928</v>
      </c>
      <c r="E53" s="182">
        <f t="shared" si="0"/>
        <v>1.1206212856245301</v>
      </c>
      <c r="F53" s="98">
        <f t="shared" si="0"/>
        <v>1.254071343592144</v>
      </c>
      <c r="G53" s="182">
        <f t="shared" si="0"/>
        <v>0.95780915115774645</v>
      </c>
      <c r="K53" s="80"/>
      <c r="L53" s="80"/>
    </row>
    <row r="54" spans="1:13" ht="15" thickBot="1">
      <c r="A54" s="60" t="s">
        <v>42</v>
      </c>
      <c r="B54" s="99">
        <f t="shared" si="0"/>
        <v>82.609278470684231</v>
      </c>
      <c r="C54" s="181">
        <f t="shared" si="0"/>
        <v>80.241032925991334</v>
      </c>
      <c r="D54" s="99">
        <f t="shared" si="0"/>
        <v>79.092317486485598</v>
      </c>
      <c r="E54" s="181">
        <f t="shared" si="0"/>
        <v>78.001627372822867</v>
      </c>
      <c r="F54" s="99">
        <f t="shared" si="0"/>
        <v>76.061474850311086</v>
      </c>
      <c r="G54" s="181">
        <f t="shared" si="0"/>
        <v>79.918221137946006</v>
      </c>
      <c r="J54" s="80"/>
      <c r="K54" s="80"/>
      <c r="L54" s="80"/>
    </row>
    <row r="55" spans="1:13" ht="15" thickBot="1">
      <c r="A55" s="41" t="s">
        <v>43</v>
      </c>
      <c r="B55" s="98">
        <f t="shared" si="0"/>
        <v>1.778179274973773</v>
      </c>
      <c r="C55" s="182">
        <f t="shared" si="0"/>
        <v>1.9065965796761779</v>
      </c>
      <c r="D55" s="98">
        <f t="shared" si="0"/>
        <v>1.8822654895914215</v>
      </c>
      <c r="E55" s="182">
        <f t="shared" si="0"/>
        <v>1.6785286352384583</v>
      </c>
      <c r="F55" s="98">
        <f t="shared" si="0"/>
        <v>1.8999603430005396</v>
      </c>
      <c r="G55" s="182">
        <f t="shared" si="0"/>
        <v>1.8271390713116831</v>
      </c>
    </row>
    <row r="56" spans="1:13" ht="15" thickBot="1">
      <c r="A56" s="41" t="s">
        <v>44</v>
      </c>
      <c r="B56" s="98">
        <f t="shared" si="0"/>
        <v>2.640167851730971</v>
      </c>
      <c r="C56" s="182">
        <f t="shared" si="0"/>
        <v>3.1459054331468748</v>
      </c>
      <c r="D56" s="98">
        <f t="shared" si="0"/>
        <v>4.0567145175475714</v>
      </c>
      <c r="E56" s="182">
        <f t="shared" si="0"/>
        <v>5.3205478135181812</v>
      </c>
      <c r="F56" s="98">
        <f t="shared" si="0"/>
        <v>5.8867890182617222</v>
      </c>
      <c r="G56" s="182">
        <f t="shared" si="0"/>
        <v>3.7788362833568852</v>
      </c>
    </row>
    <row r="57" spans="1:13" ht="15" thickBot="1">
      <c r="A57" s="41" t="s">
        <v>76</v>
      </c>
      <c r="B57" s="98">
        <f t="shared" si="0"/>
        <v>46.775265182422196</v>
      </c>
      <c r="C57" s="182">
        <f t="shared" si="0"/>
        <v>39.727014825337548</v>
      </c>
      <c r="D57" s="98">
        <f t="shared" si="0"/>
        <v>34.662020187895358</v>
      </c>
      <c r="E57" s="182">
        <f t="shared" si="0"/>
        <v>32.114520354176754</v>
      </c>
      <c r="F57" s="98">
        <f t="shared" si="0"/>
        <v>29.417692222677299</v>
      </c>
      <c r="G57" s="182">
        <f t="shared" si="0"/>
        <v>38.364336856753845</v>
      </c>
      <c r="M57" s="80"/>
    </row>
    <row r="58" spans="1:13" ht="15" thickBot="1">
      <c r="A58" s="59" t="s">
        <v>45</v>
      </c>
      <c r="B58" s="100">
        <f t="shared" ref="B58:G67" si="1">B23/B$6*100</f>
        <v>1.0572327777130202</v>
      </c>
      <c r="C58" s="183">
        <f t="shared" si="1"/>
        <v>1.3016958297678616</v>
      </c>
      <c r="D58" s="100">
        <f t="shared" si="1"/>
        <v>0.95272440910111245</v>
      </c>
      <c r="E58" s="183">
        <f t="shared" si="1"/>
        <v>0.88372524178846212</v>
      </c>
      <c r="F58" s="100">
        <f t="shared" si="1"/>
        <v>0.82727101333385333</v>
      </c>
      <c r="G58" s="183">
        <f t="shared" si="1"/>
        <v>1.0626097937059482</v>
      </c>
      <c r="K58" s="80"/>
    </row>
    <row r="59" spans="1:13" ht="15" thickBot="1">
      <c r="A59" s="59" t="s">
        <v>86</v>
      </c>
      <c r="B59" s="100">
        <f t="shared" si="1"/>
        <v>31.276372537591797</v>
      </c>
      <c r="C59" s="183">
        <f t="shared" si="1"/>
        <v>26.635023542652881</v>
      </c>
      <c r="D59" s="100">
        <f t="shared" si="1"/>
        <v>22.615889043853294</v>
      </c>
      <c r="E59" s="183">
        <f t="shared" si="1"/>
        <v>20.599655985745038</v>
      </c>
      <c r="F59" s="100">
        <f t="shared" si="1"/>
        <v>16.634485986776664</v>
      </c>
      <c r="G59" s="183">
        <f t="shared" si="1"/>
        <v>25.216151325255669</v>
      </c>
    </row>
    <row r="60" spans="1:13" ht="15" thickBot="1">
      <c r="A60" s="41" t="s">
        <v>46</v>
      </c>
      <c r="B60" s="98">
        <f t="shared" si="1"/>
        <v>4.6106772351089873</v>
      </c>
      <c r="C60" s="182">
        <f t="shared" si="1"/>
        <v>4.609048640764831</v>
      </c>
      <c r="D60" s="98">
        <f t="shared" si="1"/>
        <v>4.3135710789815533</v>
      </c>
      <c r="E60" s="182">
        <f t="shared" si="1"/>
        <v>4.0255161072143428</v>
      </c>
      <c r="F60" s="98">
        <f t="shared" si="1"/>
        <v>4.8501810569565524</v>
      </c>
      <c r="G60" s="182">
        <f t="shared" si="1"/>
        <v>4.4523092649781155</v>
      </c>
    </row>
    <row r="61" spans="1:13" ht="15" thickBot="1">
      <c r="A61" s="41" t="s">
        <v>47</v>
      </c>
      <c r="B61" s="98">
        <f t="shared" si="1"/>
        <v>4.6334071570113062</v>
      </c>
      <c r="C61" s="182">
        <f t="shared" si="1"/>
        <v>5.2202723950275898</v>
      </c>
      <c r="D61" s="98">
        <f t="shared" si="1"/>
        <v>4.5520281732641026</v>
      </c>
      <c r="E61" s="182">
        <f t="shared" si="1"/>
        <v>4.1213045075480581</v>
      </c>
      <c r="F61" s="98">
        <f t="shared" si="1"/>
        <v>3.7102048511562291</v>
      </c>
      <c r="G61" s="182">
        <f t="shared" si="1"/>
        <v>4.6430120735494347</v>
      </c>
    </row>
    <row r="62" spans="1:13" ht="15" thickBot="1">
      <c r="A62" s="41" t="s">
        <v>48</v>
      </c>
      <c r="B62" s="98">
        <f t="shared" si="1"/>
        <v>7.1377782958386762</v>
      </c>
      <c r="C62" s="182">
        <f t="shared" si="1"/>
        <v>8.810895801103575</v>
      </c>
      <c r="D62" s="98">
        <f t="shared" si="1"/>
        <v>10.722841466511131</v>
      </c>
      <c r="E62" s="182">
        <f t="shared" si="1"/>
        <v>10.982363261200204</v>
      </c>
      <c r="F62" s="98">
        <f t="shared" si="1"/>
        <v>11.043174120232221</v>
      </c>
      <c r="G62" s="182">
        <f t="shared" si="1"/>
        <v>9.3397130008633162</v>
      </c>
    </row>
    <row r="63" spans="1:13" ht="15" thickBot="1">
      <c r="A63" s="41" t="s">
        <v>49</v>
      </c>
      <c r="B63" s="98">
        <f t="shared" si="1"/>
        <v>2.1465205734934143</v>
      </c>
      <c r="C63" s="182">
        <f t="shared" si="1"/>
        <v>2.2501464829342113</v>
      </c>
      <c r="D63" s="98">
        <f t="shared" si="1"/>
        <v>2.4147460689538436</v>
      </c>
      <c r="E63" s="182">
        <f t="shared" si="1"/>
        <v>2.482258546282277</v>
      </c>
      <c r="F63" s="98">
        <f t="shared" si="1"/>
        <v>2.6521431032577252</v>
      </c>
      <c r="G63" s="182">
        <f t="shared" si="1"/>
        <v>2.3262306559059884</v>
      </c>
    </row>
    <row r="64" spans="1:13" ht="15" thickBot="1">
      <c r="A64" s="41" t="s">
        <v>50</v>
      </c>
      <c r="B64" s="98">
        <f t="shared" si="1"/>
        <v>3.267863387341182</v>
      </c>
      <c r="C64" s="182">
        <f t="shared" si="1"/>
        <v>3.8203592309540566</v>
      </c>
      <c r="D64" s="98">
        <f t="shared" si="1"/>
        <v>4.2528528373818295</v>
      </c>
      <c r="E64" s="182">
        <f t="shared" si="1"/>
        <v>4.850532329443431</v>
      </c>
      <c r="F64" s="98">
        <f t="shared" si="1"/>
        <v>4.6327176746695793</v>
      </c>
      <c r="G64" s="182">
        <f t="shared" si="1"/>
        <v>4.0154967507505699</v>
      </c>
      <c r="K64" s="80"/>
    </row>
    <row r="65" spans="1:36" ht="15" thickBot="1">
      <c r="A65" s="41" t="s">
        <v>51</v>
      </c>
      <c r="B65" s="98">
        <f t="shared" si="1"/>
        <v>0.18475346777013638</v>
      </c>
      <c r="C65" s="182">
        <f t="shared" si="1"/>
        <v>0.24153876633969712</v>
      </c>
      <c r="D65" s="98">
        <f t="shared" si="1"/>
        <v>0.86587892414635681</v>
      </c>
      <c r="E65" s="182">
        <f t="shared" si="1"/>
        <v>1.184823546780102</v>
      </c>
      <c r="F65" s="98">
        <f t="shared" si="1"/>
        <v>1.1084456406555758</v>
      </c>
      <c r="G65" s="182">
        <f t="shared" si="1"/>
        <v>0.58542326144753742</v>
      </c>
    </row>
    <row r="66" spans="1:36" ht="15" thickBot="1">
      <c r="A66" s="41" t="s">
        <v>52</v>
      </c>
      <c r="B66" s="98">
        <f t="shared" si="1"/>
        <v>3.1757780627112724</v>
      </c>
      <c r="C66" s="182">
        <f t="shared" si="1"/>
        <v>3.0523249687011282</v>
      </c>
      <c r="D66" s="98">
        <f t="shared" si="1"/>
        <v>3.6699577180244867</v>
      </c>
      <c r="E66" s="182">
        <f t="shared" si="1"/>
        <v>3.9575372424613842</v>
      </c>
      <c r="F66" s="98">
        <f t="shared" si="1"/>
        <v>3.550276623824105</v>
      </c>
      <c r="G66" s="182">
        <f t="shared" si="1"/>
        <v>3.4107455019478317</v>
      </c>
      <c r="K66" s="80"/>
    </row>
    <row r="67" spans="1:36" ht="15" thickBot="1">
      <c r="A67" s="41" t="s">
        <v>53</v>
      </c>
      <c r="B67" s="98">
        <f t="shared" si="1"/>
        <v>6.2594708007926343</v>
      </c>
      <c r="C67" s="182">
        <f t="shared" si="1"/>
        <v>7.4573513356292862</v>
      </c>
      <c r="D67" s="98">
        <f t="shared" si="1"/>
        <v>7.6990730348449112</v>
      </c>
      <c r="E67" s="182">
        <f t="shared" si="1"/>
        <v>7.2840383565594458</v>
      </c>
      <c r="F67" s="98">
        <f t="shared" si="1"/>
        <v>7.3102152529921529</v>
      </c>
      <c r="G67" s="182">
        <f t="shared" si="1"/>
        <v>7.1745489062506707</v>
      </c>
    </row>
    <row r="68" spans="1:36" ht="15" thickBot="1">
      <c r="A68" s="92" t="s">
        <v>0</v>
      </c>
      <c r="B68" s="99">
        <f t="shared" ref="B68:G68" si="2">SUM(B42,B55:B57,B60:B67)</f>
        <v>100.00058281851034</v>
      </c>
      <c r="C68" s="177">
        <f t="shared" si="2"/>
        <v>100.00042153362362</v>
      </c>
      <c r="D68" s="99">
        <f t="shared" si="2"/>
        <v>99.999632010656981</v>
      </c>
      <c r="E68" s="177">
        <f t="shared" si="2"/>
        <v>100.00034332759978</v>
      </c>
      <c r="F68" s="99">
        <f t="shared" si="2"/>
        <v>100.00032505737263</v>
      </c>
      <c r="G68" s="177">
        <f t="shared" si="2"/>
        <v>99.999999999999972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</row>
    <row r="69" spans="1:36">
      <c r="A69" s="101" t="s">
        <v>100</v>
      </c>
    </row>
    <row r="70" spans="1:36">
      <c r="A70" s="103" t="s">
        <v>95</v>
      </c>
    </row>
    <row r="71" spans="1:36">
      <c r="A71" s="103" t="s">
        <v>96</v>
      </c>
    </row>
  </sheetData>
  <mergeCells count="6">
    <mergeCell ref="A3:A4"/>
    <mergeCell ref="B3:F3"/>
    <mergeCell ref="G3:G4"/>
    <mergeCell ref="A38:A39"/>
    <mergeCell ref="B38:F38"/>
    <mergeCell ref="G38:G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20" zoomScale="90" zoomScaleNormal="90" workbookViewId="0">
      <selection activeCell="A39" sqref="A39:A46"/>
    </sheetView>
  </sheetViews>
  <sheetFormatPr defaultColWidth="9.109375" defaultRowHeight="14.4"/>
  <cols>
    <col min="1" max="1" width="37.88671875" style="74" customWidth="1"/>
    <col min="2" max="4" width="9.109375" style="74"/>
    <col min="5" max="5" width="9.6640625" style="74" bestFit="1" customWidth="1"/>
    <col min="6" max="13" width="9.109375" style="74"/>
    <col min="14" max="14" width="6.44140625" style="56" customWidth="1"/>
    <col min="15" max="16384" width="9.109375" style="74"/>
  </cols>
  <sheetData>
    <row r="1" spans="1:36">
      <c r="A1" s="108" t="s">
        <v>668</v>
      </c>
    </row>
    <row r="2" spans="1:36" ht="5.25" customHeight="1" thickBot="1">
      <c r="A2" s="2"/>
    </row>
    <row r="3" spans="1:36" ht="15" thickBot="1">
      <c r="A3" s="230" t="s">
        <v>110</v>
      </c>
      <c r="B3" s="236" t="s">
        <v>112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26" t="s">
        <v>56</v>
      </c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76.5" customHeight="1" thickBot="1">
      <c r="A4" s="231"/>
      <c r="B4" s="28" t="s">
        <v>77</v>
      </c>
      <c r="C4" s="29" t="s">
        <v>78</v>
      </c>
      <c r="D4" s="30" t="s">
        <v>79</v>
      </c>
      <c r="E4" s="29" t="s">
        <v>80</v>
      </c>
      <c r="F4" s="28" t="s">
        <v>81</v>
      </c>
      <c r="G4" s="29" t="s">
        <v>82</v>
      </c>
      <c r="H4" s="28" t="s">
        <v>23</v>
      </c>
      <c r="I4" s="29" t="s">
        <v>24</v>
      </c>
      <c r="J4" s="28" t="s">
        <v>25</v>
      </c>
      <c r="K4" s="29" t="s">
        <v>26</v>
      </c>
      <c r="L4" s="28" t="s">
        <v>27</v>
      </c>
      <c r="M4" s="239"/>
      <c r="N4" s="18"/>
    </row>
    <row r="5" spans="1:36" s="6" customFormat="1" ht="15" thickBot="1">
      <c r="A5" s="5" t="s">
        <v>29</v>
      </c>
      <c r="B5" s="44">
        <v>1499.55</v>
      </c>
      <c r="C5" s="44">
        <v>1581.93</v>
      </c>
      <c r="D5" s="44">
        <v>1337.84</v>
      </c>
      <c r="E5" s="44">
        <v>2383.39</v>
      </c>
      <c r="F5" s="44">
        <v>2227.0300000000002</v>
      </c>
      <c r="G5" s="44">
        <v>1979.3</v>
      </c>
      <c r="H5" s="44">
        <v>2415.11</v>
      </c>
      <c r="I5" s="44">
        <v>2528.6799999999998</v>
      </c>
      <c r="J5" s="44">
        <v>2645.62</v>
      </c>
      <c r="K5" s="44">
        <v>1882.14</v>
      </c>
      <c r="L5" s="44">
        <v>2133.9</v>
      </c>
      <c r="M5" s="44">
        <v>1961.7</v>
      </c>
      <c r="N5" s="14"/>
    </row>
    <row r="6" spans="1:36" s="6" customFormat="1" ht="15" thickBot="1">
      <c r="A6" s="151" t="s">
        <v>99</v>
      </c>
      <c r="B6" s="44">
        <v>1764.22</v>
      </c>
      <c r="C6" s="44">
        <v>1841.66</v>
      </c>
      <c r="D6" s="44">
        <v>1601.52</v>
      </c>
      <c r="E6" s="44">
        <v>2783.26</v>
      </c>
      <c r="F6" s="44">
        <v>2598.04</v>
      </c>
      <c r="G6" s="44">
        <v>2350.63</v>
      </c>
      <c r="H6" s="44">
        <v>2775.82</v>
      </c>
      <c r="I6" s="44">
        <v>2934.97</v>
      </c>
      <c r="J6" s="44">
        <v>3086.49</v>
      </c>
      <c r="K6" s="44">
        <v>2222.09</v>
      </c>
      <c r="L6" s="44">
        <v>2550.2600000000002</v>
      </c>
      <c r="M6" s="44">
        <v>2328.23</v>
      </c>
      <c r="N6" s="14"/>
    </row>
    <row r="7" spans="1:36" ht="15" thickBot="1">
      <c r="A7" s="27" t="s">
        <v>75</v>
      </c>
      <c r="B7" s="104">
        <v>272.05</v>
      </c>
      <c r="C7" s="105">
        <v>295.7</v>
      </c>
      <c r="D7" s="104">
        <v>304.89</v>
      </c>
      <c r="E7" s="105">
        <v>442.59</v>
      </c>
      <c r="F7" s="104">
        <v>474.81</v>
      </c>
      <c r="G7" s="105">
        <v>495.21</v>
      </c>
      <c r="H7" s="104">
        <v>579.58000000000004</v>
      </c>
      <c r="I7" s="105">
        <v>641.01</v>
      </c>
      <c r="J7" s="104">
        <v>740.3</v>
      </c>
      <c r="K7" s="105">
        <v>457.92</v>
      </c>
      <c r="L7" s="104">
        <v>566.88</v>
      </c>
      <c r="M7" s="105">
        <v>467.56</v>
      </c>
      <c r="N7" s="15"/>
    </row>
    <row r="8" spans="1:36" ht="15" thickBot="1">
      <c r="A8" s="27" t="s">
        <v>42</v>
      </c>
      <c r="B8" s="104">
        <v>1492.17</v>
      </c>
      <c r="C8" s="105">
        <v>1545.95</v>
      </c>
      <c r="D8" s="104">
        <v>1296.6300000000001</v>
      </c>
      <c r="E8" s="105">
        <v>2340.67</v>
      </c>
      <c r="F8" s="104">
        <v>2123.23</v>
      </c>
      <c r="G8" s="105">
        <v>1855.41</v>
      </c>
      <c r="H8" s="104">
        <v>2196.2399999999998</v>
      </c>
      <c r="I8" s="105">
        <v>2293.96</v>
      </c>
      <c r="J8" s="104">
        <v>2346.1999999999998</v>
      </c>
      <c r="K8" s="105">
        <v>1764.17</v>
      </c>
      <c r="L8" s="104">
        <v>1983.38</v>
      </c>
      <c r="M8" s="105">
        <v>1860.68</v>
      </c>
      <c r="N8" s="15"/>
    </row>
    <row r="9" spans="1:36" ht="15" thickBot="1">
      <c r="A9" s="41" t="s">
        <v>43</v>
      </c>
      <c r="B9" s="64">
        <v>40.369999999999997</v>
      </c>
      <c r="C9" s="65">
        <v>41.32</v>
      </c>
      <c r="D9" s="64">
        <v>19.77</v>
      </c>
      <c r="E9" s="65">
        <v>51.8</v>
      </c>
      <c r="F9" s="64">
        <v>62.26</v>
      </c>
      <c r="G9" s="65">
        <v>37.880000000000003</v>
      </c>
      <c r="H9" s="64">
        <v>52.99</v>
      </c>
      <c r="I9" s="65">
        <v>48.42</v>
      </c>
      <c r="J9" s="64">
        <v>55.22</v>
      </c>
      <c r="K9" s="65">
        <v>38.53</v>
      </c>
      <c r="L9" s="64">
        <v>54.36</v>
      </c>
      <c r="M9" s="65">
        <v>42.54</v>
      </c>
      <c r="N9" s="16"/>
    </row>
    <row r="10" spans="1:36" ht="15" thickBot="1">
      <c r="A10" s="41" t="s">
        <v>44</v>
      </c>
      <c r="B10" s="64">
        <v>71.95</v>
      </c>
      <c r="C10" s="65">
        <v>59.02</v>
      </c>
      <c r="D10" s="64">
        <v>29.42</v>
      </c>
      <c r="E10" s="65">
        <v>121.02</v>
      </c>
      <c r="F10" s="64">
        <v>98.97</v>
      </c>
      <c r="G10" s="65">
        <v>56.63</v>
      </c>
      <c r="H10" s="64">
        <v>111.79</v>
      </c>
      <c r="I10" s="65">
        <v>157.83000000000001</v>
      </c>
      <c r="J10" s="64">
        <v>187.1</v>
      </c>
      <c r="K10" s="65">
        <v>89.79</v>
      </c>
      <c r="L10" s="64">
        <v>102.29</v>
      </c>
      <c r="M10" s="65">
        <v>87.98</v>
      </c>
      <c r="N10" s="16"/>
      <c r="Q10" s="102"/>
    </row>
    <row r="11" spans="1:36" ht="15" thickBot="1">
      <c r="A11" s="41" t="s">
        <v>76</v>
      </c>
      <c r="B11" s="64">
        <v>713.93</v>
      </c>
      <c r="C11" s="65">
        <v>809.28</v>
      </c>
      <c r="D11" s="64">
        <v>811.08</v>
      </c>
      <c r="E11" s="65">
        <v>927.62</v>
      </c>
      <c r="F11" s="64">
        <v>949.23</v>
      </c>
      <c r="G11" s="65">
        <v>1006.26</v>
      </c>
      <c r="H11" s="64">
        <v>951.54</v>
      </c>
      <c r="I11" s="65">
        <v>941.47</v>
      </c>
      <c r="J11" s="64">
        <v>906.04</v>
      </c>
      <c r="K11" s="65">
        <v>838.11</v>
      </c>
      <c r="L11" s="64">
        <v>895.07</v>
      </c>
      <c r="M11" s="65">
        <v>893.21</v>
      </c>
      <c r="N11" s="16"/>
    </row>
    <row r="12" spans="1:36" ht="15" thickBot="1">
      <c r="A12" s="11" t="s">
        <v>45</v>
      </c>
      <c r="B12" s="199">
        <v>21.48</v>
      </c>
      <c r="C12" s="107">
        <v>22.73</v>
      </c>
      <c r="D12" s="106">
        <v>13.72</v>
      </c>
      <c r="E12" s="107">
        <v>66.66</v>
      </c>
      <c r="F12" s="106">
        <v>39.69</v>
      </c>
      <c r="G12" s="107">
        <v>30.07</v>
      </c>
      <c r="H12" s="106">
        <v>25.71</v>
      </c>
      <c r="I12" s="107">
        <v>25.5</v>
      </c>
      <c r="J12" s="106">
        <v>27</v>
      </c>
      <c r="K12" s="107">
        <v>20.13</v>
      </c>
      <c r="L12" s="106">
        <v>20.88</v>
      </c>
      <c r="M12" s="107">
        <v>24.74</v>
      </c>
      <c r="N12" s="17"/>
    </row>
    <row r="13" spans="1:36" ht="15" thickBot="1">
      <c r="A13" s="11" t="s">
        <v>86</v>
      </c>
      <c r="B13" s="106">
        <v>391.4</v>
      </c>
      <c r="C13" s="107">
        <v>523.01</v>
      </c>
      <c r="D13" s="106">
        <v>571.44000000000005</v>
      </c>
      <c r="E13" s="107">
        <v>489.77</v>
      </c>
      <c r="F13" s="106">
        <v>619.41</v>
      </c>
      <c r="G13" s="107">
        <v>718.58</v>
      </c>
      <c r="H13" s="106">
        <v>624.95000000000005</v>
      </c>
      <c r="I13" s="107">
        <v>612.46</v>
      </c>
      <c r="J13" s="106">
        <v>514.03</v>
      </c>
      <c r="K13" s="107">
        <v>525.07000000000005</v>
      </c>
      <c r="L13" s="106">
        <v>540.09</v>
      </c>
      <c r="M13" s="107">
        <v>587.09</v>
      </c>
      <c r="N13" s="17"/>
    </row>
    <row r="14" spans="1:36" ht="15" thickBot="1">
      <c r="A14" s="41" t="s">
        <v>46</v>
      </c>
      <c r="B14" s="64">
        <v>66.97</v>
      </c>
      <c r="C14" s="65">
        <v>71.97</v>
      </c>
      <c r="D14" s="64">
        <v>87.11</v>
      </c>
      <c r="E14" s="65">
        <v>170.44</v>
      </c>
      <c r="F14" s="64">
        <v>106.52</v>
      </c>
      <c r="G14" s="65">
        <v>112.56</v>
      </c>
      <c r="H14" s="64">
        <v>121.29</v>
      </c>
      <c r="I14" s="65">
        <v>118.29</v>
      </c>
      <c r="J14" s="64">
        <v>146.12</v>
      </c>
      <c r="K14" s="65">
        <v>93.83</v>
      </c>
      <c r="L14" s="64">
        <v>117.37</v>
      </c>
      <c r="M14" s="65">
        <v>103.66</v>
      </c>
      <c r="N14" s="16"/>
    </row>
    <row r="15" spans="1:36" ht="15" thickBot="1">
      <c r="A15" s="41" t="s">
        <v>47</v>
      </c>
      <c r="B15" s="64">
        <v>38.43</v>
      </c>
      <c r="C15" s="65">
        <v>66.599999999999994</v>
      </c>
      <c r="D15" s="64">
        <v>96.99</v>
      </c>
      <c r="E15" s="65">
        <v>89.91</v>
      </c>
      <c r="F15" s="64">
        <v>115.9</v>
      </c>
      <c r="G15" s="65">
        <v>149.52000000000001</v>
      </c>
      <c r="H15" s="64">
        <v>125.45</v>
      </c>
      <c r="I15" s="65">
        <v>119.47</v>
      </c>
      <c r="J15" s="64">
        <v>112.88</v>
      </c>
      <c r="K15" s="65">
        <v>100.19</v>
      </c>
      <c r="L15" s="64">
        <v>114.68</v>
      </c>
      <c r="M15" s="65">
        <v>108.1</v>
      </c>
      <c r="N15" s="16"/>
    </row>
    <row r="16" spans="1:36" ht="15" thickBot="1">
      <c r="A16" s="41" t="s">
        <v>48</v>
      </c>
      <c r="B16" s="64">
        <v>213.16</v>
      </c>
      <c r="C16" s="65">
        <v>178.13</v>
      </c>
      <c r="D16" s="64">
        <v>60.82</v>
      </c>
      <c r="E16" s="65">
        <v>316.19</v>
      </c>
      <c r="F16" s="64">
        <v>288.08999999999997</v>
      </c>
      <c r="G16" s="65">
        <v>162.19</v>
      </c>
      <c r="H16" s="64">
        <v>299.99</v>
      </c>
      <c r="I16" s="65">
        <v>324.45</v>
      </c>
      <c r="J16" s="64">
        <v>328.05</v>
      </c>
      <c r="K16" s="65">
        <v>204.28</v>
      </c>
      <c r="L16" s="64">
        <v>275.48</v>
      </c>
      <c r="M16" s="65">
        <v>217.45</v>
      </c>
      <c r="N16" s="16"/>
    </row>
    <row r="17" spans="1:36" ht="15" thickBot="1">
      <c r="A17" s="41" t="s">
        <v>49</v>
      </c>
      <c r="B17" s="64">
        <v>40.729999999999997</v>
      </c>
      <c r="C17" s="65">
        <v>38.79</v>
      </c>
      <c r="D17" s="64">
        <v>34.54</v>
      </c>
      <c r="E17" s="65">
        <v>68.5</v>
      </c>
      <c r="F17" s="64">
        <v>54.63</v>
      </c>
      <c r="G17" s="65">
        <v>52.06</v>
      </c>
      <c r="H17" s="64">
        <v>67.03</v>
      </c>
      <c r="I17" s="65">
        <v>73.05</v>
      </c>
      <c r="J17" s="64">
        <v>80.95</v>
      </c>
      <c r="K17" s="65">
        <v>54.31</v>
      </c>
      <c r="L17" s="64">
        <v>63.64</v>
      </c>
      <c r="M17" s="65">
        <v>54.16</v>
      </c>
      <c r="N17" s="16"/>
    </row>
    <row r="18" spans="1:36" ht="15" thickBot="1">
      <c r="A18" s="41" t="s">
        <v>50</v>
      </c>
      <c r="B18" s="64">
        <v>80.78</v>
      </c>
      <c r="C18" s="65">
        <v>70.45</v>
      </c>
      <c r="D18" s="64">
        <v>39.950000000000003</v>
      </c>
      <c r="E18" s="65">
        <v>152.32</v>
      </c>
      <c r="F18" s="64">
        <v>113.4</v>
      </c>
      <c r="G18" s="65">
        <v>74.510000000000005</v>
      </c>
      <c r="H18" s="64">
        <v>118.89</v>
      </c>
      <c r="I18" s="65">
        <v>142.52000000000001</v>
      </c>
      <c r="J18" s="64">
        <v>152.29</v>
      </c>
      <c r="K18" s="65">
        <v>93.63</v>
      </c>
      <c r="L18" s="64">
        <v>99.02</v>
      </c>
      <c r="M18" s="65">
        <v>93.49</v>
      </c>
      <c r="N18" s="16"/>
    </row>
    <row r="19" spans="1:36" ht="15" thickBot="1">
      <c r="A19" s="41" t="s">
        <v>51</v>
      </c>
      <c r="B19" s="64">
        <v>10.220000000000001</v>
      </c>
      <c r="C19" s="65">
        <v>4.42</v>
      </c>
      <c r="D19" s="175">
        <v>0.99</v>
      </c>
      <c r="E19" s="65">
        <v>8.75</v>
      </c>
      <c r="F19" s="64">
        <v>6.17</v>
      </c>
      <c r="G19" s="176">
        <v>0.76</v>
      </c>
      <c r="H19" s="64">
        <v>23.47</v>
      </c>
      <c r="I19" s="65">
        <v>35.94</v>
      </c>
      <c r="J19" s="64">
        <v>37.979999999999997</v>
      </c>
      <c r="K19" s="65">
        <v>19.16</v>
      </c>
      <c r="L19" s="64">
        <v>15.47</v>
      </c>
      <c r="M19" s="65">
        <v>13.63</v>
      </c>
      <c r="N19" s="16"/>
    </row>
    <row r="20" spans="1:36" ht="15" thickBot="1">
      <c r="A20" s="41" t="s">
        <v>52</v>
      </c>
      <c r="B20" s="64">
        <v>104.89</v>
      </c>
      <c r="C20" s="65">
        <v>80.260000000000005</v>
      </c>
      <c r="D20" s="64">
        <v>24.6</v>
      </c>
      <c r="E20" s="65">
        <v>140.97999999999999</v>
      </c>
      <c r="F20" s="64">
        <v>109.83</v>
      </c>
      <c r="G20" s="65">
        <v>46.05</v>
      </c>
      <c r="H20" s="64">
        <v>105.03</v>
      </c>
      <c r="I20" s="65">
        <v>117.57</v>
      </c>
      <c r="J20" s="64">
        <v>113.02</v>
      </c>
      <c r="K20" s="65">
        <v>74.349999999999994</v>
      </c>
      <c r="L20" s="64">
        <v>75.67</v>
      </c>
      <c r="M20" s="65">
        <v>79.41</v>
      </c>
      <c r="N20" s="16"/>
    </row>
    <row r="21" spans="1:36" ht="15" thickBot="1">
      <c r="A21" s="41" t="s">
        <v>91</v>
      </c>
      <c r="B21" s="64">
        <v>110.75</v>
      </c>
      <c r="C21" s="65">
        <v>125.7</v>
      </c>
      <c r="D21" s="64">
        <v>91.37</v>
      </c>
      <c r="E21" s="65">
        <v>293.16000000000003</v>
      </c>
      <c r="F21" s="64">
        <v>218.24</v>
      </c>
      <c r="G21" s="65">
        <v>157</v>
      </c>
      <c r="H21" s="64">
        <v>218.79</v>
      </c>
      <c r="I21" s="65">
        <v>214.96</v>
      </c>
      <c r="J21" s="64">
        <v>226.54</v>
      </c>
      <c r="K21" s="65">
        <v>158</v>
      </c>
      <c r="L21" s="64">
        <v>170.34</v>
      </c>
      <c r="M21" s="65">
        <v>167.04</v>
      </c>
      <c r="N21" s="16"/>
    </row>
    <row r="22" spans="1:36">
      <c r="A22" s="103" t="s">
        <v>28</v>
      </c>
    </row>
    <row r="23" spans="1:36">
      <c r="A23" s="103" t="s">
        <v>92</v>
      </c>
    </row>
    <row r="24" spans="1:36">
      <c r="A24" s="103"/>
    </row>
    <row r="25" spans="1:36">
      <c r="A25" s="82"/>
    </row>
    <row r="26" spans="1:36">
      <c r="A26" s="108" t="s">
        <v>652</v>
      </c>
    </row>
    <row r="27" spans="1:36" ht="6" customHeight="1" thickBot="1">
      <c r="F27" s="5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6" ht="15" thickBot="1">
      <c r="A28" s="230" t="s">
        <v>110</v>
      </c>
      <c r="B28" s="236" t="s">
        <v>112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7" t="s">
        <v>56</v>
      </c>
    </row>
    <row r="29" spans="1:36" ht="86.25" customHeight="1" thickBot="1">
      <c r="A29" s="231"/>
      <c r="B29" s="28" t="s">
        <v>77</v>
      </c>
      <c r="C29" s="29" t="s">
        <v>78</v>
      </c>
      <c r="D29" s="30" t="s">
        <v>79</v>
      </c>
      <c r="E29" s="29" t="s">
        <v>80</v>
      </c>
      <c r="F29" s="28" t="s">
        <v>81</v>
      </c>
      <c r="G29" s="29" t="s">
        <v>82</v>
      </c>
      <c r="H29" s="28" t="s">
        <v>23</v>
      </c>
      <c r="I29" s="29" t="s">
        <v>24</v>
      </c>
      <c r="J29" s="28" t="s">
        <v>25</v>
      </c>
      <c r="K29" s="29" t="s">
        <v>26</v>
      </c>
      <c r="L29" s="28" t="s">
        <v>27</v>
      </c>
      <c r="M29" s="238"/>
    </row>
    <row r="30" spans="1:36" ht="15" thickBot="1">
      <c r="A30" s="5" t="s">
        <v>29</v>
      </c>
      <c r="B30" s="44">
        <v>1499.55</v>
      </c>
      <c r="C30" s="44">
        <v>1581.93</v>
      </c>
      <c r="D30" s="44">
        <v>1337.84</v>
      </c>
      <c r="E30" s="44">
        <v>2383.39</v>
      </c>
      <c r="F30" s="44">
        <v>2227.0300000000002</v>
      </c>
      <c r="G30" s="44">
        <v>1979.3</v>
      </c>
      <c r="H30" s="44">
        <v>2415.11</v>
      </c>
      <c r="I30" s="44">
        <v>2528.6799999999998</v>
      </c>
      <c r="J30" s="44">
        <v>2645.62</v>
      </c>
      <c r="K30" s="44">
        <v>1882.14</v>
      </c>
      <c r="L30" s="44">
        <v>2133.9</v>
      </c>
      <c r="M30" s="44">
        <v>1961.7</v>
      </c>
    </row>
    <row r="31" spans="1:36" ht="15" thickBot="1">
      <c r="A31" s="151" t="s">
        <v>30</v>
      </c>
      <c r="B31" s="44">
        <v>1764.22</v>
      </c>
      <c r="C31" s="44">
        <v>1841.66</v>
      </c>
      <c r="D31" s="44">
        <v>1601.52</v>
      </c>
      <c r="E31" s="44">
        <v>2783.26</v>
      </c>
      <c r="F31" s="44">
        <v>2598.04</v>
      </c>
      <c r="G31" s="44">
        <v>2350.63</v>
      </c>
      <c r="H31" s="44">
        <v>2775.82</v>
      </c>
      <c r="I31" s="44">
        <v>2934.97</v>
      </c>
      <c r="J31" s="44">
        <v>3086.49</v>
      </c>
      <c r="K31" s="44">
        <v>2222.09</v>
      </c>
      <c r="L31" s="44">
        <v>2550.2600000000002</v>
      </c>
      <c r="M31" s="44">
        <v>2328.23</v>
      </c>
    </row>
    <row r="32" spans="1:36" ht="15" thickBot="1">
      <c r="A32" s="62" t="s">
        <v>75</v>
      </c>
      <c r="B32" s="124">
        <f t="shared" ref="B32:M32" si="0">B7/B$6*100</f>
        <v>15.420412420219701</v>
      </c>
      <c r="C32" s="184">
        <f t="shared" si="0"/>
        <v>16.056166719155542</v>
      </c>
      <c r="D32" s="124">
        <f t="shared" si="0"/>
        <v>19.037539337629251</v>
      </c>
      <c r="E32" s="184">
        <f t="shared" si="0"/>
        <v>15.901856096807339</v>
      </c>
      <c r="F32" s="124">
        <f t="shared" si="0"/>
        <v>18.27570014318486</v>
      </c>
      <c r="G32" s="184">
        <f t="shared" si="0"/>
        <v>21.06711817682919</v>
      </c>
      <c r="H32" s="124">
        <f t="shared" si="0"/>
        <v>20.87959593921796</v>
      </c>
      <c r="I32" s="184">
        <f t="shared" si="0"/>
        <v>21.840427670470227</v>
      </c>
      <c r="J32" s="124">
        <f t="shared" si="0"/>
        <v>23.985174097437543</v>
      </c>
      <c r="K32" s="184">
        <f t="shared" si="0"/>
        <v>20.607626153756147</v>
      </c>
      <c r="L32" s="124">
        <f t="shared" si="0"/>
        <v>22.228321818167558</v>
      </c>
      <c r="M32" s="184">
        <f t="shared" si="0"/>
        <v>20.082208372884121</v>
      </c>
    </row>
    <row r="33" spans="1:36" ht="15" thickBot="1">
      <c r="A33" s="27" t="s">
        <v>42</v>
      </c>
      <c r="B33" s="124">
        <f t="shared" ref="B33:M33" si="1">B8/B$6*100</f>
        <v>84.579587579780309</v>
      </c>
      <c r="C33" s="184">
        <f t="shared" si="1"/>
        <v>83.94329029245354</v>
      </c>
      <c r="D33" s="124">
        <f t="shared" si="1"/>
        <v>80.962460662370759</v>
      </c>
      <c r="E33" s="184">
        <f t="shared" si="1"/>
        <v>84.098143903192664</v>
      </c>
      <c r="F33" s="124">
        <f t="shared" si="1"/>
        <v>81.724299856815136</v>
      </c>
      <c r="G33" s="184">
        <f t="shared" si="1"/>
        <v>78.932456405304109</v>
      </c>
      <c r="H33" s="124">
        <f t="shared" si="1"/>
        <v>79.120404060782022</v>
      </c>
      <c r="I33" s="184">
        <f t="shared" si="1"/>
        <v>78.15957232952978</v>
      </c>
      <c r="J33" s="124">
        <f t="shared" si="1"/>
        <v>76.015149895188387</v>
      </c>
      <c r="K33" s="184">
        <f t="shared" si="1"/>
        <v>79.392373846243842</v>
      </c>
      <c r="L33" s="124">
        <f t="shared" si="1"/>
        <v>77.771678181832442</v>
      </c>
      <c r="M33" s="184">
        <f t="shared" si="1"/>
        <v>79.918221137946006</v>
      </c>
    </row>
    <row r="34" spans="1:36" ht="15" thickBot="1">
      <c r="A34" s="41" t="s">
        <v>43</v>
      </c>
      <c r="B34" s="125">
        <f t="shared" ref="B34:M34" si="2">B9/B$6*100</f>
        <v>2.2882633685141309</v>
      </c>
      <c r="C34" s="185">
        <f t="shared" si="2"/>
        <v>2.2436280312326922</v>
      </c>
      <c r="D34" s="125">
        <f t="shared" si="2"/>
        <v>1.234452270343174</v>
      </c>
      <c r="E34" s="185">
        <f t="shared" si="2"/>
        <v>1.8611268799896521</v>
      </c>
      <c r="F34" s="125">
        <f t="shared" si="2"/>
        <v>2.396421918061308</v>
      </c>
      <c r="G34" s="185">
        <f t="shared" si="2"/>
        <v>1.6114828790579547</v>
      </c>
      <c r="H34" s="125">
        <f t="shared" si="2"/>
        <v>1.9089854529472372</v>
      </c>
      <c r="I34" s="185">
        <f t="shared" si="2"/>
        <v>1.6497613263508657</v>
      </c>
      <c r="J34" s="125">
        <f t="shared" si="2"/>
        <v>1.7890872803734987</v>
      </c>
      <c r="K34" s="185">
        <f t="shared" si="2"/>
        <v>1.7339531702136277</v>
      </c>
      <c r="L34" s="125">
        <f t="shared" si="2"/>
        <v>2.1315473716405386</v>
      </c>
      <c r="M34" s="185">
        <f t="shared" si="2"/>
        <v>1.8271390713116831</v>
      </c>
    </row>
    <row r="35" spans="1:36" ht="15" thickBot="1">
      <c r="A35" s="41" t="s">
        <v>44</v>
      </c>
      <c r="B35" s="125">
        <f t="shared" ref="B35:M35" si="3">B10/B$6*100</f>
        <v>4.0782895557243428</v>
      </c>
      <c r="C35" s="185">
        <f t="shared" si="3"/>
        <v>3.2047174831402105</v>
      </c>
      <c r="D35" s="125">
        <f t="shared" si="3"/>
        <v>1.837004845396873</v>
      </c>
      <c r="E35" s="185">
        <f t="shared" si="3"/>
        <v>4.348138513829106</v>
      </c>
      <c r="F35" s="125">
        <f t="shared" si="3"/>
        <v>3.8094101707440995</v>
      </c>
      <c r="G35" s="185">
        <f t="shared" si="3"/>
        <v>2.4091413791196401</v>
      </c>
      <c r="H35" s="125">
        <f t="shared" si="3"/>
        <v>4.0272784258345284</v>
      </c>
      <c r="I35" s="185">
        <f t="shared" si="3"/>
        <v>5.377567743452234</v>
      </c>
      <c r="J35" s="125">
        <f t="shared" si="3"/>
        <v>6.0619020311097715</v>
      </c>
      <c r="K35" s="185">
        <f t="shared" si="3"/>
        <v>4.0407904270304087</v>
      </c>
      <c r="L35" s="125">
        <f t="shared" si="3"/>
        <v>4.0109635880263186</v>
      </c>
      <c r="M35" s="185">
        <f t="shared" si="3"/>
        <v>3.7788362833568852</v>
      </c>
      <c r="O35" s="58"/>
      <c r="P35" s="58"/>
    </row>
    <row r="36" spans="1:36" ht="15" thickBot="1">
      <c r="A36" s="41" t="s">
        <v>76</v>
      </c>
      <c r="B36" s="125">
        <f t="shared" ref="B36:M36" si="4">B11/B$6*100</f>
        <v>40.467175295598054</v>
      </c>
      <c r="C36" s="185">
        <f t="shared" si="4"/>
        <v>43.942964499418999</v>
      </c>
      <c r="D36" s="125">
        <f t="shared" si="4"/>
        <v>50.644387831560024</v>
      </c>
      <c r="E36" s="185">
        <f t="shared" si="4"/>
        <v>33.328542787953694</v>
      </c>
      <c r="F36" s="125">
        <f t="shared" si="4"/>
        <v>36.536388970146724</v>
      </c>
      <c r="G36" s="185">
        <f t="shared" si="4"/>
        <v>42.80809825451049</v>
      </c>
      <c r="H36" s="125">
        <f t="shared" si="4"/>
        <v>34.279600262264843</v>
      </c>
      <c r="I36" s="185">
        <f t="shared" si="4"/>
        <v>32.077670299866782</v>
      </c>
      <c r="J36" s="125">
        <f t="shared" si="4"/>
        <v>29.355027879565458</v>
      </c>
      <c r="K36" s="185">
        <f t="shared" si="4"/>
        <v>37.717194173053294</v>
      </c>
      <c r="L36" s="125">
        <f t="shared" si="4"/>
        <v>35.097205775097443</v>
      </c>
      <c r="M36" s="185">
        <f t="shared" si="4"/>
        <v>38.364336856753845</v>
      </c>
    </row>
    <row r="37" spans="1:36" ht="15" thickBot="1">
      <c r="A37" s="11" t="s">
        <v>45</v>
      </c>
      <c r="B37" s="126">
        <f t="shared" ref="B37:M37" si="5">B12/B$6*100</f>
        <v>1.2175352280327849</v>
      </c>
      <c r="C37" s="186">
        <f t="shared" si="5"/>
        <v>1.234212612534344</v>
      </c>
      <c r="D37" s="126">
        <f t="shared" si="5"/>
        <v>0.85668614815924882</v>
      </c>
      <c r="E37" s="186">
        <f t="shared" si="5"/>
        <v>2.3950331625503902</v>
      </c>
      <c r="F37" s="126">
        <f t="shared" si="5"/>
        <v>1.5276901048482701</v>
      </c>
      <c r="G37" s="186">
        <f t="shared" si="5"/>
        <v>1.2792315251655939</v>
      </c>
      <c r="H37" s="126">
        <f t="shared" si="5"/>
        <v>0.92621279477775931</v>
      </c>
      <c r="I37" s="186">
        <f t="shared" si="5"/>
        <v>0.86883341226656496</v>
      </c>
      <c r="J37" s="126">
        <f t="shared" si="5"/>
        <v>0.87478009000515156</v>
      </c>
      <c r="K37" s="186">
        <f t="shared" si="5"/>
        <v>0.90590390128212606</v>
      </c>
      <c r="L37" s="126">
        <f t="shared" si="5"/>
        <v>0.8187400500341141</v>
      </c>
      <c r="M37" s="186">
        <f t="shared" si="5"/>
        <v>1.0626097937059482</v>
      </c>
      <c r="P37" s="58"/>
    </row>
    <row r="38" spans="1:36" ht="15" thickBot="1">
      <c r="A38" s="11" t="s">
        <v>86</v>
      </c>
      <c r="B38" s="126">
        <f t="shared" ref="B38:M38" si="6">B13/B$6*100</f>
        <v>22.185441724954934</v>
      </c>
      <c r="C38" s="186">
        <f t="shared" si="6"/>
        <v>28.39883583288989</v>
      </c>
      <c r="D38" s="126">
        <f t="shared" si="6"/>
        <v>35.681102952195417</v>
      </c>
      <c r="E38" s="186">
        <f t="shared" si="6"/>
        <v>17.596990579392511</v>
      </c>
      <c r="F38" s="126">
        <f t="shared" si="6"/>
        <v>23.841434312019828</v>
      </c>
      <c r="G38" s="186">
        <f t="shared" si="6"/>
        <v>30.569677065297391</v>
      </c>
      <c r="H38" s="126">
        <f t="shared" si="6"/>
        <v>22.514067915066537</v>
      </c>
      <c r="I38" s="186">
        <f t="shared" si="6"/>
        <v>20.86767496771688</v>
      </c>
      <c r="J38" s="126">
        <f t="shared" si="6"/>
        <v>16.654192950568444</v>
      </c>
      <c r="K38" s="186">
        <f t="shared" si="6"/>
        <v>23.629555958579537</v>
      </c>
      <c r="L38" s="126">
        <f t="shared" si="6"/>
        <v>21.177840690753101</v>
      </c>
      <c r="M38" s="186">
        <f t="shared" si="6"/>
        <v>25.216151325255669</v>
      </c>
    </row>
    <row r="39" spans="1:36" ht="15" thickBot="1">
      <c r="A39" s="41" t="s">
        <v>46</v>
      </c>
      <c r="B39" s="125">
        <f t="shared" ref="B39:M39" si="7">B14/B$6*100</f>
        <v>3.7960118352586414</v>
      </c>
      <c r="C39" s="185">
        <f t="shared" si="7"/>
        <v>3.9078874493663327</v>
      </c>
      <c r="D39" s="125">
        <f t="shared" si="7"/>
        <v>5.4392077526349967</v>
      </c>
      <c r="E39" s="185">
        <f t="shared" si="7"/>
        <v>6.1237541587922069</v>
      </c>
      <c r="F39" s="125">
        <f t="shared" si="7"/>
        <v>4.1000138565995901</v>
      </c>
      <c r="G39" s="185">
        <f t="shared" si="7"/>
        <v>4.7885035075703106</v>
      </c>
      <c r="H39" s="125">
        <f t="shared" si="7"/>
        <v>4.3695196374404679</v>
      </c>
      <c r="I39" s="185">
        <f t="shared" si="7"/>
        <v>4.0303648759612534</v>
      </c>
      <c r="J39" s="125">
        <f t="shared" si="7"/>
        <v>4.7341802500575092</v>
      </c>
      <c r="K39" s="185">
        <f t="shared" si="7"/>
        <v>4.2226012447740633</v>
      </c>
      <c r="L39" s="125">
        <f t="shared" si="7"/>
        <v>4.6022758463842894</v>
      </c>
      <c r="M39" s="185">
        <f t="shared" si="7"/>
        <v>4.4523092649781155</v>
      </c>
    </row>
    <row r="40" spans="1:36" ht="15" thickBot="1">
      <c r="A40" s="41" t="s">
        <v>47</v>
      </c>
      <c r="B40" s="125">
        <f t="shared" ref="B40:M40" si="8">B15/B$6*100</f>
        <v>2.178299758533516</v>
      </c>
      <c r="C40" s="185">
        <f t="shared" si="8"/>
        <v>3.6163026834486272</v>
      </c>
      <c r="D40" s="125">
        <f t="shared" si="8"/>
        <v>6.0561216843998196</v>
      </c>
      <c r="E40" s="185">
        <f t="shared" si="8"/>
        <v>3.2303845131248963</v>
      </c>
      <c r="F40" s="125">
        <f t="shared" si="8"/>
        <v>4.4610552570399227</v>
      </c>
      <c r="G40" s="185">
        <f t="shared" si="8"/>
        <v>6.3608479428919065</v>
      </c>
      <c r="H40" s="125">
        <f t="shared" si="8"/>
        <v>4.5193852627331745</v>
      </c>
      <c r="I40" s="185">
        <f t="shared" si="8"/>
        <v>4.0705697162151573</v>
      </c>
      <c r="J40" s="125">
        <f t="shared" si="8"/>
        <v>3.6572287614733892</v>
      </c>
      <c r="K40" s="185">
        <f t="shared" si="8"/>
        <v>4.5088182746873438</v>
      </c>
      <c r="L40" s="125">
        <f t="shared" si="8"/>
        <v>4.4967964050724234</v>
      </c>
      <c r="M40" s="185">
        <f t="shared" si="8"/>
        <v>4.6430120735494347</v>
      </c>
      <c r="Q40" s="58"/>
    </row>
    <row r="41" spans="1:36" ht="15" thickBot="1">
      <c r="A41" s="41" t="s">
        <v>48</v>
      </c>
      <c r="B41" s="125">
        <f t="shared" ref="B41:M41" si="9">B16/B$6*100</f>
        <v>12.082393352303001</v>
      </c>
      <c r="C41" s="185">
        <f t="shared" si="9"/>
        <v>9.6722522072478085</v>
      </c>
      <c r="D41" s="125">
        <f t="shared" si="9"/>
        <v>3.7976422398721219</v>
      </c>
      <c r="E41" s="185">
        <f t="shared" si="9"/>
        <v>11.36041907690981</v>
      </c>
      <c r="F41" s="125">
        <f t="shared" si="9"/>
        <v>11.088743822266014</v>
      </c>
      <c r="G41" s="185">
        <f t="shared" si="9"/>
        <v>6.8998523800002545</v>
      </c>
      <c r="H41" s="125">
        <f t="shared" si="9"/>
        <v>10.807256954701673</v>
      </c>
      <c r="I41" s="185">
        <f t="shared" si="9"/>
        <v>11.054627474897529</v>
      </c>
      <c r="J41" s="125">
        <f t="shared" si="9"/>
        <v>10.628578093562592</v>
      </c>
      <c r="K41" s="185">
        <f t="shared" si="9"/>
        <v>9.1931469922460387</v>
      </c>
      <c r="L41" s="125">
        <f t="shared" si="9"/>
        <v>10.802035870852384</v>
      </c>
      <c r="M41" s="185">
        <f t="shared" si="9"/>
        <v>9.3397130008633162</v>
      </c>
    </row>
    <row r="42" spans="1:36" ht="15" thickBot="1">
      <c r="A42" s="41" t="s">
        <v>49</v>
      </c>
      <c r="B42" s="125">
        <f t="shared" ref="B42:M42" si="10">B17/B$6*100</f>
        <v>2.3086689868610488</v>
      </c>
      <c r="C42" s="185">
        <f t="shared" si="10"/>
        <v>2.1062519683329168</v>
      </c>
      <c r="D42" s="125">
        <f t="shared" si="10"/>
        <v>2.1567011339227733</v>
      </c>
      <c r="E42" s="185">
        <f t="shared" si="10"/>
        <v>2.4611426887894048</v>
      </c>
      <c r="F42" s="125">
        <f t="shared" si="10"/>
        <v>2.1027389878523812</v>
      </c>
      <c r="G42" s="185">
        <f t="shared" si="10"/>
        <v>2.2147254140379387</v>
      </c>
      <c r="H42" s="125">
        <f t="shared" si="10"/>
        <v>2.4147819383101208</v>
      </c>
      <c r="I42" s="185">
        <f t="shared" si="10"/>
        <v>2.4889521869048066</v>
      </c>
      <c r="J42" s="125">
        <f t="shared" si="10"/>
        <v>2.6227203068858156</v>
      </c>
      <c r="K42" s="185">
        <f t="shared" si="10"/>
        <v>2.4440954236777088</v>
      </c>
      <c r="L42" s="125">
        <f t="shared" si="10"/>
        <v>2.4954318383223666</v>
      </c>
      <c r="M42" s="185">
        <f t="shared" si="10"/>
        <v>2.3262306559059884</v>
      </c>
    </row>
    <row r="43" spans="1:36" ht="15" thickBot="1">
      <c r="A43" s="41" t="s">
        <v>50</v>
      </c>
      <c r="B43" s="125">
        <f t="shared" ref="B43:M43" si="11">B18/B$6*100</f>
        <v>4.5787940279556976</v>
      </c>
      <c r="C43" s="185">
        <f t="shared" si="11"/>
        <v>3.8253532139482855</v>
      </c>
      <c r="D43" s="125">
        <f t="shared" si="11"/>
        <v>2.4945052200409612</v>
      </c>
      <c r="E43" s="185">
        <f t="shared" si="11"/>
        <v>5.4727190416993015</v>
      </c>
      <c r="F43" s="125">
        <f t="shared" si="11"/>
        <v>4.3648288709950576</v>
      </c>
      <c r="G43" s="185">
        <f t="shared" si="11"/>
        <v>3.1697885247784634</v>
      </c>
      <c r="H43" s="125">
        <f t="shared" si="11"/>
        <v>4.2830586997715994</v>
      </c>
      <c r="I43" s="185">
        <f t="shared" si="11"/>
        <v>4.8559269771070914</v>
      </c>
      <c r="J43" s="125">
        <f t="shared" si="11"/>
        <v>4.9340837002549822</v>
      </c>
      <c r="K43" s="185">
        <f t="shared" si="11"/>
        <v>4.2136007092421996</v>
      </c>
      <c r="L43" s="125">
        <f t="shared" si="11"/>
        <v>3.8827413675468381</v>
      </c>
      <c r="M43" s="185">
        <f t="shared" si="11"/>
        <v>4.0154967507505699</v>
      </c>
    </row>
    <row r="44" spans="1:36" ht="15" thickBot="1">
      <c r="A44" s="41" t="s">
        <v>51</v>
      </c>
      <c r="B44" s="125">
        <f t="shared" ref="B44:M44" si="12">B19/B$6*100</f>
        <v>0.57929283195973291</v>
      </c>
      <c r="C44" s="185">
        <f t="shared" si="12"/>
        <v>0.24000086878142543</v>
      </c>
      <c r="D44" s="125">
        <f t="shared" si="12"/>
        <v>6.1816274539187768E-2</v>
      </c>
      <c r="E44" s="185">
        <f t="shared" si="12"/>
        <v>0.31437954053879258</v>
      </c>
      <c r="F44" s="125">
        <f t="shared" si="12"/>
        <v>0.23748672075872582</v>
      </c>
      <c r="G44" s="185">
        <f t="shared" si="12"/>
        <v>3.2331757869166991E-2</v>
      </c>
      <c r="H44" s="125">
        <f t="shared" si="12"/>
        <v>0.84551591962014827</v>
      </c>
      <c r="I44" s="185">
        <f t="shared" si="12"/>
        <v>1.2245440328180526</v>
      </c>
      <c r="J44" s="125">
        <f t="shared" si="12"/>
        <v>1.2305239932739132</v>
      </c>
      <c r="K44" s="185">
        <f t="shared" si="12"/>
        <v>0.86225130395258509</v>
      </c>
      <c r="L44" s="125">
        <f t="shared" si="12"/>
        <v>0.60660481676378086</v>
      </c>
      <c r="M44" s="185">
        <f t="shared" si="12"/>
        <v>0.58542326144753742</v>
      </c>
    </row>
    <row r="45" spans="1:36" ht="15" thickBot="1">
      <c r="A45" s="41" t="s">
        <v>52</v>
      </c>
      <c r="B45" s="125">
        <f t="shared" ref="B45:M45" si="13">B20/B$6*100</f>
        <v>5.9454036344673566</v>
      </c>
      <c r="C45" s="185">
        <f t="shared" si="13"/>
        <v>4.3580248254292329</v>
      </c>
      <c r="D45" s="125">
        <f t="shared" si="13"/>
        <v>1.5360407612767872</v>
      </c>
      <c r="E45" s="185">
        <f t="shared" si="13"/>
        <v>5.0652831571610264</v>
      </c>
      <c r="F45" s="125">
        <f t="shared" si="13"/>
        <v>4.2274175917229915</v>
      </c>
      <c r="G45" s="185">
        <f t="shared" si="13"/>
        <v>1.9590492761514995</v>
      </c>
      <c r="H45" s="125">
        <f t="shared" si="13"/>
        <v>3.7837467847338804</v>
      </c>
      <c r="I45" s="185">
        <f t="shared" si="13"/>
        <v>4.0058331090266677</v>
      </c>
      <c r="J45" s="125">
        <f t="shared" si="13"/>
        <v>3.6617646582363785</v>
      </c>
      <c r="K45" s="185">
        <f t="shared" si="13"/>
        <v>3.345949083970496</v>
      </c>
      <c r="L45" s="125">
        <f t="shared" si="13"/>
        <v>2.9671484476092633</v>
      </c>
      <c r="M45" s="185">
        <f t="shared" si="13"/>
        <v>3.4107455019478317</v>
      </c>
    </row>
    <row r="46" spans="1:36" ht="15" thickBot="1">
      <c r="A46" s="41" t="s">
        <v>91</v>
      </c>
      <c r="B46" s="125">
        <f t="shared" ref="B46:M46" si="14">B21/B$6*100</f>
        <v>6.2775617553366363</v>
      </c>
      <c r="C46" s="185">
        <f t="shared" si="14"/>
        <v>6.8253640737161048</v>
      </c>
      <c r="D46" s="125">
        <f t="shared" si="14"/>
        <v>5.7052050551975624</v>
      </c>
      <c r="E46" s="185">
        <f t="shared" si="14"/>
        <v>10.532972126211709</v>
      </c>
      <c r="F46" s="125">
        <f t="shared" si="14"/>
        <v>8.4001785961725002</v>
      </c>
      <c r="G46" s="185">
        <f t="shared" si="14"/>
        <v>6.6790605071831806</v>
      </c>
      <c r="H46" s="125">
        <f t="shared" si="14"/>
        <v>7.8819952302382719</v>
      </c>
      <c r="I46" s="185">
        <f t="shared" si="14"/>
        <v>7.3240953059145424</v>
      </c>
      <c r="J46" s="125">
        <f t="shared" si="14"/>
        <v>7.3397289477691485</v>
      </c>
      <c r="K46" s="185">
        <f t="shared" si="14"/>
        <v>7.1104230701726747</v>
      </c>
      <c r="L46" s="125">
        <f t="shared" si="14"/>
        <v>6.6793189713989936</v>
      </c>
      <c r="M46" s="185">
        <f t="shared" si="14"/>
        <v>7.1745489062506707</v>
      </c>
    </row>
    <row r="47" spans="1:36" ht="15" thickBot="1">
      <c r="A47" s="92" t="s">
        <v>0</v>
      </c>
      <c r="B47" s="124">
        <f>SUM(B32,B34:B36,B39:B46)</f>
        <v>100.00056682273186</v>
      </c>
      <c r="C47" s="184">
        <f t="shared" ref="C47:M47" si="15">SUM(C32,C34:C36,C39:C46)</f>
        <v>99.998914023218177</v>
      </c>
      <c r="D47" s="124">
        <f t="shared" si="15"/>
        <v>100.00062440681354</v>
      </c>
      <c r="E47" s="184">
        <f t="shared" si="15"/>
        <v>100.00071858180694</v>
      </c>
      <c r="F47" s="124">
        <f t="shared" si="15"/>
        <v>100.00038490554415</v>
      </c>
      <c r="G47" s="184">
        <f t="shared" si="15"/>
        <v>100.00000000000001</v>
      </c>
      <c r="H47" s="124">
        <f t="shared" si="15"/>
        <v>100.00072050781391</v>
      </c>
      <c r="I47" s="184">
        <f t="shared" si="15"/>
        <v>100.00034071898521</v>
      </c>
      <c r="J47" s="124">
        <f t="shared" si="15"/>
        <v>100</v>
      </c>
      <c r="K47" s="184">
        <f t="shared" si="15"/>
        <v>100.0004500267766</v>
      </c>
      <c r="L47" s="124">
        <f t="shared" si="15"/>
        <v>100.00039211688218</v>
      </c>
      <c r="M47" s="184">
        <f t="shared" si="15"/>
        <v>99.999999999999972</v>
      </c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>
      <c r="A48" s="103" t="s">
        <v>102</v>
      </c>
    </row>
    <row r="49" spans="1:1">
      <c r="A49" s="101" t="s">
        <v>103</v>
      </c>
    </row>
    <row r="50" spans="1:1">
      <c r="A50" s="103" t="s">
        <v>101</v>
      </c>
    </row>
  </sheetData>
  <mergeCells count="6">
    <mergeCell ref="A28:A29"/>
    <mergeCell ref="B28:L28"/>
    <mergeCell ref="M28:M29"/>
    <mergeCell ref="A3:A4"/>
    <mergeCell ref="M3:M4"/>
    <mergeCell ref="B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9" zoomScaleNormal="100" workbookViewId="0">
      <selection activeCell="A38" sqref="A38:A45"/>
    </sheetView>
  </sheetViews>
  <sheetFormatPr defaultColWidth="9.109375" defaultRowHeight="14.4"/>
  <cols>
    <col min="1" max="1" width="47.6640625" style="74" customWidth="1"/>
    <col min="2" max="2" width="16.88671875" style="74" customWidth="1"/>
    <col min="3" max="3" width="9.109375" style="74"/>
    <col min="4" max="5" width="11.6640625" style="74" customWidth="1"/>
    <col min="6" max="6" width="9.88671875" style="74" customWidth="1"/>
    <col min="7" max="16384" width="9.109375" style="74"/>
  </cols>
  <sheetData>
    <row r="1" spans="1:14">
      <c r="A1" s="115" t="s">
        <v>669</v>
      </c>
      <c r="B1" s="113"/>
      <c r="C1" s="113"/>
      <c r="D1" s="113"/>
      <c r="E1" s="113"/>
      <c r="F1" s="113"/>
    </row>
    <row r="2" spans="1:14" ht="7.5" customHeight="1" thickBot="1">
      <c r="A2" s="2"/>
      <c r="N2" s="56"/>
    </row>
    <row r="3" spans="1:14" ht="15" thickBot="1">
      <c r="A3" s="240" t="s">
        <v>110</v>
      </c>
      <c r="B3" s="236" t="s">
        <v>116</v>
      </c>
      <c r="C3" s="236"/>
      <c r="D3" s="236"/>
      <c r="E3" s="236"/>
      <c r="F3" s="242" t="s">
        <v>0</v>
      </c>
    </row>
    <row r="4" spans="1:14" ht="33" thickBot="1">
      <c r="A4" s="241"/>
      <c r="B4" s="30" t="s">
        <v>83</v>
      </c>
      <c r="C4" s="31" t="s">
        <v>57</v>
      </c>
      <c r="D4" s="30" t="s">
        <v>84</v>
      </c>
      <c r="E4" s="31" t="s">
        <v>85</v>
      </c>
      <c r="F4" s="243"/>
    </row>
    <row r="5" spans="1:14" s="6" customFormat="1" ht="15" thickBot="1">
      <c r="A5" s="5" t="s">
        <v>29</v>
      </c>
      <c r="B5" s="44">
        <v>1365.84</v>
      </c>
      <c r="C5" s="44">
        <v>1833.36</v>
      </c>
      <c r="D5" s="44">
        <v>2204.41</v>
      </c>
      <c r="E5" s="44">
        <v>2719.8</v>
      </c>
      <c r="F5" s="44">
        <v>1961.7</v>
      </c>
    </row>
    <row r="6" spans="1:14" s="6" customFormat="1" ht="15" thickBot="1">
      <c r="A6" s="151" t="s">
        <v>99</v>
      </c>
      <c r="B6" s="44">
        <v>1595.81</v>
      </c>
      <c r="C6" s="44">
        <v>2102.84</v>
      </c>
      <c r="D6" s="44">
        <v>2549.29</v>
      </c>
      <c r="E6" s="44">
        <v>3169.16</v>
      </c>
      <c r="F6" s="44">
        <v>2328.23</v>
      </c>
    </row>
    <row r="7" spans="1:14" ht="15" thickBot="1">
      <c r="A7" s="9" t="s">
        <v>75</v>
      </c>
      <c r="B7" s="109">
        <v>384.58</v>
      </c>
      <c r="C7" s="110">
        <v>470.33</v>
      </c>
      <c r="D7" s="109">
        <v>492.68</v>
      </c>
      <c r="E7" s="110">
        <v>506.41</v>
      </c>
      <c r="F7" s="109">
        <v>467.56</v>
      </c>
      <c r="G7" s="13"/>
    </row>
    <row r="8" spans="1:14" ht="15" thickBot="1">
      <c r="A8" s="9" t="s">
        <v>42</v>
      </c>
      <c r="B8" s="109">
        <v>1211.23</v>
      </c>
      <c r="C8" s="110">
        <v>1632.51</v>
      </c>
      <c r="D8" s="109">
        <v>2056.61</v>
      </c>
      <c r="E8" s="110">
        <v>2662.75</v>
      </c>
      <c r="F8" s="109">
        <v>1860.68</v>
      </c>
      <c r="G8" s="13"/>
    </row>
    <row r="9" spans="1:14" ht="15" thickBot="1">
      <c r="A9" s="41" t="s">
        <v>43</v>
      </c>
      <c r="B9" s="63">
        <v>24.43</v>
      </c>
      <c r="C9" s="66">
        <v>46.27</v>
      </c>
      <c r="D9" s="63">
        <v>46</v>
      </c>
      <c r="E9" s="66">
        <v>49.29</v>
      </c>
      <c r="F9" s="63">
        <v>42.54</v>
      </c>
      <c r="G9" s="13"/>
    </row>
    <row r="10" spans="1:14" ht="15" thickBot="1">
      <c r="A10" s="41" t="s">
        <v>44</v>
      </c>
      <c r="B10" s="63">
        <v>33.75</v>
      </c>
      <c r="C10" s="66">
        <v>78.14</v>
      </c>
      <c r="D10" s="63">
        <v>102.96</v>
      </c>
      <c r="E10" s="66">
        <v>139.69999999999999</v>
      </c>
      <c r="F10" s="63">
        <v>87.98</v>
      </c>
      <c r="G10" s="13"/>
    </row>
    <row r="11" spans="1:14" ht="15" thickBot="1">
      <c r="A11" s="41" t="s">
        <v>76</v>
      </c>
      <c r="B11" s="63">
        <v>709.17</v>
      </c>
      <c r="C11" s="66">
        <v>782.1</v>
      </c>
      <c r="D11" s="63">
        <v>943.16</v>
      </c>
      <c r="E11" s="66">
        <v>1225.1099999999999</v>
      </c>
      <c r="F11" s="63">
        <v>893.21</v>
      </c>
      <c r="G11" s="13"/>
    </row>
    <row r="12" spans="1:14" ht="15" thickBot="1">
      <c r="A12" s="11" t="s">
        <v>45</v>
      </c>
      <c r="B12" s="111">
        <v>12</v>
      </c>
      <c r="C12" s="112">
        <v>19.38</v>
      </c>
      <c r="D12" s="111">
        <v>26.7</v>
      </c>
      <c r="E12" s="112">
        <v>46.38</v>
      </c>
      <c r="F12" s="111">
        <v>24.74</v>
      </c>
      <c r="G12" s="13"/>
    </row>
    <row r="13" spans="1:14" ht="15" thickBot="1">
      <c r="A13" s="11" t="s">
        <v>86</v>
      </c>
      <c r="B13" s="111">
        <v>471.5</v>
      </c>
      <c r="C13" s="112">
        <v>485.91</v>
      </c>
      <c r="D13" s="111">
        <v>624.76</v>
      </c>
      <c r="E13" s="112">
        <v>844.04</v>
      </c>
      <c r="F13" s="111">
        <v>587.09</v>
      </c>
      <c r="G13" s="13"/>
    </row>
    <row r="14" spans="1:14" ht="15" thickBot="1">
      <c r="A14" s="41" t="s">
        <v>46</v>
      </c>
      <c r="B14" s="63">
        <v>77.3</v>
      </c>
      <c r="C14" s="66">
        <v>86.46</v>
      </c>
      <c r="D14" s="63">
        <v>108.2</v>
      </c>
      <c r="E14" s="66">
        <v>159.52000000000001</v>
      </c>
      <c r="F14" s="63">
        <v>103.66</v>
      </c>
      <c r="G14" s="13"/>
    </row>
    <row r="15" spans="1:14" ht="15" thickBot="1">
      <c r="A15" s="41" t="s">
        <v>47</v>
      </c>
      <c r="B15" s="63">
        <v>99.49</v>
      </c>
      <c r="C15" s="66">
        <v>95.35</v>
      </c>
      <c r="D15" s="63">
        <v>112.76</v>
      </c>
      <c r="E15" s="66">
        <v>133.5</v>
      </c>
      <c r="F15" s="63">
        <v>108.1</v>
      </c>
      <c r="G15" s="13"/>
    </row>
    <row r="16" spans="1:14" ht="15" thickBot="1">
      <c r="A16" s="41" t="s">
        <v>48</v>
      </c>
      <c r="B16" s="63">
        <v>85.74</v>
      </c>
      <c r="C16" s="66">
        <v>202.46</v>
      </c>
      <c r="D16" s="63">
        <v>265.43</v>
      </c>
      <c r="E16" s="66">
        <v>299.77999999999997</v>
      </c>
      <c r="F16" s="63">
        <v>217.45</v>
      </c>
      <c r="G16" s="13"/>
    </row>
    <row r="17" spans="1:7" ht="15" thickBot="1">
      <c r="A17" s="41" t="s">
        <v>49</v>
      </c>
      <c r="B17" s="63">
        <v>37.81</v>
      </c>
      <c r="C17" s="66">
        <v>53.67</v>
      </c>
      <c r="D17" s="63">
        <v>58.54</v>
      </c>
      <c r="E17" s="66">
        <v>65.13</v>
      </c>
      <c r="F17" s="63">
        <v>54.16</v>
      </c>
      <c r="G17" s="13"/>
    </row>
    <row r="18" spans="1:7" ht="15" thickBot="1">
      <c r="A18" s="41" t="s">
        <v>50</v>
      </c>
      <c r="B18" s="63">
        <v>32.590000000000003</v>
      </c>
      <c r="C18" s="66">
        <v>74.430000000000007</v>
      </c>
      <c r="D18" s="63">
        <v>112.87</v>
      </c>
      <c r="E18" s="66">
        <v>161.86000000000001</v>
      </c>
      <c r="F18" s="63">
        <v>93.49</v>
      </c>
      <c r="G18" s="13"/>
    </row>
    <row r="19" spans="1:7" ht="15" thickBot="1">
      <c r="A19" s="41" t="s">
        <v>51</v>
      </c>
      <c r="B19" s="63">
        <v>1.3</v>
      </c>
      <c r="C19" s="66">
        <v>8.56</v>
      </c>
      <c r="D19" s="63">
        <v>16.63</v>
      </c>
      <c r="E19" s="66">
        <v>31.92</v>
      </c>
      <c r="F19" s="63">
        <v>13.63</v>
      </c>
      <c r="G19" s="13"/>
    </row>
    <row r="20" spans="1:7" ht="15" thickBot="1">
      <c r="A20" s="41" t="s">
        <v>52</v>
      </c>
      <c r="B20" s="63">
        <v>20.65</v>
      </c>
      <c r="C20" s="66">
        <v>60.57</v>
      </c>
      <c r="D20" s="63">
        <v>100.69</v>
      </c>
      <c r="E20" s="66">
        <v>140.55000000000001</v>
      </c>
      <c r="F20" s="63">
        <v>79.41</v>
      </c>
      <c r="G20" s="13"/>
    </row>
    <row r="21" spans="1:7" ht="15" thickBot="1">
      <c r="A21" s="41" t="s">
        <v>91</v>
      </c>
      <c r="B21" s="63">
        <v>89.01</v>
      </c>
      <c r="C21" s="66">
        <v>144.5</v>
      </c>
      <c r="D21" s="63">
        <v>189.37</v>
      </c>
      <c r="E21" s="66">
        <v>256.39</v>
      </c>
      <c r="F21" s="63">
        <v>167.04</v>
      </c>
      <c r="G21" s="13"/>
    </row>
    <row r="22" spans="1:7">
      <c r="A22" s="103" t="s">
        <v>90</v>
      </c>
    </row>
    <row r="25" spans="1:7">
      <c r="A25" s="108" t="s">
        <v>670</v>
      </c>
    </row>
    <row r="26" spans="1:7" ht="9" customHeight="1" thickBot="1"/>
    <row r="27" spans="1:7" ht="15" thickBot="1">
      <c r="A27" s="230" t="s">
        <v>110</v>
      </c>
      <c r="B27" s="233" t="s">
        <v>116</v>
      </c>
      <c r="C27" s="233"/>
      <c r="D27" s="233"/>
      <c r="E27" s="233"/>
      <c r="F27" s="242" t="s">
        <v>0</v>
      </c>
    </row>
    <row r="28" spans="1:7" ht="33" thickBot="1">
      <c r="A28" s="231"/>
      <c r="B28" s="30" t="s">
        <v>83</v>
      </c>
      <c r="C28" s="31" t="s">
        <v>57</v>
      </c>
      <c r="D28" s="30" t="s">
        <v>84</v>
      </c>
      <c r="E28" s="31" t="s">
        <v>85</v>
      </c>
      <c r="F28" s="243"/>
    </row>
    <row r="29" spans="1:7" ht="15" thickBot="1">
      <c r="A29" s="5" t="s">
        <v>29</v>
      </c>
      <c r="B29" s="44">
        <v>1365.84</v>
      </c>
      <c r="C29" s="44">
        <v>1833.36</v>
      </c>
      <c r="D29" s="44">
        <v>2204.41</v>
      </c>
      <c r="E29" s="44">
        <v>2719.8</v>
      </c>
      <c r="F29" s="44">
        <v>1961.7</v>
      </c>
    </row>
    <row r="30" spans="1:7" ht="15" thickBot="1">
      <c r="A30" s="151" t="s">
        <v>30</v>
      </c>
      <c r="B30" s="44">
        <v>1595.81</v>
      </c>
      <c r="C30" s="44">
        <v>2102.84</v>
      </c>
      <c r="D30" s="44">
        <v>2549.29</v>
      </c>
      <c r="E30" s="44">
        <v>3169.16</v>
      </c>
      <c r="F30" s="44">
        <v>2328.23</v>
      </c>
    </row>
    <row r="31" spans="1:7" ht="15" thickBot="1">
      <c r="A31" s="9" t="s">
        <v>75</v>
      </c>
      <c r="B31" s="116">
        <f>B7/B$6*100</f>
        <v>24.099360199522497</v>
      </c>
      <c r="C31" s="187">
        <f>C7/C$6*100</f>
        <v>22.366418747978923</v>
      </c>
      <c r="D31" s="116">
        <f>D7/D$6*100</f>
        <v>19.326165324462892</v>
      </c>
      <c r="E31" s="187">
        <f>E7/E$6*100</f>
        <v>15.979313130293201</v>
      </c>
      <c r="F31" s="116">
        <f>F7/F$6*100</f>
        <v>20.082208372884121</v>
      </c>
    </row>
    <row r="32" spans="1:7" ht="15" thickBot="1">
      <c r="A32" s="9" t="s">
        <v>42</v>
      </c>
      <c r="B32" s="116">
        <f t="shared" ref="B32:F45" si="0">B8/B$6*100</f>
        <v>75.900639800477506</v>
      </c>
      <c r="C32" s="187">
        <f t="shared" si="0"/>
        <v>77.63358125202106</v>
      </c>
      <c r="D32" s="116">
        <f t="shared" si="0"/>
        <v>80.673834675537108</v>
      </c>
      <c r="E32" s="187">
        <f t="shared" si="0"/>
        <v>84.020686869706807</v>
      </c>
      <c r="F32" s="116">
        <f t="shared" si="0"/>
        <v>79.918221137946006</v>
      </c>
    </row>
    <row r="33" spans="1:8" ht="15" thickBot="1">
      <c r="A33" s="41" t="s">
        <v>43</v>
      </c>
      <c r="B33" s="117">
        <f t="shared" si="0"/>
        <v>1.5308840024814985</v>
      </c>
      <c r="C33" s="188">
        <f t="shared" si="0"/>
        <v>2.2003576116109644</v>
      </c>
      <c r="D33" s="117">
        <f t="shared" si="0"/>
        <v>1.8044239768719919</v>
      </c>
      <c r="E33" s="188">
        <f t="shared" si="0"/>
        <v>1.5553017203296773</v>
      </c>
      <c r="F33" s="117">
        <f t="shared" si="0"/>
        <v>1.8271390713116831</v>
      </c>
    </row>
    <row r="34" spans="1:8" ht="15" thickBot="1">
      <c r="A34" s="41" t="s">
        <v>44</v>
      </c>
      <c r="B34" s="117">
        <f t="shared" si="0"/>
        <v>2.1149134295436176</v>
      </c>
      <c r="C34" s="188">
        <f t="shared" si="0"/>
        <v>3.7159270320138478</v>
      </c>
      <c r="D34" s="117">
        <f t="shared" si="0"/>
        <v>4.0387715795378316</v>
      </c>
      <c r="E34" s="188">
        <f t="shared" si="0"/>
        <v>4.4081081422206516</v>
      </c>
      <c r="F34" s="117">
        <f t="shared" si="0"/>
        <v>3.7788362833568852</v>
      </c>
    </row>
    <row r="35" spans="1:8" ht="15" thickBot="1">
      <c r="A35" s="41" t="s">
        <v>76</v>
      </c>
      <c r="B35" s="117">
        <f t="shared" si="0"/>
        <v>44.439500943094728</v>
      </c>
      <c r="C35" s="188">
        <f t="shared" si="0"/>
        <v>37.19255863498887</v>
      </c>
      <c r="D35" s="117">
        <f t="shared" si="0"/>
        <v>36.99696778318669</v>
      </c>
      <c r="E35" s="188">
        <f t="shared" si="0"/>
        <v>38.657246715217916</v>
      </c>
      <c r="F35" s="117">
        <f t="shared" si="0"/>
        <v>38.364336856753845</v>
      </c>
    </row>
    <row r="36" spans="1:8" ht="15" thickBot="1">
      <c r="A36" s="11" t="s">
        <v>45</v>
      </c>
      <c r="B36" s="118">
        <f t="shared" si="0"/>
        <v>0.7519692193932862</v>
      </c>
      <c r="C36" s="189">
        <f t="shared" si="0"/>
        <v>0.92161077400087477</v>
      </c>
      <c r="D36" s="118">
        <f t="shared" si="0"/>
        <v>1.0473504387496126</v>
      </c>
      <c r="E36" s="189">
        <f t="shared" si="0"/>
        <v>1.4634792815761906</v>
      </c>
      <c r="F36" s="118">
        <f t="shared" si="0"/>
        <v>1.0626097937059482</v>
      </c>
    </row>
    <row r="37" spans="1:8" ht="15" thickBot="1">
      <c r="A37" s="11" t="s">
        <v>86</v>
      </c>
      <c r="B37" s="118">
        <f t="shared" si="0"/>
        <v>29.546123911994538</v>
      </c>
      <c r="C37" s="189">
        <f t="shared" si="0"/>
        <v>23.107321527077666</v>
      </c>
      <c r="D37" s="118">
        <f t="shared" si="0"/>
        <v>24.507215734577077</v>
      </c>
      <c r="E37" s="189">
        <f t="shared" si="0"/>
        <v>26.632924812884173</v>
      </c>
      <c r="F37" s="118">
        <f t="shared" si="0"/>
        <v>25.216151325255669</v>
      </c>
    </row>
    <row r="38" spans="1:8" ht="15" thickBot="1">
      <c r="A38" s="41" t="s">
        <v>46</v>
      </c>
      <c r="B38" s="117">
        <f t="shared" si="0"/>
        <v>4.843935054925085</v>
      </c>
      <c r="C38" s="188">
        <f t="shared" si="0"/>
        <v>4.1115824313785163</v>
      </c>
      <c r="D38" s="117">
        <f t="shared" si="0"/>
        <v>4.2443190064684684</v>
      </c>
      <c r="E38" s="188">
        <f t="shared" si="0"/>
        <v>5.0335104570296236</v>
      </c>
      <c r="F38" s="117">
        <f t="shared" si="0"/>
        <v>4.4523092649781155</v>
      </c>
      <c r="H38" s="58"/>
    </row>
    <row r="39" spans="1:8" ht="15" thickBot="1">
      <c r="A39" s="41" t="s">
        <v>47</v>
      </c>
      <c r="B39" s="117">
        <f t="shared" si="0"/>
        <v>6.234451469786503</v>
      </c>
      <c r="C39" s="188">
        <f t="shared" si="0"/>
        <v>4.5343440299785049</v>
      </c>
      <c r="D39" s="117">
        <f t="shared" si="0"/>
        <v>4.4231923398279527</v>
      </c>
      <c r="E39" s="188">
        <f t="shared" si="0"/>
        <v>4.2124727057011953</v>
      </c>
      <c r="F39" s="117">
        <f t="shared" si="0"/>
        <v>4.6430120735494347</v>
      </c>
    </row>
    <row r="40" spans="1:8" ht="15" thickBot="1">
      <c r="A40" s="41" t="s">
        <v>48</v>
      </c>
      <c r="B40" s="117">
        <f t="shared" si="0"/>
        <v>5.3728200725650295</v>
      </c>
      <c r="C40" s="188">
        <f t="shared" si="0"/>
        <v>9.6279317494436096</v>
      </c>
      <c r="D40" s="117">
        <f t="shared" si="0"/>
        <v>10.411918612633322</v>
      </c>
      <c r="E40" s="188">
        <f t="shared" si="0"/>
        <v>9.4592888967423541</v>
      </c>
      <c r="F40" s="117">
        <f t="shared" si="0"/>
        <v>9.3397130008633162</v>
      </c>
      <c r="H40" s="58"/>
    </row>
    <row r="41" spans="1:8" ht="15" thickBot="1">
      <c r="A41" s="41" t="s">
        <v>49</v>
      </c>
      <c r="B41" s="117">
        <f t="shared" si="0"/>
        <v>2.3693296821050125</v>
      </c>
      <c r="C41" s="188">
        <f t="shared" si="0"/>
        <v>2.5522626543151166</v>
      </c>
      <c r="D41" s="117">
        <f t="shared" si="0"/>
        <v>2.2963256436105741</v>
      </c>
      <c r="E41" s="188">
        <f t="shared" si="0"/>
        <v>2.0551187065342233</v>
      </c>
      <c r="F41" s="117">
        <f t="shared" si="0"/>
        <v>2.3262306559059884</v>
      </c>
    </row>
    <row r="42" spans="1:8" ht="15" thickBot="1">
      <c r="A42" s="41" t="s">
        <v>50</v>
      </c>
      <c r="B42" s="117">
        <f t="shared" si="0"/>
        <v>2.0422230716689334</v>
      </c>
      <c r="C42" s="188">
        <f t="shared" si="0"/>
        <v>3.5394989633067664</v>
      </c>
      <c r="D42" s="117">
        <f t="shared" si="0"/>
        <v>4.4275072667291679</v>
      </c>
      <c r="E42" s="188">
        <f t="shared" si="0"/>
        <v>5.107347057264386</v>
      </c>
      <c r="F42" s="117">
        <f t="shared" si="0"/>
        <v>4.0154967507505699</v>
      </c>
    </row>
    <row r="43" spans="1:8" ht="15" thickBot="1">
      <c r="A43" s="41" t="s">
        <v>51</v>
      </c>
      <c r="B43" s="117">
        <f t="shared" si="0"/>
        <v>8.146333210093934E-2</v>
      </c>
      <c r="C43" s="188">
        <f t="shared" si="0"/>
        <v>0.40706853588480341</v>
      </c>
      <c r="D43" s="117">
        <f t="shared" si="0"/>
        <v>0.65233849424741785</v>
      </c>
      <c r="E43" s="188">
        <f t="shared" si="0"/>
        <v>1.0072069570485556</v>
      </c>
      <c r="F43" s="117">
        <f t="shared" si="0"/>
        <v>0.58542326144753742</v>
      </c>
    </row>
    <row r="44" spans="1:8" ht="15" thickBot="1">
      <c r="A44" s="41" t="s">
        <v>52</v>
      </c>
      <c r="B44" s="117">
        <f t="shared" si="0"/>
        <v>1.2940136983726134</v>
      </c>
      <c r="C44" s="188">
        <f t="shared" si="0"/>
        <v>2.8803903292689883</v>
      </c>
      <c r="D44" s="117">
        <f t="shared" si="0"/>
        <v>3.9497271789400186</v>
      </c>
      <c r="E44" s="188">
        <f t="shared" si="0"/>
        <v>4.4349291294854165</v>
      </c>
      <c r="F44" s="117">
        <f t="shared" si="0"/>
        <v>3.4107455019478317</v>
      </c>
      <c r="H44" s="58"/>
    </row>
    <row r="45" spans="1:8" ht="15" thickBot="1">
      <c r="A45" s="41" t="s">
        <v>91</v>
      </c>
      <c r="B45" s="117">
        <f t="shared" si="0"/>
        <v>5.5777316848497005</v>
      </c>
      <c r="C45" s="188">
        <f t="shared" si="0"/>
        <v>6.8716592798310856</v>
      </c>
      <c r="D45" s="117">
        <f t="shared" si="0"/>
        <v>7.4283427934836759</v>
      </c>
      <c r="E45" s="188">
        <f t="shared" si="0"/>
        <v>8.090156382132804</v>
      </c>
      <c r="F45" s="117">
        <f t="shared" si="0"/>
        <v>7.1745489062506707</v>
      </c>
    </row>
    <row r="46" spans="1:8" ht="15" thickBot="1">
      <c r="A46" s="92" t="s">
        <v>0</v>
      </c>
      <c r="B46" s="90">
        <f>SUM(B31,B33:B35,B38:B45)</f>
        <v>100.00062664101615</v>
      </c>
      <c r="C46" s="177">
        <f>SUM(C31,C33:C35,C38:C45)</f>
        <v>100</v>
      </c>
      <c r="D46" s="90">
        <f>SUM(D31,D33:D35,D38:D45)</f>
        <v>100</v>
      </c>
      <c r="E46" s="177">
        <f>SUM(E31,E33:E35,E38:E45)</f>
        <v>100</v>
      </c>
      <c r="F46" s="90">
        <f>SUM(F31,F33:F35,F38:F45)</f>
        <v>99.999999999999972</v>
      </c>
    </row>
    <row r="47" spans="1:8">
      <c r="A47" s="101" t="s">
        <v>103</v>
      </c>
    </row>
    <row r="48" spans="1:8">
      <c r="A48" s="103" t="s">
        <v>98</v>
      </c>
    </row>
  </sheetData>
  <mergeCells count="6">
    <mergeCell ref="A3:A4"/>
    <mergeCell ref="B3:E3"/>
    <mergeCell ref="F3:F4"/>
    <mergeCell ref="A27:A28"/>
    <mergeCell ref="B27:E27"/>
    <mergeCell ref="F27:F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/>
  </sheetViews>
  <sheetFormatPr defaultColWidth="9.109375" defaultRowHeight="14.4"/>
  <cols>
    <col min="1" max="1" width="36.6640625" style="73" customWidth="1"/>
    <col min="2" max="2" width="13.44140625" style="75" customWidth="1"/>
    <col min="3" max="3" width="9" style="75" customWidth="1"/>
    <col min="4" max="4" width="13.44140625" style="75" customWidth="1"/>
    <col min="5" max="5" width="10.6640625" style="75" customWidth="1"/>
    <col min="6" max="6" width="9.5546875" style="75" customWidth="1"/>
    <col min="7" max="7" width="8.88671875" style="75" customWidth="1"/>
    <col min="8" max="8" width="9.88671875" style="75" customWidth="1"/>
    <col min="9" max="9" width="8.5546875" style="75" customWidth="1"/>
    <col min="10" max="10" width="10.5546875" style="23" customWidth="1"/>
    <col min="11" max="16384" width="9.109375" style="73"/>
  </cols>
  <sheetData>
    <row r="1" spans="1:14">
      <c r="A1" s="115" t="s">
        <v>671</v>
      </c>
      <c r="B1" s="113"/>
      <c r="C1" s="113"/>
      <c r="D1" s="113"/>
      <c r="E1" s="113"/>
      <c r="F1" s="113"/>
      <c r="G1" s="113"/>
      <c r="H1" s="113"/>
      <c r="I1" s="113"/>
      <c r="J1" s="19"/>
    </row>
    <row r="2" spans="1:14" s="74" customFormat="1" ht="7.5" customHeight="1" thickBot="1">
      <c r="A2" s="2"/>
      <c r="N2" s="56"/>
    </row>
    <row r="3" spans="1:14" ht="15.75" customHeight="1" thickBot="1">
      <c r="A3" s="249" t="s">
        <v>110</v>
      </c>
      <c r="B3" s="252" t="s">
        <v>117</v>
      </c>
      <c r="C3" s="252"/>
      <c r="D3" s="252"/>
      <c r="E3" s="252"/>
      <c r="F3" s="252"/>
      <c r="G3" s="252"/>
      <c r="H3" s="252"/>
      <c r="I3" s="244" t="s">
        <v>0</v>
      </c>
      <c r="J3" s="20"/>
    </row>
    <row r="4" spans="1:14" ht="15" thickBot="1">
      <c r="A4" s="250"/>
      <c r="B4" s="254" t="s">
        <v>69</v>
      </c>
      <c r="C4" s="254"/>
      <c r="D4" s="254"/>
      <c r="E4" s="254"/>
      <c r="F4" s="255" t="s">
        <v>70</v>
      </c>
      <c r="G4" s="255"/>
      <c r="H4" s="255"/>
      <c r="I4" s="253"/>
      <c r="J4" s="20"/>
    </row>
    <row r="5" spans="1:14" ht="15" thickBot="1">
      <c r="A5" s="250"/>
      <c r="B5" s="257" t="s">
        <v>67</v>
      </c>
      <c r="C5" s="257"/>
      <c r="D5" s="257" t="s">
        <v>68</v>
      </c>
      <c r="E5" s="257"/>
      <c r="F5" s="256"/>
      <c r="G5" s="256"/>
      <c r="H5" s="256"/>
      <c r="I5" s="253"/>
      <c r="J5" s="20"/>
    </row>
    <row r="6" spans="1:14" ht="15.75" customHeight="1" thickBot="1">
      <c r="A6" s="250"/>
      <c r="B6" s="246" t="s">
        <v>64</v>
      </c>
      <c r="C6" s="244" t="s">
        <v>65</v>
      </c>
      <c r="D6" s="246" t="s">
        <v>66</v>
      </c>
      <c r="E6" s="244" t="s">
        <v>71</v>
      </c>
      <c r="F6" s="246" t="s">
        <v>58</v>
      </c>
      <c r="G6" s="248" t="s">
        <v>72</v>
      </c>
      <c r="H6" s="248"/>
      <c r="I6" s="253"/>
      <c r="J6" s="20"/>
    </row>
    <row r="7" spans="1:14" ht="75.75" customHeight="1" thickBot="1">
      <c r="A7" s="251"/>
      <c r="B7" s="247"/>
      <c r="C7" s="245"/>
      <c r="D7" s="247"/>
      <c r="E7" s="245"/>
      <c r="F7" s="247"/>
      <c r="G7" s="89" t="s">
        <v>73</v>
      </c>
      <c r="H7" s="86" t="s">
        <v>74</v>
      </c>
      <c r="I7" s="245"/>
      <c r="J7" s="20"/>
    </row>
    <row r="8" spans="1:14" ht="15" thickBot="1">
      <c r="A8" s="5" t="s">
        <v>29</v>
      </c>
      <c r="B8" s="67">
        <v>2547.9699999999998</v>
      </c>
      <c r="C8" s="67">
        <v>1887.95</v>
      </c>
      <c r="D8" s="67">
        <v>3013.94</v>
      </c>
      <c r="E8" s="67">
        <v>2301.6</v>
      </c>
      <c r="F8" s="67">
        <v>1550.8</v>
      </c>
      <c r="G8" s="67">
        <v>1825.72</v>
      </c>
      <c r="H8" s="67">
        <v>1390.52</v>
      </c>
      <c r="I8" s="67">
        <v>1961.7</v>
      </c>
      <c r="J8" s="14"/>
    </row>
    <row r="9" spans="1:14" ht="15" thickBot="1">
      <c r="A9" s="151" t="s">
        <v>99</v>
      </c>
      <c r="B9" s="67">
        <v>2949.24</v>
      </c>
      <c r="C9" s="67">
        <v>2135.31</v>
      </c>
      <c r="D9" s="67">
        <v>3470.92</v>
      </c>
      <c r="E9" s="67">
        <v>2647.41</v>
      </c>
      <c r="F9" s="67">
        <v>1775.59</v>
      </c>
      <c r="G9" s="67">
        <v>2151.4499999999998</v>
      </c>
      <c r="H9" s="67">
        <v>1676.59</v>
      </c>
      <c r="I9" s="67">
        <v>2328.23</v>
      </c>
      <c r="J9" s="14"/>
    </row>
    <row r="10" spans="1:14" ht="15" thickBot="1">
      <c r="A10" s="9" t="s">
        <v>75</v>
      </c>
      <c r="B10" s="68">
        <v>515.83000000000004</v>
      </c>
      <c r="C10" s="69">
        <v>477</v>
      </c>
      <c r="D10" s="68">
        <v>558.04</v>
      </c>
      <c r="E10" s="69">
        <v>514.45000000000005</v>
      </c>
      <c r="F10" s="68">
        <v>436.6</v>
      </c>
      <c r="G10" s="69">
        <v>445.99</v>
      </c>
      <c r="H10" s="68">
        <v>385.93</v>
      </c>
      <c r="I10" s="69">
        <v>467.56</v>
      </c>
      <c r="J10" s="20"/>
    </row>
    <row r="11" spans="1:14" ht="15" thickBot="1">
      <c r="A11" s="9" t="s">
        <v>42</v>
      </c>
      <c r="B11" s="68">
        <v>2433.41</v>
      </c>
      <c r="C11" s="69">
        <v>1658.31</v>
      </c>
      <c r="D11" s="68">
        <v>2912.88</v>
      </c>
      <c r="E11" s="69">
        <v>2132.96</v>
      </c>
      <c r="F11" s="68">
        <v>1338.99</v>
      </c>
      <c r="G11" s="69">
        <v>1705.46</v>
      </c>
      <c r="H11" s="68">
        <v>1290.6600000000001</v>
      </c>
      <c r="I11" s="69">
        <v>1860.68</v>
      </c>
      <c r="J11" s="20"/>
    </row>
    <row r="12" spans="1:14" ht="15" thickBot="1">
      <c r="A12" s="41" t="s">
        <v>43</v>
      </c>
      <c r="B12" s="68">
        <v>49.54</v>
      </c>
      <c r="C12" s="69">
        <v>48.06</v>
      </c>
      <c r="D12" s="68">
        <v>57.76</v>
      </c>
      <c r="E12" s="69">
        <v>48.99</v>
      </c>
      <c r="F12" s="68">
        <v>43.12</v>
      </c>
      <c r="G12" s="69">
        <v>36.479999999999997</v>
      </c>
      <c r="H12" s="68">
        <v>31.02</v>
      </c>
      <c r="I12" s="69">
        <v>42.54</v>
      </c>
      <c r="J12" s="21"/>
    </row>
    <row r="13" spans="1:14" ht="15" thickBot="1">
      <c r="A13" s="41" t="s">
        <v>44</v>
      </c>
      <c r="B13" s="68">
        <v>137.94999999999999</v>
      </c>
      <c r="C13" s="69">
        <v>91.93</v>
      </c>
      <c r="D13" s="68">
        <v>161.18</v>
      </c>
      <c r="E13" s="69">
        <v>123.53</v>
      </c>
      <c r="F13" s="68">
        <v>65.28</v>
      </c>
      <c r="G13" s="69">
        <v>53.72</v>
      </c>
      <c r="H13" s="68">
        <v>56.13</v>
      </c>
      <c r="I13" s="69">
        <v>87.98</v>
      </c>
      <c r="J13" s="21"/>
    </row>
    <row r="14" spans="1:14" ht="15" thickBot="1">
      <c r="A14" s="41" t="s">
        <v>76</v>
      </c>
      <c r="B14" s="68">
        <v>1031.45</v>
      </c>
      <c r="C14" s="69">
        <v>725.16</v>
      </c>
      <c r="D14" s="68">
        <v>1323.38</v>
      </c>
      <c r="E14" s="69">
        <v>971.3</v>
      </c>
      <c r="F14" s="68">
        <v>672.93</v>
      </c>
      <c r="G14" s="69">
        <v>923.34</v>
      </c>
      <c r="H14" s="68">
        <v>700.23</v>
      </c>
      <c r="I14" s="69">
        <v>893.21</v>
      </c>
      <c r="J14" s="21"/>
    </row>
    <row r="15" spans="1:14" ht="15" thickBot="1">
      <c r="A15" s="11" t="s">
        <v>45</v>
      </c>
      <c r="B15" s="70">
        <v>47.65</v>
      </c>
      <c r="C15" s="71">
        <v>13.53</v>
      </c>
      <c r="D15" s="70">
        <v>29.27</v>
      </c>
      <c r="E15" s="71">
        <v>20.38</v>
      </c>
      <c r="F15" s="70">
        <v>10.11</v>
      </c>
      <c r="G15" s="71">
        <v>24.7</v>
      </c>
      <c r="H15" s="70">
        <v>10.56</v>
      </c>
      <c r="I15" s="71">
        <v>24.74</v>
      </c>
      <c r="J15" s="22"/>
    </row>
    <row r="16" spans="1:14" ht="15" thickBot="1">
      <c r="A16" s="11" t="s">
        <v>86</v>
      </c>
      <c r="B16" s="70">
        <v>677.24</v>
      </c>
      <c r="C16" s="71">
        <v>393.02</v>
      </c>
      <c r="D16" s="70">
        <v>951.99</v>
      </c>
      <c r="E16" s="71">
        <v>667.53</v>
      </c>
      <c r="F16" s="70">
        <v>364.76</v>
      </c>
      <c r="G16" s="71">
        <v>646.79</v>
      </c>
      <c r="H16" s="70">
        <v>445.49</v>
      </c>
      <c r="I16" s="71">
        <v>587.09</v>
      </c>
      <c r="J16" s="22"/>
    </row>
    <row r="17" spans="1:14" ht="15" thickBot="1">
      <c r="A17" s="41" t="s">
        <v>46</v>
      </c>
      <c r="B17" s="68">
        <v>132.41</v>
      </c>
      <c r="C17" s="69">
        <v>82.53</v>
      </c>
      <c r="D17" s="68">
        <v>167.14</v>
      </c>
      <c r="E17" s="69">
        <v>104.7</v>
      </c>
      <c r="F17" s="68">
        <v>68.290000000000006</v>
      </c>
      <c r="G17" s="69">
        <v>103.36</v>
      </c>
      <c r="H17" s="68">
        <v>77.27</v>
      </c>
      <c r="I17" s="69">
        <v>103.66</v>
      </c>
      <c r="J17" s="21"/>
    </row>
    <row r="18" spans="1:14" ht="15" thickBot="1">
      <c r="A18" s="41" t="s">
        <v>47</v>
      </c>
      <c r="B18" s="68">
        <v>120.19</v>
      </c>
      <c r="C18" s="69">
        <v>83.84</v>
      </c>
      <c r="D18" s="68">
        <v>116.94</v>
      </c>
      <c r="E18" s="69">
        <v>104</v>
      </c>
      <c r="F18" s="68">
        <v>62.18</v>
      </c>
      <c r="G18" s="69">
        <v>127.9</v>
      </c>
      <c r="H18" s="68">
        <v>81.650000000000006</v>
      </c>
      <c r="I18" s="69">
        <v>108.1</v>
      </c>
      <c r="J18" s="21"/>
    </row>
    <row r="19" spans="1:14" ht="15" thickBot="1">
      <c r="A19" s="41" t="s">
        <v>48</v>
      </c>
      <c r="B19" s="68">
        <v>323.11</v>
      </c>
      <c r="C19" s="69">
        <v>254.32</v>
      </c>
      <c r="D19" s="68">
        <v>350.55</v>
      </c>
      <c r="E19" s="69">
        <v>281.02999999999997</v>
      </c>
      <c r="F19" s="68">
        <v>144.09</v>
      </c>
      <c r="G19" s="69">
        <v>154.61000000000001</v>
      </c>
      <c r="H19" s="68">
        <v>104.84</v>
      </c>
      <c r="I19" s="69">
        <v>217.45</v>
      </c>
      <c r="J19" s="21"/>
    </row>
    <row r="20" spans="1:14" ht="15" thickBot="1">
      <c r="A20" s="41" t="s">
        <v>49</v>
      </c>
      <c r="B20" s="68">
        <v>63.34</v>
      </c>
      <c r="C20" s="69">
        <v>58.15</v>
      </c>
      <c r="D20" s="68">
        <v>67.62</v>
      </c>
      <c r="E20" s="69">
        <v>59.37</v>
      </c>
      <c r="F20" s="68">
        <v>45.29</v>
      </c>
      <c r="G20" s="69">
        <v>49.61</v>
      </c>
      <c r="H20" s="68">
        <v>41</v>
      </c>
      <c r="I20" s="69">
        <v>54.16</v>
      </c>
      <c r="J20" s="21"/>
    </row>
    <row r="21" spans="1:14" ht="15" thickBot="1">
      <c r="A21" s="41" t="s">
        <v>50</v>
      </c>
      <c r="B21" s="68">
        <v>154.30000000000001</v>
      </c>
      <c r="C21" s="69">
        <v>79.62</v>
      </c>
      <c r="D21" s="68">
        <v>186.56</v>
      </c>
      <c r="E21" s="69">
        <v>116.43</v>
      </c>
      <c r="F21" s="68">
        <v>62.34</v>
      </c>
      <c r="G21" s="69">
        <v>68.319999999999993</v>
      </c>
      <c r="H21" s="68">
        <v>49.66</v>
      </c>
      <c r="I21" s="69">
        <v>93.49</v>
      </c>
      <c r="J21" s="21"/>
    </row>
    <row r="22" spans="1:14" ht="15" thickBot="1">
      <c r="A22" s="41" t="s">
        <v>51</v>
      </c>
      <c r="B22" s="68">
        <v>31.37</v>
      </c>
      <c r="C22" s="69">
        <v>10.74</v>
      </c>
      <c r="D22" s="68">
        <v>34.229999999999997</v>
      </c>
      <c r="E22" s="69">
        <v>18.420000000000002</v>
      </c>
      <c r="F22" s="68">
        <v>12.75</v>
      </c>
      <c r="G22" s="69">
        <v>3.84</v>
      </c>
      <c r="H22" s="68">
        <v>7.17</v>
      </c>
      <c r="I22" s="69">
        <v>13.63</v>
      </c>
      <c r="J22" s="21"/>
    </row>
    <row r="23" spans="1:14" ht="15" thickBot="1">
      <c r="A23" s="41" t="s">
        <v>52</v>
      </c>
      <c r="B23" s="68">
        <v>149.99</v>
      </c>
      <c r="C23" s="69">
        <v>72.849999999999994</v>
      </c>
      <c r="D23" s="68">
        <v>151.47</v>
      </c>
      <c r="E23" s="69">
        <v>108.91</v>
      </c>
      <c r="F23" s="68">
        <v>44.21</v>
      </c>
      <c r="G23" s="69">
        <v>46.04</v>
      </c>
      <c r="H23" s="68">
        <v>35.799999999999997</v>
      </c>
      <c r="I23" s="69">
        <v>79.41</v>
      </c>
      <c r="J23" s="21"/>
    </row>
    <row r="24" spans="1:14" ht="15" thickBot="1">
      <c r="A24" s="41" t="s">
        <v>91</v>
      </c>
      <c r="B24" s="68">
        <v>239.78</v>
      </c>
      <c r="C24" s="69">
        <v>151.11000000000001</v>
      </c>
      <c r="D24" s="68">
        <v>296.04000000000002</v>
      </c>
      <c r="E24" s="69">
        <v>196.27</v>
      </c>
      <c r="F24" s="68">
        <v>118.51</v>
      </c>
      <c r="G24" s="69">
        <v>138.22999999999999</v>
      </c>
      <c r="H24" s="68">
        <v>105.89</v>
      </c>
      <c r="I24" s="69">
        <v>167.04</v>
      </c>
      <c r="J24" s="21"/>
    </row>
    <row r="25" spans="1:14">
      <c r="A25" s="200" t="s">
        <v>649</v>
      </c>
    </row>
    <row r="26" spans="1:14">
      <c r="A26" s="200" t="s">
        <v>93</v>
      </c>
    </row>
    <row r="27" spans="1:14">
      <c r="A27" s="37"/>
    </row>
    <row r="28" spans="1:14">
      <c r="A28" s="108" t="s">
        <v>672</v>
      </c>
    </row>
    <row r="29" spans="1:14" s="74" customFormat="1" ht="7.5" customHeight="1" thickBot="1">
      <c r="A29" s="2"/>
      <c r="N29" s="56"/>
    </row>
    <row r="30" spans="1:14" ht="15.75" customHeight="1" thickBot="1">
      <c r="A30" s="222" t="s">
        <v>118</v>
      </c>
      <c r="B30" s="232" t="s">
        <v>676</v>
      </c>
      <c r="C30" s="232"/>
      <c r="D30" s="232"/>
      <c r="E30" s="232"/>
      <c r="F30" s="232"/>
      <c r="G30" s="232"/>
      <c r="H30" s="232"/>
      <c r="I30" s="226" t="s">
        <v>0</v>
      </c>
    </row>
    <row r="31" spans="1:14" ht="15.75" customHeight="1" thickBot="1">
      <c r="A31" s="223"/>
      <c r="B31" s="254" t="s">
        <v>69</v>
      </c>
      <c r="C31" s="254"/>
      <c r="D31" s="254"/>
      <c r="E31" s="254"/>
      <c r="F31" s="254"/>
      <c r="G31" s="259" t="s">
        <v>70</v>
      </c>
      <c r="H31" s="259"/>
      <c r="I31" s="239"/>
      <c r="J31" s="114"/>
    </row>
    <row r="32" spans="1:14" ht="15" thickBot="1">
      <c r="A32" s="223"/>
      <c r="B32" s="232" t="s">
        <v>67</v>
      </c>
      <c r="C32" s="232"/>
      <c r="D32" s="232"/>
      <c r="E32" s="232" t="s">
        <v>68</v>
      </c>
      <c r="F32" s="232"/>
      <c r="G32" s="260"/>
      <c r="H32" s="260"/>
      <c r="I32" s="239"/>
      <c r="J32" s="114"/>
    </row>
    <row r="33" spans="1:13" ht="15.75" customHeight="1" thickBot="1">
      <c r="A33" s="223"/>
      <c r="B33" s="246" t="s">
        <v>64</v>
      </c>
      <c r="C33" s="244" t="s">
        <v>65</v>
      </c>
      <c r="D33" s="246" t="s">
        <v>66</v>
      </c>
      <c r="E33" s="244" t="s">
        <v>71</v>
      </c>
      <c r="F33" s="246" t="s">
        <v>119</v>
      </c>
      <c r="G33" s="258" t="s">
        <v>72</v>
      </c>
      <c r="H33" s="258"/>
      <c r="I33" s="239"/>
      <c r="J33" s="114"/>
    </row>
    <row r="34" spans="1:13" ht="69.75" customHeight="1" thickBot="1">
      <c r="A34" s="224"/>
      <c r="B34" s="247"/>
      <c r="C34" s="245"/>
      <c r="D34" s="247"/>
      <c r="E34" s="245"/>
      <c r="F34" s="247"/>
      <c r="G34" s="220" t="s">
        <v>73</v>
      </c>
      <c r="H34" s="219" t="s">
        <v>74</v>
      </c>
      <c r="I34" s="227"/>
      <c r="J34" s="114"/>
    </row>
    <row r="35" spans="1:13" ht="15" thickBot="1">
      <c r="A35" s="5" t="s">
        <v>29</v>
      </c>
      <c r="B35" s="67">
        <v>2547.9699999999998</v>
      </c>
      <c r="C35" s="67">
        <v>1887.95</v>
      </c>
      <c r="D35" s="67">
        <v>3013.94</v>
      </c>
      <c r="E35" s="67">
        <v>2301.6</v>
      </c>
      <c r="F35" s="67">
        <v>1550.8</v>
      </c>
      <c r="G35" s="67">
        <v>1825.72</v>
      </c>
      <c r="H35" s="67">
        <v>1390.52</v>
      </c>
      <c r="I35" s="67">
        <v>1961.7</v>
      </c>
      <c r="M35" s="80"/>
    </row>
    <row r="36" spans="1:13" ht="15" thickBot="1">
      <c r="A36" s="151" t="s">
        <v>30</v>
      </c>
      <c r="B36" s="67">
        <v>2949.24</v>
      </c>
      <c r="C36" s="67">
        <v>2135.31</v>
      </c>
      <c r="D36" s="67">
        <v>3470.92</v>
      </c>
      <c r="E36" s="67">
        <v>2647.41</v>
      </c>
      <c r="F36" s="67">
        <v>1775.59</v>
      </c>
      <c r="G36" s="67">
        <v>2151.4499999999998</v>
      </c>
      <c r="H36" s="67">
        <v>1676.59</v>
      </c>
      <c r="I36" s="67">
        <v>2328.23</v>
      </c>
      <c r="M36" s="80"/>
    </row>
    <row r="37" spans="1:13" ht="15" thickBot="1">
      <c r="A37" s="9" t="s">
        <v>75</v>
      </c>
      <c r="B37" s="116">
        <f>B10/B$9*100</f>
        <v>17.490268679388592</v>
      </c>
      <c r="C37" s="187">
        <f t="shared" ref="C37:I37" si="0">C10/C$9*100</f>
        <v>22.338676819759193</v>
      </c>
      <c r="D37" s="116">
        <f t="shared" si="0"/>
        <v>16.077581736254363</v>
      </c>
      <c r="E37" s="187">
        <f t="shared" si="0"/>
        <v>19.432199772607948</v>
      </c>
      <c r="F37" s="116">
        <f t="shared" si="0"/>
        <v>24.589009850246963</v>
      </c>
      <c r="G37" s="187">
        <f t="shared" si="0"/>
        <v>20.729740407632065</v>
      </c>
      <c r="H37" s="116">
        <f t="shared" si="0"/>
        <v>23.018746384029491</v>
      </c>
      <c r="I37" s="187">
        <f t="shared" si="0"/>
        <v>20.082208372884121</v>
      </c>
      <c r="K37" s="80"/>
    </row>
    <row r="38" spans="1:13" ht="15" thickBot="1">
      <c r="A38" s="9" t="s">
        <v>42</v>
      </c>
      <c r="B38" s="116">
        <f t="shared" ref="B38:I51" si="1">B11/B$9*100</f>
        <v>82.509731320611408</v>
      </c>
      <c r="C38" s="187">
        <f t="shared" si="1"/>
        <v>77.6613231802408</v>
      </c>
      <c r="D38" s="116">
        <f t="shared" si="1"/>
        <v>83.922418263745641</v>
      </c>
      <c r="E38" s="187">
        <f t="shared" si="1"/>
        <v>80.567800227392055</v>
      </c>
      <c r="F38" s="116">
        <f t="shared" si="1"/>
        <v>75.410990149753047</v>
      </c>
      <c r="G38" s="187">
        <f t="shared" si="1"/>
        <v>79.270259592367935</v>
      </c>
      <c r="H38" s="116">
        <f t="shared" si="1"/>
        <v>76.98125361597053</v>
      </c>
      <c r="I38" s="187">
        <f t="shared" si="1"/>
        <v>79.918221137946006</v>
      </c>
      <c r="L38" s="80"/>
    </row>
    <row r="39" spans="1:13" ht="15" thickBot="1">
      <c r="A39" s="41" t="s">
        <v>43</v>
      </c>
      <c r="B39" s="117">
        <f t="shared" si="1"/>
        <v>1.6797547842834086</v>
      </c>
      <c r="C39" s="188">
        <f t="shared" si="1"/>
        <v>2.2507270607078129</v>
      </c>
      <c r="D39" s="117">
        <f t="shared" si="1"/>
        <v>1.6641121086052111</v>
      </c>
      <c r="E39" s="188">
        <f t="shared" si="1"/>
        <v>1.8504878352805196</v>
      </c>
      <c r="F39" s="117">
        <f t="shared" si="1"/>
        <v>2.4284885587325902</v>
      </c>
      <c r="G39" s="188">
        <f t="shared" si="1"/>
        <v>1.6956006414278741</v>
      </c>
      <c r="H39" s="117">
        <f t="shared" si="1"/>
        <v>1.8501840044375786</v>
      </c>
      <c r="I39" s="188">
        <f t="shared" si="1"/>
        <v>1.8271390713116831</v>
      </c>
      <c r="L39" s="80"/>
    </row>
    <row r="40" spans="1:13" ht="15" thickBot="1">
      <c r="A40" s="41" t="s">
        <v>44</v>
      </c>
      <c r="B40" s="117">
        <f t="shared" si="1"/>
        <v>4.677476231164639</v>
      </c>
      <c r="C40" s="188">
        <f t="shared" si="1"/>
        <v>4.3052296856194188</v>
      </c>
      <c r="D40" s="117">
        <f t="shared" si="1"/>
        <v>4.6437255828425892</v>
      </c>
      <c r="E40" s="188">
        <f t="shared" si="1"/>
        <v>4.6660698569545334</v>
      </c>
      <c r="F40" s="117">
        <f t="shared" si="1"/>
        <v>3.6765244228678919</v>
      </c>
      <c r="G40" s="188">
        <f t="shared" si="1"/>
        <v>2.4969206814009159</v>
      </c>
      <c r="H40" s="117">
        <f t="shared" si="1"/>
        <v>3.3478668010664507</v>
      </c>
      <c r="I40" s="188">
        <f t="shared" si="1"/>
        <v>3.7788362833568852</v>
      </c>
    </row>
    <row r="41" spans="1:13" ht="15" thickBot="1">
      <c r="A41" s="41" t="s">
        <v>76</v>
      </c>
      <c r="B41" s="117">
        <f t="shared" si="1"/>
        <v>34.973416880281029</v>
      </c>
      <c r="C41" s="188">
        <f t="shared" si="1"/>
        <v>33.960408558944607</v>
      </c>
      <c r="D41" s="117">
        <f t="shared" si="1"/>
        <v>38.127643391377504</v>
      </c>
      <c r="E41" s="188">
        <f t="shared" si="1"/>
        <v>36.688688189589072</v>
      </c>
      <c r="F41" s="117">
        <f t="shared" si="1"/>
        <v>37.898951897679076</v>
      </c>
      <c r="G41" s="188">
        <f t="shared" si="1"/>
        <v>42.917102419298622</v>
      </c>
      <c r="H41" s="117">
        <f t="shared" si="1"/>
        <v>41.765130413517923</v>
      </c>
      <c r="I41" s="188">
        <f t="shared" si="1"/>
        <v>38.364336856753845</v>
      </c>
    </row>
    <row r="42" spans="1:13" ht="15" thickBot="1">
      <c r="A42" s="11" t="s">
        <v>45</v>
      </c>
      <c r="B42" s="118">
        <f t="shared" si="1"/>
        <v>1.6156704778180142</v>
      </c>
      <c r="C42" s="189">
        <f t="shared" si="1"/>
        <v>0.63363165067367266</v>
      </c>
      <c r="D42" s="118">
        <f t="shared" si="1"/>
        <v>0.84329226833231541</v>
      </c>
      <c r="E42" s="189">
        <f t="shared" si="1"/>
        <v>0.76980898311935064</v>
      </c>
      <c r="F42" s="118">
        <f t="shared" si="1"/>
        <v>0.56938820335775708</v>
      </c>
      <c r="G42" s="189">
        <f t="shared" si="1"/>
        <v>1.1480629343001232</v>
      </c>
      <c r="H42" s="118">
        <f t="shared" si="1"/>
        <v>0.6298498738510907</v>
      </c>
      <c r="I42" s="189">
        <f t="shared" si="1"/>
        <v>1.0626097937059482</v>
      </c>
    </row>
    <row r="43" spans="1:13" ht="15" thickBot="1">
      <c r="A43" s="11" t="s">
        <v>86</v>
      </c>
      <c r="B43" s="118">
        <f t="shared" si="1"/>
        <v>22.96320407969511</v>
      </c>
      <c r="C43" s="189">
        <f t="shared" si="1"/>
        <v>18.405758414469091</v>
      </c>
      <c r="D43" s="118">
        <f t="shared" si="1"/>
        <v>27.427598446521383</v>
      </c>
      <c r="E43" s="189">
        <f t="shared" si="1"/>
        <v>25.214454882318947</v>
      </c>
      <c r="F43" s="118">
        <f t="shared" si="1"/>
        <v>20.543030767237934</v>
      </c>
      <c r="G43" s="189">
        <f t="shared" si="1"/>
        <v>30.062980780403915</v>
      </c>
      <c r="H43" s="118">
        <f t="shared" si="1"/>
        <v>26.57119510434871</v>
      </c>
      <c r="I43" s="189">
        <f t="shared" si="1"/>
        <v>25.216151325255669</v>
      </c>
    </row>
    <row r="44" spans="1:13" ht="15" thickBot="1">
      <c r="A44" s="41" t="s">
        <v>46</v>
      </c>
      <c r="B44" s="117">
        <f t="shared" si="1"/>
        <v>4.4896312270279806</v>
      </c>
      <c r="C44" s="188">
        <f t="shared" si="1"/>
        <v>3.8650125742866379</v>
      </c>
      <c r="D44" s="117">
        <f t="shared" si="1"/>
        <v>4.8154379818607165</v>
      </c>
      <c r="E44" s="188">
        <f t="shared" si="1"/>
        <v>3.9548086620508349</v>
      </c>
      <c r="F44" s="117">
        <f t="shared" si="1"/>
        <v>3.8460455397924074</v>
      </c>
      <c r="G44" s="188">
        <f t="shared" si="1"/>
        <v>4.8042018173789769</v>
      </c>
      <c r="H44" s="117">
        <f t="shared" si="1"/>
        <v>4.6087594462569861</v>
      </c>
      <c r="I44" s="188">
        <f t="shared" si="1"/>
        <v>4.4523092649781155</v>
      </c>
    </row>
    <row r="45" spans="1:13" ht="15" thickBot="1">
      <c r="A45" s="41" t="s">
        <v>47</v>
      </c>
      <c r="B45" s="117">
        <f t="shared" si="1"/>
        <v>4.0752871926326781</v>
      </c>
      <c r="C45" s="188">
        <f t="shared" si="1"/>
        <v>3.9263619802276954</v>
      </c>
      <c r="D45" s="117">
        <f t="shared" si="1"/>
        <v>3.3691355606006472</v>
      </c>
      <c r="E45" s="188">
        <f t="shared" si="1"/>
        <v>3.9283677254373144</v>
      </c>
      <c r="F45" s="117">
        <f t="shared" si="1"/>
        <v>3.5019345682280258</v>
      </c>
      <c r="G45" s="188">
        <f t="shared" si="1"/>
        <v>5.9448279067605574</v>
      </c>
      <c r="H45" s="117">
        <f t="shared" si="1"/>
        <v>4.8700039962065862</v>
      </c>
      <c r="I45" s="188">
        <f t="shared" si="1"/>
        <v>4.6430120735494347</v>
      </c>
    </row>
    <row r="46" spans="1:13" ht="15" thickBot="1">
      <c r="A46" s="41" t="s">
        <v>48</v>
      </c>
      <c r="B46" s="117">
        <f t="shared" si="1"/>
        <v>10.955703842345827</v>
      </c>
      <c r="C46" s="188">
        <f t="shared" si="1"/>
        <v>11.910214441931148</v>
      </c>
      <c r="D46" s="117">
        <f t="shared" si="1"/>
        <v>10.099627764396759</v>
      </c>
      <c r="E46" s="188">
        <f t="shared" si="1"/>
        <v>10.615280594996619</v>
      </c>
      <c r="F46" s="117">
        <f t="shared" si="1"/>
        <v>8.1150490822768777</v>
      </c>
      <c r="G46" s="188">
        <f t="shared" si="1"/>
        <v>7.1863162053498808</v>
      </c>
      <c r="H46" s="117">
        <f t="shared" si="1"/>
        <v>6.2531686339534414</v>
      </c>
      <c r="I46" s="188">
        <f t="shared" si="1"/>
        <v>9.3397130008633162</v>
      </c>
    </row>
    <row r="47" spans="1:13" ht="15" thickBot="1">
      <c r="A47" s="41" t="s">
        <v>49</v>
      </c>
      <c r="B47" s="117">
        <f t="shared" si="1"/>
        <v>2.1476719426021624</v>
      </c>
      <c r="C47" s="188">
        <f t="shared" si="1"/>
        <v>2.7232579812767232</v>
      </c>
      <c r="D47" s="117">
        <f t="shared" si="1"/>
        <v>1.9481866479204362</v>
      </c>
      <c r="E47" s="188">
        <f t="shared" si="1"/>
        <v>2.242569152492436</v>
      </c>
      <c r="F47" s="117">
        <f t="shared" si="1"/>
        <v>2.5507014569804967</v>
      </c>
      <c r="G47" s="188">
        <f t="shared" si="1"/>
        <v>2.3058867275558348</v>
      </c>
      <c r="H47" s="117">
        <f t="shared" si="1"/>
        <v>2.4454398511263937</v>
      </c>
      <c r="I47" s="188">
        <f t="shared" si="1"/>
        <v>2.3262306559059884</v>
      </c>
    </row>
    <row r="48" spans="1:13" ht="15" thickBot="1">
      <c r="A48" s="41" t="s">
        <v>50</v>
      </c>
      <c r="B48" s="117">
        <f t="shared" si="1"/>
        <v>5.231856342650989</v>
      </c>
      <c r="C48" s="188">
        <f t="shared" si="1"/>
        <v>3.7287325962038298</v>
      </c>
      <c r="D48" s="117">
        <f t="shared" si="1"/>
        <v>5.3749438189298511</v>
      </c>
      <c r="E48" s="188">
        <f t="shared" si="1"/>
        <v>4.3978832141602551</v>
      </c>
      <c r="F48" s="117">
        <f t="shared" si="1"/>
        <v>3.5109456574997608</v>
      </c>
      <c r="G48" s="188">
        <f t="shared" si="1"/>
        <v>3.1755327802179925</v>
      </c>
      <c r="H48" s="117">
        <f t="shared" si="1"/>
        <v>2.961964463583822</v>
      </c>
      <c r="I48" s="188">
        <f t="shared" si="1"/>
        <v>4.0154967507505699</v>
      </c>
    </row>
    <row r="49" spans="1:9" ht="15" thickBot="1">
      <c r="A49" s="41" t="s">
        <v>51</v>
      </c>
      <c r="B49" s="117">
        <f t="shared" si="1"/>
        <v>1.0636638591637169</v>
      </c>
      <c r="C49" s="188">
        <f t="shared" si="1"/>
        <v>0.5029714655014963</v>
      </c>
      <c r="D49" s="117">
        <f t="shared" si="1"/>
        <v>0.9861938621460592</v>
      </c>
      <c r="E49" s="188">
        <f t="shared" si="1"/>
        <v>0.69577436060149367</v>
      </c>
      <c r="F49" s="117">
        <f t="shared" si="1"/>
        <v>0.71807117634138518</v>
      </c>
      <c r="G49" s="188">
        <f t="shared" si="1"/>
        <v>0.17848427804503941</v>
      </c>
      <c r="H49" s="117">
        <f t="shared" si="1"/>
        <v>0.42765374957503033</v>
      </c>
      <c r="I49" s="188">
        <f t="shared" si="1"/>
        <v>0.58542326144753742</v>
      </c>
    </row>
    <row r="50" spans="1:9" ht="15" thickBot="1">
      <c r="A50" s="41" t="s">
        <v>52</v>
      </c>
      <c r="B50" s="117">
        <f t="shared" si="1"/>
        <v>5.0857169982775225</v>
      </c>
      <c r="C50" s="188">
        <f t="shared" si="1"/>
        <v>3.4116826128290505</v>
      </c>
      <c r="D50" s="117">
        <f t="shared" si="1"/>
        <v>4.3639726643080214</v>
      </c>
      <c r="E50" s="188">
        <f t="shared" si="1"/>
        <v>4.1138320093978642</v>
      </c>
      <c r="F50" s="117">
        <f t="shared" si="1"/>
        <v>2.4898766043962852</v>
      </c>
      <c r="G50" s="188">
        <f t="shared" si="1"/>
        <v>2.1399521253108369</v>
      </c>
      <c r="H50" s="117">
        <f t="shared" si="1"/>
        <v>2.1352865041542652</v>
      </c>
      <c r="I50" s="188">
        <f t="shared" si="1"/>
        <v>3.4107455019478317</v>
      </c>
    </row>
    <row r="51" spans="1:9" ht="15" thickBot="1">
      <c r="A51" s="41" t="s">
        <v>91</v>
      </c>
      <c r="B51" s="117">
        <f t="shared" si="1"/>
        <v>8.130230160990628</v>
      </c>
      <c r="C51" s="188">
        <f t="shared" si="1"/>
        <v>7.0767242227123939</v>
      </c>
      <c r="D51" s="117">
        <f t="shared" si="1"/>
        <v>8.5291507727057958</v>
      </c>
      <c r="E51" s="188">
        <f t="shared" si="1"/>
        <v>7.4136608987652091</v>
      </c>
      <c r="F51" s="117">
        <f t="shared" si="1"/>
        <v>6.6744011849582394</v>
      </c>
      <c r="G51" s="188">
        <f t="shared" si="1"/>
        <v>6.4249692068140085</v>
      </c>
      <c r="H51" s="117">
        <f t="shared" si="1"/>
        <v>6.3157957520920442</v>
      </c>
      <c r="I51" s="188">
        <f t="shared" si="1"/>
        <v>7.1745489062506707</v>
      </c>
    </row>
    <row r="52" spans="1:9" ht="15" thickBot="1">
      <c r="A52" s="92" t="s">
        <v>0</v>
      </c>
      <c r="B52" s="90">
        <f>SUM(B37,B39:B41,B44:B51)</f>
        <v>100.00067814080916</v>
      </c>
      <c r="C52" s="177">
        <f t="shared" ref="C52:I52" si="2">SUM(C37,C39:C41,C44:C51)</f>
        <v>100.00000000000001</v>
      </c>
      <c r="D52" s="90">
        <f t="shared" si="2"/>
        <v>99.999711891947939</v>
      </c>
      <c r="E52" s="177">
        <f t="shared" si="2"/>
        <v>99.999622272334108</v>
      </c>
      <c r="F52" s="90">
        <f t="shared" si="2"/>
        <v>100</v>
      </c>
      <c r="G52" s="177">
        <f t="shared" si="2"/>
        <v>99.9995351971926</v>
      </c>
      <c r="H52" s="90">
        <f t="shared" si="2"/>
        <v>100.00000000000001</v>
      </c>
      <c r="I52" s="177">
        <f t="shared" si="2"/>
        <v>99.999999999999972</v>
      </c>
    </row>
    <row r="53" spans="1:9">
      <c r="A53" s="101" t="s">
        <v>120</v>
      </c>
    </row>
    <row r="54" spans="1:9">
      <c r="A54" s="101" t="s">
        <v>121</v>
      </c>
    </row>
    <row r="55" spans="1:9">
      <c r="A55" s="103" t="s">
        <v>122</v>
      </c>
    </row>
  </sheetData>
  <mergeCells count="26">
    <mergeCell ref="G33:H33"/>
    <mergeCell ref="A30:A34"/>
    <mergeCell ref="B31:F31"/>
    <mergeCell ref="B32:D32"/>
    <mergeCell ref="E32:F32"/>
    <mergeCell ref="C33:C34"/>
    <mergeCell ref="E33:E34"/>
    <mergeCell ref="G31:H32"/>
    <mergeCell ref="A3:A7"/>
    <mergeCell ref="B3:H3"/>
    <mergeCell ref="I3:I7"/>
    <mergeCell ref="B4:E4"/>
    <mergeCell ref="F4:H5"/>
    <mergeCell ref="B5:C5"/>
    <mergeCell ref="D5:E5"/>
    <mergeCell ref="B6:B7"/>
    <mergeCell ref="I30:I34"/>
    <mergeCell ref="B30:H30"/>
    <mergeCell ref="C6:C7"/>
    <mergeCell ref="D6:D7"/>
    <mergeCell ref="E6:E7"/>
    <mergeCell ref="F6:F7"/>
    <mergeCell ref="G6:H6"/>
    <mergeCell ref="D33:D34"/>
    <mergeCell ref="B33:B34"/>
    <mergeCell ref="F33:F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Normal="100" workbookViewId="0"/>
  </sheetViews>
  <sheetFormatPr defaultColWidth="9.109375" defaultRowHeight="14.4"/>
  <cols>
    <col min="1" max="1" width="39.88671875" style="74" customWidth="1"/>
    <col min="2" max="2" width="9.109375" style="74"/>
    <col min="3" max="3" width="11.44140625" style="74" customWidth="1"/>
    <col min="4" max="5" width="14.88671875" style="74" customWidth="1"/>
    <col min="6" max="6" width="9.109375" style="74"/>
    <col min="7" max="7" width="9.109375" style="56"/>
    <col min="8" max="16384" width="9.109375" style="74"/>
  </cols>
  <sheetData>
    <row r="1" spans="1:15">
      <c r="A1" s="115" t="s">
        <v>673</v>
      </c>
      <c r="B1" s="113"/>
      <c r="C1" s="113"/>
      <c r="D1" s="113"/>
      <c r="E1" s="113"/>
      <c r="F1" s="113"/>
      <c r="G1" s="24"/>
    </row>
    <row r="2" spans="1:15" ht="7.5" customHeight="1" thickBot="1">
      <c r="A2" s="2"/>
      <c r="G2" s="74"/>
      <c r="O2" s="56"/>
    </row>
    <row r="3" spans="1:15" ht="15" thickBot="1">
      <c r="A3" s="230" t="s">
        <v>110</v>
      </c>
      <c r="B3" s="233" t="s">
        <v>123</v>
      </c>
      <c r="C3" s="233"/>
      <c r="D3" s="233"/>
      <c r="E3" s="233"/>
      <c r="F3" s="226" t="s">
        <v>0</v>
      </c>
      <c r="G3" s="18"/>
    </row>
    <row r="4" spans="1:15" ht="15.75" customHeight="1" thickBot="1">
      <c r="A4" s="261"/>
      <c r="B4" s="262" t="s">
        <v>59</v>
      </c>
      <c r="C4" s="264" t="s">
        <v>174</v>
      </c>
      <c r="D4" s="233" t="s">
        <v>174</v>
      </c>
      <c r="E4" s="233"/>
      <c r="F4" s="239"/>
      <c r="G4" s="18"/>
    </row>
    <row r="5" spans="1:15" ht="22.2" thickBot="1">
      <c r="A5" s="231"/>
      <c r="B5" s="263"/>
      <c r="C5" s="265"/>
      <c r="D5" s="149" t="s">
        <v>60</v>
      </c>
      <c r="E5" s="150" t="s">
        <v>61</v>
      </c>
      <c r="F5" s="227"/>
      <c r="G5" s="18"/>
    </row>
    <row r="6" spans="1:15" ht="15" thickBot="1">
      <c r="A6" s="151" t="s">
        <v>29</v>
      </c>
      <c r="B6" s="72">
        <v>2002.54</v>
      </c>
      <c r="C6" s="72">
        <v>1581.4</v>
      </c>
      <c r="D6" s="72">
        <v>1928.87</v>
      </c>
      <c r="E6" s="72">
        <v>1412.94</v>
      </c>
      <c r="F6" s="72">
        <v>1961.7</v>
      </c>
      <c r="G6" s="25"/>
      <c r="I6" s="73"/>
    </row>
    <row r="7" spans="1:15" ht="15" thickBot="1">
      <c r="A7" s="151" t="s">
        <v>99</v>
      </c>
      <c r="B7" s="72">
        <v>2369.35</v>
      </c>
      <c r="C7" s="72">
        <v>1892.12</v>
      </c>
      <c r="D7" s="72">
        <v>2334.13</v>
      </c>
      <c r="E7" s="72">
        <v>1696.65</v>
      </c>
      <c r="F7" s="72">
        <v>2328.23</v>
      </c>
      <c r="G7" s="25"/>
    </row>
    <row r="8" spans="1:15" ht="15" thickBot="1">
      <c r="A8" s="9" t="s">
        <v>75</v>
      </c>
      <c r="B8" s="152">
        <v>470.51</v>
      </c>
      <c r="C8" s="93">
        <v>436.26</v>
      </c>
      <c r="D8" s="152">
        <v>518.94000000000005</v>
      </c>
      <c r="E8" s="93">
        <v>399.69</v>
      </c>
      <c r="F8" s="120">
        <v>467.56</v>
      </c>
      <c r="G8" s="15"/>
    </row>
    <row r="9" spans="1:15" ht="15" thickBot="1">
      <c r="A9" s="9" t="s">
        <v>42</v>
      </c>
      <c r="B9" s="152">
        <v>1898.84</v>
      </c>
      <c r="C9" s="93">
        <v>1455.87</v>
      </c>
      <c r="D9" s="152">
        <v>1815.19</v>
      </c>
      <c r="E9" s="93">
        <v>1296.96</v>
      </c>
      <c r="F9" s="120">
        <v>1860.68</v>
      </c>
      <c r="G9" s="15"/>
    </row>
    <row r="10" spans="1:15" ht="15" thickBot="1">
      <c r="A10" s="10" t="s">
        <v>43</v>
      </c>
      <c r="B10" s="153">
        <v>42.45</v>
      </c>
      <c r="C10" s="76">
        <v>43.46</v>
      </c>
      <c r="D10" s="153">
        <v>57.98</v>
      </c>
      <c r="E10" s="76">
        <v>37.04</v>
      </c>
      <c r="F10" s="77">
        <v>42.54</v>
      </c>
      <c r="G10" s="16"/>
    </row>
    <row r="11" spans="1:15" ht="15" thickBot="1">
      <c r="A11" s="10" t="s">
        <v>44</v>
      </c>
      <c r="B11" s="153">
        <v>88.06</v>
      </c>
      <c r="C11" s="76">
        <v>87.17</v>
      </c>
      <c r="D11" s="153">
        <v>106.26</v>
      </c>
      <c r="E11" s="76">
        <v>78.73</v>
      </c>
      <c r="F11" s="77">
        <v>87.98</v>
      </c>
      <c r="G11" s="16"/>
    </row>
    <row r="12" spans="1:15" ht="15" thickBot="1">
      <c r="A12" s="10" t="s">
        <v>76</v>
      </c>
      <c r="B12" s="153">
        <v>911.68</v>
      </c>
      <c r="C12" s="76">
        <v>697.31</v>
      </c>
      <c r="D12" s="153">
        <v>826.29</v>
      </c>
      <c r="E12" s="76">
        <v>640.28</v>
      </c>
      <c r="F12" s="77">
        <v>893.21</v>
      </c>
      <c r="G12" s="16"/>
    </row>
    <row r="13" spans="1:15" ht="15" thickBot="1">
      <c r="A13" s="11" t="s">
        <v>45</v>
      </c>
      <c r="B13" s="154">
        <v>26.17</v>
      </c>
      <c r="C13" s="78">
        <v>9.6199999999999992</v>
      </c>
      <c r="D13" s="154">
        <v>15.6</v>
      </c>
      <c r="E13" s="78">
        <v>6.97</v>
      </c>
      <c r="F13" s="79">
        <v>24.74</v>
      </c>
      <c r="G13" s="17"/>
    </row>
    <row r="14" spans="1:15" ht="15" thickBot="1">
      <c r="A14" s="11" t="s">
        <v>86</v>
      </c>
      <c r="B14" s="154">
        <v>619.22</v>
      </c>
      <c r="C14" s="78">
        <v>246.28</v>
      </c>
      <c r="D14" s="154">
        <v>397.08</v>
      </c>
      <c r="E14" s="78">
        <v>179.59</v>
      </c>
      <c r="F14" s="79">
        <v>587.09</v>
      </c>
      <c r="G14" s="17"/>
    </row>
    <row r="15" spans="1:15" ht="15" thickBot="1">
      <c r="A15" s="10" t="s">
        <v>46</v>
      </c>
      <c r="B15" s="153">
        <v>105.9</v>
      </c>
      <c r="C15" s="76">
        <v>79.89</v>
      </c>
      <c r="D15" s="153">
        <v>110.26</v>
      </c>
      <c r="E15" s="76">
        <v>66.459999999999994</v>
      </c>
      <c r="F15" s="77">
        <v>103.66</v>
      </c>
      <c r="G15" s="16"/>
    </row>
    <row r="16" spans="1:15" ht="15" thickBot="1">
      <c r="A16" s="10" t="s">
        <v>47</v>
      </c>
      <c r="B16" s="153">
        <v>111.71</v>
      </c>
      <c r="C16" s="76">
        <v>69.77</v>
      </c>
      <c r="D16" s="153">
        <v>90.04</v>
      </c>
      <c r="E16" s="76">
        <v>60.8</v>
      </c>
      <c r="F16" s="77">
        <v>108.1</v>
      </c>
      <c r="G16" s="16"/>
    </row>
    <row r="17" spans="1:15" ht="15" thickBot="1">
      <c r="A17" s="10" t="s">
        <v>48</v>
      </c>
      <c r="B17" s="153">
        <v>221.57</v>
      </c>
      <c r="C17" s="76">
        <v>173.75</v>
      </c>
      <c r="D17" s="153">
        <v>214.65</v>
      </c>
      <c r="E17" s="76">
        <v>155.65</v>
      </c>
      <c r="F17" s="77">
        <v>217.45</v>
      </c>
      <c r="G17" s="16"/>
    </row>
    <row r="18" spans="1:15" ht="15" thickBot="1">
      <c r="A18" s="10" t="s">
        <v>49</v>
      </c>
      <c r="B18" s="153">
        <v>54.24</v>
      </c>
      <c r="C18" s="76">
        <v>53.3</v>
      </c>
      <c r="D18" s="153">
        <v>58.19</v>
      </c>
      <c r="E18" s="76">
        <v>51.13</v>
      </c>
      <c r="F18" s="77">
        <v>54.16</v>
      </c>
      <c r="G18" s="16"/>
    </row>
    <row r="19" spans="1:15" ht="15" thickBot="1">
      <c r="A19" s="10" t="s">
        <v>50</v>
      </c>
      <c r="B19" s="153">
        <v>96.06</v>
      </c>
      <c r="C19" s="76">
        <v>66.28</v>
      </c>
      <c r="D19" s="153">
        <v>93.49</v>
      </c>
      <c r="E19" s="76">
        <v>54.24</v>
      </c>
      <c r="F19" s="77">
        <v>93.49</v>
      </c>
      <c r="G19" s="16"/>
    </row>
    <row r="20" spans="1:15" ht="15" thickBot="1">
      <c r="A20" s="10" t="s">
        <v>51</v>
      </c>
      <c r="B20" s="153">
        <v>13.91</v>
      </c>
      <c r="C20" s="76">
        <v>10.71</v>
      </c>
      <c r="D20" s="153">
        <v>16.62</v>
      </c>
      <c r="E20" s="76">
        <v>8.1</v>
      </c>
      <c r="F20" s="77">
        <v>13.63</v>
      </c>
      <c r="G20" s="16"/>
    </row>
    <row r="21" spans="1:15" ht="15" thickBot="1">
      <c r="A21" s="10" t="s">
        <v>52</v>
      </c>
      <c r="B21" s="153">
        <v>81.5</v>
      </c>
      <c r="C21" s="76">
        <v>57.17</v>
      </c>
      <c r="D21" s="153">
        <v>77.540000000000006</v>
      </c>
      <c r="E21" s="76">
        <v>48.17</v>
      </c>
      <c r="F21" s="77">
        <v>79.41</v>
      </c>
      <c r="G21" s="16"/>
    </row>
    <row r="22" spans="1:15" ht="15" thickBot="1">
      <c r="A22" s="10" t="s">
        <v>91</v>
      </c>
      <c r="B22" s="153">
        <v>171.75</v>
      </c>
      <c r="C22" s="76">
        <v>117.06</v>
      </c>
      <c r="D22" s="153">
        <v>163.86</v>
      </c>
      <c r="E22" s="76">
        <v>96.36</v>
      </c>
      <c r="F22" s="77">
        <v>167.04</v>
      </c>
      <c r="G22" s="16"/>
    </row>
    <row r="23" spans="1:15">
      <c r="A23" s="200" t="s">
        <v>90</v>
      </c>
    </row>
    <row r="25" spans="1:15" ht="15.6">
      <c r="A25" s="121" t="s">
        <v>674</v>
      </c>
    </row>
    <row r="26" spans="1:15" ht="7.5" customHeight="1" thickBot="1">
      <c r="A26" s="2"/>
      <c r="G26" s="74"/>
      <c r="O26" s="56"/>
    </row>
    <row r="27" spans="1:15" ht="15" thickBot="1">
      <c r="A27" s="222" t="s">
        <v>175</v>
      </c>
      <c r="B27" s="225" t="s">
        <v>123</v>
      </c>
      <c r="C27" s="225"/>
      <c r="D27" s="225"/>
      <c r="E27" s="225"/>
      <c r="F27" s="226" t="s">
        <v>0</v>
      </c>
    </row>
    <row r="28" spans="1:15" ht="15.75" customHeight="1" thickBot="1">
      <c r="A28" s="223"/>
      <c r="B28" s="262" t="s">
        <v>59</v>
      </c>
      <c r="C28" s="264" t="s">
        <v>174</v>
      </c>
      <c r="D28" s="233" t="s">
        <v>174</v>
      </c>
      <c r="E28" s="233"/>
      <c r="F28" s="239"/>
    </row>
    <row r="29" spans="1:15" ht="22.2" thickBot="1">
      <c r="A29" s="224"/>
      <c r="B29" s="263"/>
      <c r="C29" s="265"/>
      <c r="D29" s="155" t="s">
        <v>60</v>
      </c>
      <c r="E29" s="150" t="s">
        <v>61</v>
      </c>
      <c r="F29" s="227"/>
    </row>
    <row r="30" spans="1:15" ht="15" thickBot="1">
      <c r="A30" s="151" t="s">
        <v>29</v>
      </c>
      <c r="B30" s="72">
        <v>2002.54</v>
      </c>
      <c r="C30" s="72">
        <v>1581.4</v>
      </c>
      <c r="D30" s="72">
        <v>1928.87</v>
      </c>
      <c r="E30" s="72">
        <v>1412.94</v>
      </c>
      <c r="F30" s="72">
        <v>1961.7</v>
      </c>
    </row>
    <row r="31" spans="1:15" ht="15" thickBot="1">
      <c r="A31" s="151" t="s">
        <v>30</v>
      </c>
      <c r="B31" s="72">
        <v>2369.35</v>
      </c>
      <c r="C31" s="72">
        <v>1892.12</v>
      </c>
      <c r="D31" s="72">
        <v>2334.13</v>
      </c>
      <c r="E31" s="72">
        <v>1696.65</v>
      </c>
      <c r="F31" s="72">
        <v>2328.23</v>
      </c>
    </row>
    <row r="32" spans="1:15" ht="15" thickBot="1">
      <c r="A32" s="9" t="s">
        <v>75</v>
      </c>
      <c r="B32" s="190">
        <f>B8/B$7*100</f>
        <v>19.858188954776626</v>
      </c>
      <c r="C32" s="129">
        <f>C8/C$7*100</f>
        <v>23.056677166353087</v>
      </c>
      <c r="D32" s="190">
        <f>D8/D$7*100</f>
        <v>22.232694837048495</v>
      </c>
      <c r="E32" s="129">
        <f>E8/E$7*100</f>
        <v>23.557598797630625</v>
      </c>
      <c r="F32" s="190">
        <f>F8/F$7*100</f>
        <v>20.082208372884121</v>
      </c>
    </row>
    <row r="33" spans="1:8" ht="15" thickBot="1">
      <c r="A33" s="9" t="s">
        <v>42</v>
      </c>
      <c r="B33" s="190">
        <f t="shared" ref="B33:F46" si="0">B9/B$7*100</f>
        <v>80.141811045223378</v>
      </c>
      <c r="C33" s="129">
        <f t="shared" si="0"/>
        <v>76.943851341352556</v>
      </c>
      <c r="D33" s="190">
        <f t="shared" si="0"/>
        <v>77.767305162951502</v>
      </c>
      <c r="E33" s="129">
        <f t="shared" si="0"/>
        <v>76.442401202369368</v>
      </c>
      <c r="F33" s="190">
        <f t="shared" si="0"/>
        <v>79.918221137946006</v>
      </c>
    </row>
    <row r="34" spans="1:8" ht="15" thickBot="1">
      <c r="A34" s="10" t="s">
        <v>43</v>
      </c>
      <c r="B34" s="191">
        <f t="shared" si="0"/>
        <v>1.7916306159917277</v>
      </c>
      <c r="C34" s="122">
        <f t="shared" si="0"/>
        <v>2.2968944887216458</v>
      </c>
      <c r="D34" s="191">
        <f t="shared" si="0"/>
        <v>2.4840090312022034</v>
      </c>
      <c r="E34" s="122">
        <f t="shared" si="0"/>
        <v>2.1831255709781039</v>
      </c>
      <c r="F34" s="191">
        <f t="shared" si="0"/>
        <v>1.8271390713116831</v>
      </c>
    </row>
    <row r="35" spans="1:8" ht="15" thickBot="1">
      <c r="A35" s="10" t="s">
        <v>44</v>
      </c>
      <c r="B35" s="191">
        <f t="shared" si="0"/>
        <v>3.7166311435625805</v>
      </c>
      <c r="C35" s="122">
        <f t="shared" si="0"/>
        <v>4.6070016700843501</v>
      </c>
      <c r="D35" s="191">
        <f t="shared" si="0"/>
        <v>4.5524456649800999</v>
      </c>
      <c r="E35" s="122">
        <f t="shared" si="0"/>
        <v>4.640320631833319</v>
      </c>
      <c r="F35" s="191">
        <f t="shared" si="0"/>
        <v>3.7788362833568852</v>
      </c>
    </row>
    <row r="36" spans="1:8" ht="15" thickBot="1">
      <c r="A36" s="10" t="s">
        <v>76</v>
      </c>
      <c r="B36" s="191">
        <f t="shared" si="0"/>
        <v>38.478063603942012</v>
      </c>
      <c r="C36" s="122">
        <f t="shared" si="0"/>
        <v>36.853370822146587</v>
      </c>
      <c r="D36" s="191">
        <f t="shared" si="0"/>
        <v>35.400341883271281</v>
      </c>
      <c r="E36" s="122">
        <f t="shared" si="0"/>
        <v>37.737895264197093</v>
      </c>
      <c r="F36" s="191">
        <f t="shared" si="0"/>
        <v>38.364336856753845</v>
      </c>
      <c r="H36" s="58"/>
    </row>
    <row r="37" spans="1:8" ht="15" thickBot="1">
      <c r="A37" s="11" t="s">
        <v>45</v>
      </c>
      <c r="B37" s="192">
        <f t="shared" si="0"/>
        <v>1.1045223373499062</v>
      </c>
      <c r="C37" s="127">
        <f t="shared" si="0"/>
        <v>0.50842441282793904</v>
      </c>
      <c r="D37" s="192">
        <f t="shared" si="0"/>
        <v>0.66834323709476329</v>
      </c>
      <c r="E37" s="127">
        <f t="shared" si="0"/>
        <v>0.41080953643945417</v>
      </c>
      <c r="F37" s="192">
        <f t="shared" si="0"/>
        <v>1.0626097937059482</v>
      </c>
    </row>
    <row r="38" spans="1:8" ht="15" thickBot="1">
      <c r="A38" s="11" t="s">
        <v>86</v>
      </c>
      <c r="B38" s="192">
        <f t="shared" si="0"/>
        <v>26.134593875957545</v>
      </c>
      <c r="C38" s="127">
        <f t="shared" si="0"/>
        <v>13.016087774559754</v>
      </c>
      <c r="D38" s="192">
        <f t="shared" si="0"/>
        <v>17.01190593497363</v>
      </c>
      <c r="E38" s="127">
        <f t="shared" si="0"/>
        <v>10.584976276780715</v>
      </c>
      <c r="F38" s="192">
        <f t="shared" si="0"/>
        <v>25.216151325255669</v>
      </c>
    </row>
    <row r="39" spans="1:8" ht="15" thickBot="1">
      <c r="A39" s="10" t="s">
        <v>46</v>
      </c>
      <c r="B39" s="191">
        <f t="shared" si="0"/>
        <v>4.4695802646295402</v>
      </c>
      <c r="C39" s="122">
        <f t="shared" si="0"/>
        <v>4.2222480603767201</v>
      </c>
      <c r="D39" s="191">
        <f t="shared" si="0"/>
        <v>4.7238157257736288</v>
      </c>
      <c r="E39" s="122">
        <f t="shared" si="0"/>
        <v>3.9171308166091996</v>
      </c>
      <c r="F39" s="191">
        <f t="shared" si="0"/>
        <v>4.4523092649781155</v>
      </c>
    </row>
    <row r="40" spans="1:8" ht="15" thickBot="1">
      <c r="A40" s="10" t="s">
        <v>47</v>
      </c>
      <c r="B40" s="191">
        <f t="shared" si="0"/>
        <v>4.7147951969949569</v>
      </c>
      <c r="C40" s="122">
        <f t="shared" si="0"/>
        <v>3.6873982622666639</v>
      </c>
      <c r="D40" s="191">
        <f t="shared" si="0"/>
        <v>3.8575400684623395</v>
      </c>
      <c r="E40" s="122">
        <f t="shared" si="0"/>
        <v>3.5835322547372761</v>
      </c>
      <c r="F40" s="191">
        <f t="shared" si="0"/>
        <v>4.6430120735494347</v>
      </c>
    </row>
    <row r="41" spans="1:8" ht="15" thickBot="1">
      <c r="A41" s="10" t="s">
        <v>48</v>
      </c>
      <c r="B41" s="191">
        <f t="shared" si="0"/>
        <v>9.3515099077806152</v>
      </c>
      <c r="C41" s="122">
        <f t="shared" si="0"/>
        <v>9.1828213855358012</v>
      </c>
      <c r="D41" s="191">
        <f t="shared" si="0"/>
        <v>9.1961458873327526</v>
      </c>
      <c r="E41" s="122">
        <f t="shared" si="0"/>
        <v>9.1739604514779121</v>
      </c>
      <c r="F41" s="191">
        <f t="shared" si="0"/>
        <v>9.3397130008633162</v>
      </c>
    </row>
    <row r="42" spans="1:8" ht="15" thickBot="1">
      <c r="A42" s="10" t="s">
        <v>49</v>
      </c>
      <c r="B42" s="191">
        <f t="shared" si="0"/>
        <v>2.2892354443201723</v>
      </c>
      <c r="C42" s="122">
        <f t="shared" si="0"/>
        <v>2.8169460710737164</v>
      </c>
      <c r="D42" s="191">
        <f t="shared" si="0"/>
        <v>2.493005959393864</v>
      </c>
      <c r="E42" s="122">
        <f t="shared" si="0"/>
        <v>3.013585595143371</v>
      </c>
      <c r="F42" s="191">
        <f t="shared" si="0"/>
        <v>2.3262306559059884</v>
      </c>
    </row>
    <row r="43" spans="1:8" ht="15" thickBot="1">
      <c r="A43" s="10" t="s">
        <v>50</v>
      </c>
      <c r="B43" s="191">
        <f t="shared" si="0"/>
        <v>4.0542764893325174</v>
      </c>
      <c r="C43" s="122">
        <f t="shared" si="0"/>
        <v>3.5029490729974846</v>
      </c>
      <c r="D43" s="191">
        <f t="shared" si="0"/>
        <v>4.0053467458967571</v>
      </c>
      <c r="E43" s="122">
        <f t="shared" si="0"/>
        <v>3.1968879851472018</v>
      </c>
      <c r="F43" s="191">
        <f t="shared" si="0"/>
        <v>4.0154967507505699</v>
      </c>
    </row>
    <row r="44" spans="1:8" ht="15" thickBot="1">
      <c r="A44" s="10" t="s">
        <v>51</v>
      </c>
      <c r="B44" s="191">
        <f t="shared" si="0"/>
        <v>0.58708084495747781</v>
      </c>
      <c r="C44" s="122">
        <f t="shared" si="0"/>
        <v>0.56603175274295503</v>
      </c>
      <c r="D44" s="191">
        <f t="shared" si="0"/>
        <v>0.71204260259711327</v>
      </c>
      <c r="E44" s="122">
        <f t="shared" si="0"/>
        <v>0.47741136946335427</v>
      </c>
      <c r="F44" s="191">
        <f t="shared" si="0"/>
        <v>0.58542326144753742</v>
      </c>
    </row>
    <row r="45" spans="1:8" ht="15" thickBot="1">
      <c r="A45" s="10" t="s">
        <v>52</v>
      </c>
      <c r="B45" s="191">
        <f t="shared" si="0"/>
        <v>3.4397619600312326</v>
      </c>
      <c r="C45" s="122">
        <f t="shared" si="0"/>
        <v>3.0214785531573054</v>
      </c>
      <c r="D45" s="191">
        <f t="shared" si="0"/>
        <v>3.322008628482561</v>
      </c>
      <c r="E45" s="122">
        <f t="shared" si="0"/>
        <v>2.839124156425898</v>
      </c>
      <c r="F45" s="191">
        <f t="shared" si="0"/>
        <v>3.4107455019478317</v>
      </c>
    </row>
    <row r="46" spans="1:8" ht="15" thickBot="1">
      <c r="A46" s="10" t="s">
        <v>91</v>
      </c>
      <c r="B46" s="191">
        <f t="shared" si="0"/>
        <v>7.2488235169983328</v>
      </c>
      <c r="C46" s="122">
        <f t="shared" si="0"/>
        <v>6.1867112022493291</v>
      </c>
      <c r="D46" s="191">
        <f t="shared" si="0"/>
        <v>7.0201745404069191</v>
      </c>
      <c r="E46" s="122">
        <f t="shared" si="0"/>
        <v>5.6794271063566439</v>
      </c>
      <c r="F46" s="191">
        <f t="shared" si="0"/>
        <v>7.1745489062506707</v>
      </c>
    </row>
    <row r="47" spans="1:8" ht="15" thickBot="1">
      <c r="A47" s="92" t="s">
        <v>0</v>
      </c>
      <c r="B47" s="177">
        <f>SUM(B32,B34:B36,B39:B46)</f>
        <v>99.999577943317789</v>
      </c>
      <c r="C47" s="177">
        <f>SUM(C32,C34:C36,C39:C46)</f>
        <v>100.00052850770565</v>
      </c>
      <c r="D47" s="177">
        <f>SUM(D32,D34:D36,D39:D46)</f>
        <v>99.999571574848005</v>
      </c>
      <c r="E47" s="177">
        <f>SUM(E32,E34:E36,E39:E46)</f>
        <v>99.999999999999986</v>
      </c>
      <c r="F47" s="177">
        <f>SUM(F32,F34:F36,F39:F46)</f>
        <v>99.999999999999972</v>
      </c>
    </row>
    <row r="48" spans="1:8">
      <c r="A48" s="101" t="s">
        <v>94</v>
      </c>
    </row>
    <row r="49" spans="1:1">
      <c r="A49" s="103" t="s">
        <v>101</v>
      </c>
    </row>
  </sheetData>
  <mergeCells count="12">
    <mergeCell ref="A27:A29"/>
    <mergeCell ref="B27:E27"/>
    <mergeCell ref="F27:F29"/>
    <mergeCell ref="B28:B29"/>
    <mergeCell ref="C28:C29"/>
    <mergeCell ref="D28:E28"/>
    <mergeCell ref="A3:A5"/>
    <mergeCell ref="B3:E3"/>
    <mergeCell ref="F3:F5"/>
    <mergeCell ref="B4:B5"/>
    <mergeCell ref="C4:C5"/>
    <mergeCell ref="D4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/>
  </sheetViews>
  <sheetFormatPr defaultColWidth="9.109375" defaultRowHeight="14.4"/>
  <cols>
    <col min="1" max="1" width="11.88671875" style="74" customWidth="1"/>
    <col min="2" max="16384" width="9.109375" style="74"/>
  </cols>
  <sheetData>
    <row r="1" spans="1:11">
      <c r="A1" s="203" t="s">
        <v>656</v>
      </c>
    </row>
    <row r="2" spans="1:11" ht="6.75" customHeight="1" thickBot="1"/>
    <row r="3" spans="1:11" ht="15.75" customHeight="1">
      <c r="A3" s="266" t="s">
        <v>127</v>
      </c>
      <c r="B3" s="268" t="s">
        <v>650</v>
      </c>
      <c r="C3" s="268"/>
      <c r="D3" s="268"/>
      <c r="E3" s="193"/>
      <c r="F3" s="268" t="s">
        <v>651</v>
      </c>
      <c r="G3" s="268"/>
    </row>
    <row r="4" spans="1:11" ht="15" thickBot="1">
      <c r="A4" s="267"/>
      <c r="B4" s="130">
        <v>2013</v>
      </c>
      <c r="C4" s="130">
        <v>2019</v>
      </c>
      <c r="D4" s="130">
        <v>2020</v>
      </c>
      <c r="E4" s="194"/>
      <c r="F4" s="130" t="s">
        <v>657</v>
      </c>
      <c r="G4" s="130" t="s">
        <v>658</v>
      </c>
    </row>
    <row r="5" spans="1:11" ht="15" thickBot="1">
      <c r="A5" s="43" t="s">
        <v>128</v>
      </c>
      <c r="B5" s="119">
        <v>555.46</v>
      </c>
      <c r="C5" s="197">
        <v>533.26700000000005</v>
      </c>
      <c r="D5" s="145">
        <v>531.62400000000002</v>
      </c>
      <c r="E5" s="157"/>
      <c r="F5" s="159">
        <f t="shared" ref="F5:F25" si="0">D5/B5*100-100</f>
        <v>-4.2912180895113892</v>
      </c>
      <c r="G5" s="198">
        <f>D5/C5*100-100</f>
        <v>-0.30810082003949901</v>
      </c>
      <c r="H5" s="195"/>
      <c r="I5" s="195"/>
      <c r="J5" s="195"/>
    </row>
    <row r="6" spans="1:11" ht="15" thickBot="1">
      <c r="A6" s="43" t="s">
        <v>129</v>
      </c>
      <c r="B6" s="145">
        <v>824.6</v>
      </c>
      <c r="C6" s="197">
        <v>838.32893000000001</v>
      </c>
      <c r="D6" s="145">
        <v>830.02101570745094</v>
      </c>
      <c r="E6" s="157"/>
      <c r="F6" s="159">
        <f t="shared" si="0"/>
        <v>0.65741155802218998</v>
      </c>
      <c r="G6" s="198">
        <f t="shared" ref="G6:G25" si="1">D6/C6*100-100</f>
        <v>-0.99100889820765303</v>
      </c>
      <c r="H6" s="195"/>
      <c r="I6" s="195"/>
      <c r="J6" s="195"/>
      <c r="K6" s="135"/>
    </row>
    <row r="7" spans="1:11" ht="15" thickBot="1">
      <c r="A7" s="43" t="s">
        <v>130</v>
      </c>
      <c r="B7" s="76">
        <v>1023.76</v>
      </c>
      <c r="C7" s="197">
        <v>1050.6478365716825</v>
      </c>
      <c r="D7" s="76">
        <v>1002.6690555555555</v>
      </c>
      <c r="E7" s="130"/>
      <c r="F7" s="159">
        <f t="shared" si="0"/>
        <v>-2.0601453899785582</v>
      </c>
      <c r="G7" s="198">
        <f t="shared" si="1"/>
        <v>-4.5665901880771287</v>
      </c>
      <c r="H7" s="195"/>
      <c r="I7" s="195"/>
      <c r="J7" s="195"/>
      <c r="K7" s="135"/>
    </row>
    <row r="8" spans="1:11" ht="15" thickBot="1">
      <c r="A8" s="43" t="s">
        <v>131</v>
      </c>
      <c r="B8" s="76">
        <v>1180.2</v>
      </c>
      <c r="C8" s="197">
        <v>1213.5192409698277</v>
      </c>
      <c r="D8" s="76">
        <v>1141.2586271146008</v>
      </c>
      <c r="E8" s="130"/>
      <c r="F8" s="159">
        <f t="shared" si="0"/>
        <v>-3.2995570992543009</v>
      </c>
      <c r="G8" s="198">
        <f t="shared" si="1"/>
        <v>-5.9546327256811509</v>
      </c>
      <c r="H8" s="195"/>
      <c r="I8" s="195"/>
      <c r="J8" s="195"/>
      <c r="K8" s="135"/>
    </row>
    <row r="9" spans="1:11" ht="15" thickBot="1">
      <c r="A9" s="43" t="s">
        <v>132</v>
      </c>
      <c r="B9" s="76">
        <v>1318.15</v>
      </c>
      <c r="C9" s="197">
        <v>1359.6334435394365</v>
      </c>
      <c r="D9" s="76">
        <v>1268.0958109151238</v>
      </c>
      <c r="E9" s="130"/>
      <c r="F9" s="159">
        <f t="shared" si="0"/>
        <v>-3.7973060034803439</v>
      </c>
      <c r="G9" s="198">
        <f t="shared" si="1"/>
        <v>-6.7325228766085132</v>
      </c>
      <c r="H9" s="195"/>
      <c r="I9" s="195"/>
      <c r="J9" s="195"/>
      <c r="K9" s="135"/>
    </row>
    <row r="10" spans="1:11" ht="15" thickBot="1">
      <c r="A10" s="43" t="s">
        <v>133</v>
      </c>
      <c r="B10" s="76">
        <v>1446.92</v>
      </c>
      <c r="C10" s="197">
        <v>1501.1269302096423</v>
      </c>
      <c r="D10" s="76">
        <v>1386.6666666666665</v>
      </c>
      <c r="E10" s="131"/>
      <c r="F10" s="159">
        <f t="shared" si="0"/>
        <v>-4.1642477354196217</v>
      </c>
      <c r="G10" s="198">
        <f t="shared" si="1"/>
        <v>-7.6249557075756798</v>
      </c>
      <c r="H10" s="195"/>
      <c r="I10" s="195"/>
      <c r="J10" s="195"/>
      <c r="K10" s="135"/>
    </row>
    <row r="11" spans="1:11" ht="15" thickBot="1">
      <c r="A11" s="43" t="s">
        <v>134</v>
      </c>
      <c r="B11" s="76">
        <v>1578.81</v>
      </c>
      <c r="C11" s="197">
        <v>1627.0729234892954</v>
      </c>
      <c r="D11" s="76">
        <v>1499.3205146304317</v>
      </c>
      <c r="E11" s="131"/>
      <c r="F11" s="159">
        <f t="shared" si="0"/>
        <v>-5.0347720985785713</v>
      </c>
      <c r="G11" s="198">
        <f t="shared" si="1"/>
        <v>-7.8516707527094525</v>
      </c>
      <c r="H11" s="195"/>
      <c r="I11" s="195"/>
      <c r="J11" s="195"/>
      <c r="K11" s="135"/>
    </row>
    <row r="12" spans="1:11" ht="15" thickBot="1">
      <c r="A12" s="43" t="s">
        <v>135</v>
      </c>
      <c r="B12" s="76">
        <v>1700.93</v>
      </c>
      <c r="C12" s="197">
        <v>1768.7901920172112</v>
      </c>
      <c r="D12" s="76">
        <v>1610.0518866121788</v>
      </c>
      <c r="E12" s="130"/>
      <c r="F12" s="159">
        <f t="shared" si="0"/>
        <v>-5.3428485233267224</v>
      </c>
      <c r="G12" s="198">
        <f t="shared" si="1"/>
        <v>-8.97439991025729</v>
      </c>
      <c r="H12" s="195"/>
      <c r="I12" s="195"/>
      <c r="J12" s="195"/>
      <c r="K12" s="135"/>
    </row>
    <row r="13" spans="1:11" ht="15" thickBot="1">
      <c r="A13" s="43" t="s">
        <v>136</v>
      </c>
      <c r="B13" s="76">
        <v>1824.85</v>
      </c>
      <c r="C13" s="197">
        <v>1909.6372468259324</v>
      </c>
      <c r="D13" s="76">
        <v>1730.8991394691434</v>
      </c>
      <c r="E13" s="130"/>
      <c r="F13" s="159">
        <f t="shared" si="0"/>
        <v>-5.1484155152947721</v>
      </c>
      <c r="G13" s="198">
        <f t="shared" si="1"/>
        <v>-9.3597937332797159</v>
      </c>
      <c r="H13" s="195"/>
      <c r="I13" s="195"/>
      <c r="J13" s="195"/>
      <c r="K13" s="135"/>
    </row>
    <row r="14" spans="1:11" ht="15" thickBot="1">
      <c r="A14" s="43" t="s">
        <v>137</v>
      </c>
      <c r="B14" s="76">
        <v>1941.69</v>
      </c>
      <c r="C14" s="197">
        <v>2045.8649918305489</v>
      </c>
      <c r="D14" s="76">
        <v>1847.4402378355637</v>
      </c>
      <c r="E14" s="130"/>
      <c r="F14" s="159">
        <f t="shared" si="0"/>
        <v>-4.8540066727663174</v>
      </c>
      <c r="G14" s="198">
        <f t="shared" si="1"/>
        <v>-9.6988195598109144</v>
      </c>
      <c r="H14" s="195"/>
      <c r="I14" s="195"/>
      <c r="J14" s="195"/>
      <c r="K14" s="135"/>
    </row>
    <row r="15" spans="1:11" ht="15" thickBot="1">
      <c r="A15" s="43" t="s">
        <v>138</v>
      </c>
      <c r="B15" s="76">
        <v>2096.04</v>
      </c>
      <c r="C15" s="197">
        <v>2184.7018714739497</v>
      </c>
      <c r="D15" s="76">
        <v>1977.7971807584179</v>
      </c>
      <c r="E15" s="130"/>
      <c r="F15" s="159">
        <f t="shared" si="0"/>
        <v>-5.641248222437639</v>
      </c>
      <c r="G15" s="198">
        <f t="shared" si="1"/>
        <v>-9.4706144310637654</v>
      </c>
      <c r="H15" s="195"/>
      <c r="I15" s="195"/>
      <c r="J15" s="195"/>
    </row>
    <row r="16" spans="1:11" ht="15" thickBot="1">
      <c r="A16" s="43" t="s">
        <v>139</v>
      </c>
      <c r="B16" s="76">
        <v>2255.2800000000002</v>
      </c>
      <c r="C16" s="197">
        <v>2342.6761890782573</v>
      </c>
      <c r="D16" s="76">
        <v>2117.0332544703001</v>
      </c>
      <c r="E16" s="130"/>
      <c r="F16" s="159">
        <f t="shared" si="0"/>
        <v>-6.1299149342742396</v>
      </c>
      <c r="G16" s="198">
        <f t="shared" si="1"/>
        <v>-9.6318447961319862</v>
      </c>
      <c r="H16" s="195"/>
      <c r="I16" s="195"/>
      <c r="J16" s="195"/>
    </row>
    <row r="17" spans="1:10" ht="15" thickBot="1">
      <c r="A17" s="43" t="s">
        <v>140</v>
      </c>
      <c r="B17" s="76">
        <v>2424.25</v>
      </c>
      <c r="C17" s="197">
        <v>2498.3022941659715</v>
      </c>
      <c r="D17" s="76">
        <v>2271.5266178813122</v>
      </c>
      <c r="E17" s="130"/>
      <c r="F17" s="159">
        <f t="shared" si="0"/>
        <v>-6.2998198254589255</v>
      </c>
      <c r="G17" s="198">
        <f t="shared" si="1"/>
        <v>-9.0771912115769595</v>
      </c>
      <c r="H17" s="195"/>
      <c r="I17" s="195"/>
      <c r="J17" s="195"/>
    </row>
    <row r="18" spans="1:10" ht="15" thickBot="1">
      <c r="A18" s="43" t="s">
        <v>141</v>
      </c>
      <c r="B18" s="76">
        <v>2599.89</v>
      </c>
      <c r="C18" s="197">
        <v>2677.6041787284353</v>
      </c>
      <c r="D18" s="76">
        <v>2442.7451842433416</v>
      </c>
      <c r="E18" s="130"/>
      <c r="F18" s="159">
        <f t="shared" si="0"/>
        <v>-6.0442870950947309</v>
      </c>
      <c r="G18" s="198">
        <f t="shared" si="1"/>
        <v>-8.7712364788968102</v>
      </c>
      <c r="H18" s="195"/>
      <c r="I18" s="195"/>
      <c r="J18" s="195"/>
    </row>
    <row r="19" spans="1:10" ht="15" thickBot="1">
      <c r="A19" s="43" t="s">
        <v>142</v>
      </c>
      <c r="B19" s="76">
        <v>2808.93</v>
      </c>
      <c r="C19" s="197">
        <v>2901.1748622263831</v>
      </c>
      <c r="D19" s="76">
        <v>2640.9482492592647</v>
      </c>
      <c r="E19" s="130"/>
      <c r="F19" s="159">
        <f t="shared" si="0"/>
        <v>-5.9802754337322455</v>
      </c>
      <c r="G19" s="198">
        <f t="shared" si="1"/>
        <v>-8.9696976337172174</v>
      </c>
      <c r="H19" s="195"/>
      <c r="I19" s="195"/>
      <c r="J19" s="195"/>
    </row>
    <row r="20" spans="1:10" ht="15" thickBot="1">
      <c r="A20" s="43" t="s">
        <v>143</v>
      </c>
      <c r="B20" s="76">
        <v>3057.91</v>
      </c>
      <c r="C20" s="197">
        <v>3165.1688887317987</v>
      </c>
      <c r="D20" s="76">
        <v>2860.8514422048206</v>
      </c>
      <c r="E20" s="130"/>
      <c r="F20" s="159">
        <f t="shared" si="0"/>
        <v>-6.44422359700512</v>
      </c>
      <c r="G20" s="198">
        <f t="shared" si="1"/>
        <v>-9.6145721515956808</v>
      </c>
      <c r="H20" s="195"/>
      <c r="I20" s="195"/>
      <c r="J20" s="195"/>
    </row>
    <row r="21" spans="1:10" ht="15" thickBot="1">
      <c r="A21" s="43" t="s">
        <v>144</v>
      </c>
      <c r="B21" s="76">
        <v>3338.3</v>
      </c>
      <c r="C21" s="197">
        <v>3481.9300316494346</v>
      </c>
      <c r="D21" s="76">
        <v>3171.1690821987668</v>
      </c>
      <c r="E21" s="130"/>
      <c r="F21" s="159">
        <f t="shared" si="0"/>
        <v>-5.0064678968706744</v>
      </c>
      <c r="G21" s="198">
        <f t="shared" si="1"/>
        <v>-8.9249624956839284</v>
      </c>
      <c r="H21" s="195"/>
      <c r="I21" s="195"/>
      <c r="J21" s="195"/>
    </row>
    <row r="22" spans="1:10" ht="15" thickBot="1">
      <c r="A22" s="43" t="s">
        <v>145</v>
      </c>
      <c r="B22" s="76">
        <v>3703.13</v>
      </c>
      <c r="C22" s="197">
        <v>3874.1231800717601</v>
      </c>
      <c r="D22" s="76">
        <v>3536.4338982130625</v>
      </c>
      <c r="E22" s="130"/>
      <c r="F22" s="159">
        <f t="shared" si="0"/>
        <v>-4.5014920293626659</v>
      </c>
      <c r="G22" s="198">
        <f t="shared" si="1"/>
        <v>-8.7165344559963671</v>
      </c>
      <c r="H22" s="195"/>
      <c r="I22" s="195"/>
      <c r="J22" s="195"/>
    </row>
    <row r="23" spans="1:10" ht="15" thickBot="1">
      <c r="A23" s="43" t="s">
        <v>146</v>
      </c>
      <c r="B23" s="76">
        <v>4232.7700000000004</v>
      </c>
      <c r="C23" s="197">
        <v>4479.4163750261696</v>
      </c>
      <c r="D23" s="76">
        <v>4107.5479925861027</v>
      </c>
      <c r="E23" s="130"/>
      <c r="F23" s="159">
        <f t="shared" si="0"/>
        <v>-2.9583938511635921</v>
      </c>
      <c r="G23" s="198">
        <f t="shared" si="1"/>
        <v>-8.3017150295141846</v>
      </c>
      <c r="H23" s="195"/>
      <c r="I23" s="195"/>
      <c r="J23" s="195"/>
    </row>
    <row r="24" spans="1:10" ht="15" thickBot="1">
      <c r="A24" s="43" t="s">
        <v>147</v>
      </c>
      <c r="B24" s="76">
        <v>5180.47</v>
      </c>
      <c r="C24" s="197">
        <v>5499.6401189048192</v>
      </c>
      <c r="D24" s="76">
        <v>5101.3782147773745</v>
      </c>
      <c r="E24" s="130"/>
      <c r="F24" s="159">
        <f t="shared" si="0"/>
        <v>-1.5267299149039673</v>
      </c>
      <c r="G24" s="198">
        <f t="shared" si="1"/>
        <v>-7.2415993686283855</v>
      </c>
      <c r="H24" s="195"/>
      <c r="I24" s="195"/>
      <c r="J24" s="195"/>
    </row>
    <row r="25" spans="1:10" ht="15" thickBot="1">
      <c r="A25" s="43" t="s">
        <v>148</v>
      </c>
      <c r="B25" s="76">
        <v>7444.83</v>
      </c>
      <c r="C25" s="197">
        <v>8471.1360000000004</v>
      </c>
      <c r="D25" s="76">
        <v>7845.3270000000002</v>
      </c>
      <c r="E25" s="130"/>
      <c r="F25" s="159">
        <f t="shared" si="0"/>
        <v>5.3795318361869988</v>
      </c>
      <c r="G25" s="198">
        <f t="shared" si="1"/>
        <v>-7.3875451887444541</v>
      </c>
      <c r="H25" s="195"/>
      <c r="I25" s="195"/>
      <c r="J25" s="195"/>
    </row>
  </sheetData>
  <mergeCells count="3">
    <mergeCell ref="A3:A4"/>
    <mergeCell ref="B3:D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PROSPETTO 1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 EX FIG1</vt:lpstr>
      <vt:lpstr>PROSPETTO 12 EX FIG2</vt:lpstr>
      <vt:lpstr>SPESE MEDIE PER ECOICOP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DG. Grassi</dc:creator>
  <cp:lastModifiedBy>gianm</cp:lastModifiedBy>
  <cp:lastPrinted>2019-05-24T09:53:32Z</cp:lastPrinted>
  <dcterms:created xsi:type="dcterms:W3CDTF">2015-06-30T16:08:22Z</dcterms:created>
  <dcterms:modified xsi:type="dcterms:W3CDTF">2021-06-09T07:38:47Z</dcterms:modified>
</cp:coreProperties>
</file>