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Cartelle personali\ANTONELLA\incidenti stradali\kit Lombardia\"/>
    </mc:Choice>
  </mc:AlternateContent>
  <bookViews>
    <workbookView xWindow="-120" yWindow="-120" windowWidth="21840" windowHeight="12225"/>
  </bookViews>
  <sheets>
    <sheet name="Tavola 1" sheetId="1" r:id="rId1"/>
    <sheet name="Tavola 1.1" sheetId="2" r:id="rId2"/>
    <sheet name="Tavola 1.2" sheetId="3" r:id="rId3"/>
    <sheet name="Tavola 2" sheetId="4" r:id="rId4"/>
    <sheet name="Tavola 2.1" sheetId="5" r:id="rId5"/>
    <sheet name="Tavola 3" sheetId="6" r:id="rId6"/>
    <sheet name="Tavola 4.1" sheetId="8" r:id="rId7"/>
    <sheet name="Tavola 4.2" sheetId="9" r:id="rId8"/>
    <sheet name="Tavola 4.3" sheetId="10" r:id="rId9"/>
    <sheet name="Tavola 5" sheetId="11" r:id="rId10"/>
    <sheet name="Tavola 5.1" sheetId="12" r:id="rId11"/>
    <sheet name="Tavola 5.2" sheetId="13" r:id="rId12"/>
    <sheet name="Tavola 6" sheetId="15" r:id="rId13"/>
    <sheet name="Tavola 6.1" sheetId="16" r:id="rId14"/>
    <sheet name="Tavola 6.2" sheetId="17" r:id="rId15"/>
    <sheet name="Tavola 7" sheetId="18" r:id="rId16"/>
    <sheet name="Tavola 8" sheetId="19" r:id="rId17"/>
    <sheet name="Tavola 9" sheetId="20" r:id="rId18"/>
    <sheet name="Tavola 10" sheetId="21" r:id="rId19"/>
    <sheet name="Tavola 10.1" sheetId="22" r:id="rId20"/>
    <sheet name="Tavola 10.2" sheetId="23" r:id="rId21"/>
    <sheet name="Tavola 11" sheetId="24" r:id="rId22"/>
    <sheet name="Tavola 12" sheetId="26" r:id="rId23"/>
    <sheet name="Tavola 13" sheetId="27" r:id="rId24"/>
    <sheet name="Tavola 14" sheetId="28" r:id="rId25"/>
    <sheet name="Tavola 15" sheetId="29" r:id="rId26"/>
    <sheet name="Tavola 16" sheetId="30" r:id="rId27"/>
    <sheet name="Tavola 17" sheetId="31" r:id="rId28"/>
    <sheet name="Tavola 18" sheetId="32" r:id="rId29"/>
    <sheet name="Tavola 19" sheetId="33" r:id="rId30"/>
    <sheet name="Tavola 20" sheetId="14" r:id="rId31"/>
    <sheet name="Tavola 21" sheetId="34" r:id="rId32"/>
    <sheet name="Tavola 22" sheetId="35" r:id="rId33"/>
    <sheet name="Tavola 23" sheetId="36" r:id="rId34"/>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3" i="24" l="1"/>
  <c r="O9" i="24"/>
  <c r="I19" i="27" l="1"/>
  <c r="I18" i="27"/>
  <c r="I17" i="27"/>
  <c r="I16" i="27"/>
  <c r="I15" i="27"/>
  <c r="I14" i="27"/>
  <c r="I13" i="27"/>
  <c r="I12" i="27"/>
  <c r="I11" i="27"/>
  <c r="I10" i="27"/>
  <c r="I9" i="27"/>
  <c r="I8" i="27"/>
  <c r="I7" i="27"/>
  <c r="I6" i="27"/>
  <c r="F20" i="10" l="1"/>
  <c r="E20" i="10"/>
</calcChain>
</file>

<file path=xl/comments1.xml><?xml version="1.0" encoding="utf-8"?>
<comments xmlns="http://schemas.openxmlformats.org/spreadsheetml/2006/main">
  <authors>
    <author>Utente Windows</author>
  </authors>
  <commentList>
    <comment ref="D13" authorId="0" shapeId="0">
      <text>
        <r>
          <rPr>
            <b/>
            <sz val="9"/>
            <color indexed="81"/>
            <rFont val="Tahoma"/>
            <family val="2"/>
          </rPr>
          <t>Utente Windows:</t>
        </r>
        <r>
          <rPr>
            <sz val="9"/>
            <color indexed="81"/>
            <rFont val="Tahoma"/>
            <family val="2"/>
          </rPr>
          <t xml:space="preserve">
</t>
        </r>
      </text>
    </comment>
  </commentList>
</comments>
</file>

<file path=xl/sharedStrings.xml><?xml version="1.0" encoding="utf-8"?>
<sst xmlns="http://schemas.openxmlformats.org/spreadsheetml/2006/main" count="1070" uniqueCount="346">
  <si>
    <t>Anni 2019 e 2018, valori assoluti e variazioni percentuali</t>
  </si>
  <si>
    <t>PROVINCE</t>
  </si>
  <si>
    <t>Morti Differenza 2019/2018  (valori assoluti)</t>
  </si>
  <si>
    <t>Morti - Variazioni % 2019/2010</t>
  </si>
  <si>
    <t>Incidenti</t>
  </si>
  <si>
    <t>Morti</t>
  </si>
  <si>
    <t>Feriti</t>
  </si>
  <si>
    <t>Abruzzo</t>
  </si>
  <si>
    <t>Italia</t>
  </si>
  <si>
    <t>Variazioni %                                           2019/2018</t>
  </si>
  <si>
    <t>Anni 2019 e 2010, valori assoluti e variazioni percentuali</t>
  </si>
  <si>
    <t>Variazioni %                                           2019/2010</t>
  </si>
  <si>
    <t>Anni 2019-2018</t>
  </si>
  <si>
    <t>Indice mortalità(a)</t>
  </si>
  <si>
    <t>Indice di gravità</t>
  </si>
  <si>
    <t xml:space="preserve"> Indice  di      mortalità(a)</t>
  </si>
  <si>
    <t xml:space="preserve"> Indice   di gravità (b)</t>
  </si>
  <si>
    <t>Fonte Istat, Rilevazione degli incidenti stradali con lesioni a persone.</t>
  </si>
  <si>
    <t>(a) Rapporto tra il numero dei morti e il numero degli incidenti con lesioni a persone, moltiplicato 100.</t>
  </si>
  <si>
    <t>(b) Rapporto tra il numero dei morti e il numero dei morti e dei feriti in incidenti stradali con lesioni a persone, moltiplicato 100.</t>
  </si>
  <si>
    <t>Puglia</t>
  </si>
  <si>
    <t>Valori assoluti</t>
  </si>
  <si>
    <t>Composizioni percentuali</t>
  </si>
  <si>
    <t>Bambini (0 - 14)</t>
  </si>
  <si>
    <t>Giovani (15 - 24)</t>
  </si>
  <si>
    <t>Anziani (65+)</t>
  </si>
  <si>
    <t>Altri utenti</t>
  </si>
  <si>
    <t>TOTALE</t>
  </si>
  <si>
    <t>Ciclomotori  (a)</t>
  </si>
  <si>
    <t>Motocicli (a)</t>
  </si>
  <si>
    <t>Velocipedi (a)</t>
  </si>
  <si>
    <t>Pedoni</t>
  </si>
  <si>
    <t>Altri Utenti</t>
  </si>
  <si>
    <t>Anni 2010 e 2019, valori assoluti</t>
  </si>
  <si>
    <t>Classe di età</t>
  </si>
  <si>
    <t xml:space="preserve">Morti </t>
  </si>
  <si>
    <t>fino a 5 anni</t>
  </si>
  <si>
    <t>6-9 anni</t>
  </si>
  <si>
    <t>-</t>
  </si>
  <si>
    <t>10-14 anni</t>
  </si>
  <si>
    <t>15-17 anni</t>
  </si>
  <si>
    <t>18-20 anni</t>
  </si>
  <si>
    <t>21-24 anni</t>
  </si>
  <si>
    <t>25-29 anni</t>
  </si>
  <si>
    <t>30-44 anni</t>
  </si>
  <si>
    <t>45-54 anni</t>
  </si>
  <si>
    <t>55-59 anni</t>
  </si>
  <si>
    <t>60-64 anni</t>
  </si>
  <si>
    <t>65 anni e più</t>
  </si>
  <si>
    <t>imprecisata</t>
  </si>
  <si>
    <t>Totale</t>
  </si>
  <si>
    <t>Anno 2018, valori assoluti e indicatori</t>
  </si>
  <si>
    <t>AMBITO STRADALE</t>
  </si>
  <si>
    <t>Indice di mortalità (a)</t>
  </si>
  <si>
    <t>Indice di lesività (b)</t>
  </si>
  <si>
    <t>(a)</t>
  </si>
  <si>
    <t>(b)</t>
  </si>
  <si>
    <t>Strade urbane</t>
  </si>
  <si>
    <t>Autostrade e raccordi</t>
  </si>
  <si>
    <t>Altre strade (c)</t>
  </si>
  <si>
    <t>(a) Rapporto tra il numero dei morti e il numero degli incidenti stradali con lesioni a persone, moltiplicato 100.</t>
  </si>
  <si>
    <t>(b) Rapporto tra il numero dei feriti e il numero degli incidenti stradali con lesioni a persone, moltiplicato 100.</t>
  </si>
  <si>
    <t>(c) Sono incluse nella categoria 'Altre strade' le srade Statali, Regionali, Provinciali fuori dell'abitato e Comunali extraurbane</t>
  </si>
  <si>
    <t xml:space="preserve">Anno 2019, valori assoluti e indicatori </t>
  </si>
  <si>
    <t>Indice di  mortalità (a)</t>
  </si>
  <si>
    <t>Indice di lesività  (b)</t>
  </si>
  <si>
    <t>(a) Rapporto percentuale tra il numero dei morti e il numero degli incidenti con lesioni a persone,  moltiplicato 100.</t>
  </si>
  <si>
    <t>(b) Rapporto percentuale tra il numero dei feriti e il numero degli incidenti con lesioni a persone,  moltiplicato 100.</t>
  </si>
  <si>
    <t>(c) Sono incluse nella categoria 'Altre strade' le strade Statali, Regionali, Provinciali fuori dell'abitato e Comunali extraurbane.</t>
  </si>
  <si>
    <t>Anno 2019, valori assoluti e indicatore</t>
  </si>
  <si>
    <t>TIPO DI STRADA</t>
  </si>
  <si>
    <t>Una carreggiata a senso unico</t>
  </si>
  <si>
    <t>Una carreggiata a doppio senso</t>
  </si>
  <si>
    <t>Doppia carreggiata, più di due carreggiate</t>
  </si>
  <si>
    <t>Anno 2019, valori assoluti</t>
  </si>
  <si>
    <t>STRADE URBANE</t>
  </si>
  <si>
    <t>STRADE EXTRAURBANE</t>
  </si>
  <si>
    <t>Incrocio</t>
  </si>
  <si>
    <t>Rotatoria</t>
  </si>
  <si>
    <t>Intersezione</t>
  </si>
  <si>
    <t>Rettilineo</t>
  </si>
  <si>
    <t>Curva</t>
  </si>
  <si>
    <t>Altro (passaggio a livello, dosso, pendenza, galleria)</t>
  </si>
  <si>
    <t>Anno 2019, composizioni percentuali</t>
  </si>
  <si>
    <t>Strade Urbane</t>
  </si>
  <si>
    <t>Strade ExtraUrbane</t>
  </si>
  <si>
    <t>Anno 2019, valori assoluti e composizioni percentuali</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</si>
  <si>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</si>
  <si>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</si>
  <si>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</si>
  <si>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</si>
  <si>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</si>
  <si>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</si>
  <si>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</si>
  <si>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</si>
  <si>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</si>
  <si>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</si>
  <si>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</si>
  <si>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</si>
  <si>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</si>
  <si>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</si>
  <si>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</si>
  <si>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</si>
  <si>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</si>
  <si>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</si>
  <si>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</si>
  <si>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</si>
  <si>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</si>
  <si>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Anno 2019, valori assoluti e indicatori</t>
  </si>
  <si>
    <t>ORA DEL GIORNO</t>
  </si>
  <si>
    <t>Anno 2019, valori assoluti e indice di mortalità.</t>
  </si>
  <si>
    <t>PROVINCIA</t>
  </si>
  <si>
    <t>Venerdì notte</t>
  </si>
  <si>
    <t>Sabato notte</t>
  </si>
  <si>
    <t>Altre notti</t>
  </si>
  <si>
    <t>Indice di mortalità (b)</t>
  </si>
  <si>
    <t>(a) Dalle ore 22 alle ore 6.</t>
  </si>
  <si>
    <t>(b) Rapporto tra il numero dei morti e il numero degli incidenti stradali con lesioni a persone, moltiplicato 100.</t>
  </si>
  <si>
    <t xml:space="preserve"> Anno 2019, valori assoluti e variazioni </t>
  </si>
  <si>
    <t>TIPOLOGIA DI COMUNE</t>
  </si>
  <si>
    <t xml:space="preserve">Variazioni </t>
  </si>
  <si>
    <t>2019/2018</t>
  </si>
  <si>
    <t>Numero comuni</t>
  </si>
  <si>
    <t>%</t>
  </si>
  <si>
    <t>Polo</t>
  </si>
  <si>
    <t>Polo intercomunale</t>
  </si>
  <si>
    <t>Cintura</t>
  </si>
  <si>
    <t>Totale Centri</t>
  </si>
  <si>
    <t>Intermedio</t>
  </si>
  <si>
    <t>Periferico</t>
  </si>
  <si>
    <t>Ultra periferico</t>
  </si>
  <si>
    <t>Totale Aree interne</t>
  </si>
  <si>
    <t>Anno 2019 e 2018, Indicatori</t>
  </si>
  <si>
    <t xml:space="preserve"> Indice  di      mortalità (a)</t>
  </si>
  <si>
    <t>(a) Rapporto percentuale  tra il numero dei morti e il numero degli incidenti con lesioni a persone.</t>
  </si>
  <si>
    <t>(b) Rapporto percentuale tra il numero dei morti e il complesso degli infortunati (morti e feriti) in incidenti con lesioni a persone.</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</si>
  <si>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</si>
  <si>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</si>
  <si>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</si>
  <si>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</si>
  <si>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</si>
  <si>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</si>
  <si>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</si>
  <si>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</si>
  <si>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</si>
  <si>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</si>
  <si>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</si>
  <si>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</si>
  <si>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</si>
  <si>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</si>
  <si>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</si>
  <si>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</si>
  <si>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Anno 2019, valori assoluti e valori percentuali (a) (b)</t>
  </si>
  <si>
    <t>CAUSE</t>
  </si>
  <si>
    <t>Strade extraurbane</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</si>
  <si>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</si>
  <si>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</si>
  <si>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</si>
  <si>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</si>
  <si>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</si>
  <si>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</si>
  <si>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</si>
  <si>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</si>
  <si>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</si>
  <si>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</si>
  <si>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</si>
  <si>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</si>
  <si>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</si>
  <si>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</si>
  <si>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</si>
  <si>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</si>
  <si>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</si>
  <si>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</si>
  <si>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</si>
  <si>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</si>
  <si>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</si>
  <si>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</si>
  <si>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Cause imputabili al comportamento scorretto del conducente e del pedone nella circolazione</t>
  </si>
  <si>
    <t xml:space="preserve">Altre cause </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</si>
  <si>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</si>
  <si>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</si>
  <si>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</si>
  <si>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Anno 2019, valori assoluti e valori percentuali</t>
  </si>
  <si>
    <t>CLASSE DI ETA'</t>
  </si>
  <si>
    <t>Conducente</t>
  </si>
  <si>
    <t>Persone trasportate</t>
  </si>
  <si>
    <t>Pedone</t>
  </si>
  <si>
    <t>VALORI ASSOLUTI</t>
  </si>
  <si>
    <t>&lt; 14</t>
  </si>
  <si>
    <t>15-29</t>
  </si>
  <si>
    <t>30-44</t>
  </si>
  <si>
    <t>45-64</t>
  </si>
  <si>
    <t>65 +</t>
  </si>
  <si>
    <t>Età imprecisata</t>
  </si>
  <si>
    <t xml:space="preserve">Totale </t>
  </si>
  <si>
    <t>VALORI PERCENTUALI</t>
  </si>
  <si>
    <t>CATEGORIA DI UTENTE</t>
  </si>
  <si>
    <t>Indice di gravità (a)</t>
  </si>
  <si>
    <t>Composizioni    percentuali</t>
  </si>
  <si>
    <t>Valori   assoluti</t>
  </si>
  <si>
    <t>Composizioni  percentuali</t>
  </si>
  <si>
    <t>MASCHI</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</si>
  <si>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</si>
  <si>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</si>
  <si>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</si>
  <si>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</si>
  <si>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</si>
  <si>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CATEGORIA DELLA STRADA</t>
  </si>
  <si>
    <t>Altre strade (a)</t>
  </si>
  <si>
    <t>Agente di Polizia stradale</t>
  </si>
  <si>
    <t>Carabiniere</t>
  </si>
  <si>
    <t>Agente di Polizia municipale</t>
  </si>
  <si>
    <t>(a) Sono incluse nella categoria 'Altre strade': le strade Statali, Regionali, Provinciali fuori dall'abitato e Comunali extraurbane.</t>
  </si>
  <si>
    <t>Anno</t>
  </si>
  <si>
    <t>Aanno 2019, valori assoluti.</t>
  </si>
  <si>
    <t>Anno 2019, valori assoluti.</t>
  </si>
  <si>
    <t xml:space="preserve">Anno 2019, valori assoluti </t>
  </si>
  <si>
    <t>Polizia Stradale</t>
  </si>
  <si>
    <t>Carabinieri</t>
  </si>
  <si>
    <t>Polizia Municipale</t>
  </si>
  <si>
    <t>Anni 2019 e 2010</t>
  </si>
  <si>
    <t>CAPOLUOGHI</t>
  </si>
  <si>
    <t>Incidenti per 1.000 ab.</t>
  </si>
  <si>
    <t>Morti per 100.000 ab.</t>
  </si>
  <si>
    <t>Feriti per 100.000 ab.</t>
  </si>
  <si>
    <t>Altri Comuni</t>
  </si>
  <si>
    <t>Altri comuni</t>
  </si>
  <si>
    <t>Variazione percentuale numero di morti rispetto all'anno precedente (c)</t>
  </si>
  <si>
    <t>Variazione percentuale numero di morti rispetto al 2001</t>
  </si>
  <si>
    <t>(c) La variazione percentuale annua è calcolata per l'anno t rispetto all'anno t-1 su base variabile.</t>
  </si>
  <si>
    <t>Campania</t>
  </si>
  <si>
    <t>Calabria</t>
  </si>
  <si>
    <t>Basilicata</t>
  </si>
  <si>
    <t xml:space="preserve">Valle d'Aosta/Vallée d'Aoste </t>
  </si>
  <si>
    <t>Sicilia</t>
  </si>
  <si>
    <t>Sardegna</t>
  </si>
  <si>
    <t>Piemonte</t>
  </si>
  <si>
    <t>Umbria</t>
  </si>
  <si>
    <t>Friuli-Venezia-Giulia</t>
  </si>
  <si>
    <t>Molise</t>
  </si>
  <si>
    <t>Lombardia</t>
  </si>
  <si>
    <t>Trentino-A.Adige</t>
  </si>
  <si>
    <t>Veneto</t>
  </si>
  <si>
    <t>Lazio</t>
  </si>
  <si>
    <t>Marche</t>
  </si>
  <si>
    <t>Toscana</t>
  </si>
  <si>
    <t>Emilia-Romagna</t>
  </si>
  <si>
    <t>Liguria</t>
  </si>
  <si>
    <t>REGIONI</t>
  </si>
  <si>
    <t>COSTO SOCIALE (a)</t>
  </si>
  <si>
    <t>PROCAPITE (in euro)</t>
  </si>
  <si>
    <t>TOTALE (in euro)</t>
  </si>
  <si>
    <t>ITALIA</t>
  </si>
  <si>
    <t xml:space="preserve">Strade extra-urbane </t>
  </si>
  <si>
    <t>Anno 2019, valori assoluti, composizioni percentuali e indice di gravità</t>
  </si>
  <si>
    <t>Anni 2019 e 2010, valori assoluti e composizioni percentuali</t>
  </si>
  <si>
    <r>
      <t xml:space="preserve">CAPOLUOGHI
</t>
    </r>
    <r>
      <rPr>
        <sz val="9"/>
        <color rgb="FF000000"/>
        <rFont val="Arial Narrow"/>
        <family val="2"/>
      </rPr>
      <t>Altri Comuni</t>
    </r>
  </si>
  <si>
    <t>Varese</t>
  </si>
  <si>
    <t>Busto Arsizio</t>
  </si>
  <si>
    <t>Gallarate</t>
  </si>
  <si>
    <t>Saronno</t>
  </si>
  <si>
    <t>Como</t>
  </si>
  <si>
    <t>Cantù</t>
  </si>
  <si>
    <t>Sondrio*</t>
  </si>
  <si>
    <t>Milano</t>
  </si>
  <si>
    <t>Bollate</t>
  </si>
  <si>
    <t>Cinisello Balsamo</t>
  </si>
  <si>
    <t>Cologno Monzese</t>
  </si>
  <si>
    <t>Legnano</t>
  </si>
  <si>
    <t>Paderno Dugnano</t>
  </si>
  <si>
    <t>Pioltello</t>
  </si>
  <si>
    <t>Rho</t>
  </si>
  <si>
    <t>Rozzano</t>
  </si>
  <si>
    <t>San Giuliano Milanese</t>
  </si>
  <si>
    <t>Sesto San Giovanni</t>
  </si>
  <si>
    <t>Segrate</t>
  </si>
  <si>
    <t>Bergamo</t>
  </si>
  <si>
    <t>Brescia</t>
  </si>
  <si>
    <t>Pavia</t>
  </si>
  <si>
    <t>Vigevano</t>
  </si>
  <si>
    <t>Voghera</t>
  </si>
  <si>
    <t>Cremona</t>
  </si>
  <si>
    <t>Mantova</t>
  </si>
  <si>
    <t>Lecco</t>
  </si>
  <si>
    <t>Lodi</t>
  </si>
  <si>
    <t>Monza</t>
  </si>
  <si>
    <t>Cesano Maderno</t>
  </si>
  <si>
    <t>Desio</t>
  </si>
  <si>
    <t>Limbiate</t>
  </si>
  <si>
    <t>Lissone</t>
  </si>
  <si>
    <t>Seregno</t>
  </si>
  <si>
    <t>Brugherio*</t>
  </si>
  <si>
    <t>Totale comuni &gt; 35.000 abitanti</t>
  </si>
  <si>
    <t>*Sondrio è inserito in tabella in quanto capoluogo di provincia ma con  popolazione media nel 2018&lt;35000</t>
  </si>
  <si>
    <t>*Brugherio con  popolazione media nel 2018&lt;35000</t>
  </si>
  <si>
    <t>Tasso di mortalità 2019</t>
  </si>
  <si>
    <t>Sondrio</t>
  </si>
  <si>
    <t>Indice mortalità</t>
  </si>
  <si>
    <t>Anni 2001 - 2019, valori assoluti, indicatori e variazioni percentuali</t>
  </si>
  <si>
    <t>Morti per 100.000 abitanti (a)</t>
  </si>
  <si>
    <t>.</t>
  </si>
  <si>
    <t>(a) Morti su popolazione media residente (per 100.000).</t>
  </si>
  <si>
    <t>(b) Rapporto tra il numero dei morti e il numero degli incidenti con lesioni a persone, moltiplicato 100.</t>
  </si>
  <si>
    <t>Altro (passaggio a livello, dosso, galleria)</t>
  </si>
  <si>
    <t>Non rilevata</t>
  </si>
  <si>
    <t>Urto con treno</t>
  </si>
  <si>
    <t>Agente di Pubblica sicurezza</t>
  </si>
  <si>
    <t>Brugherio</t>
  </si>
  <si>
    <t>Totale comuni &gt;35.000 abitanti</t>
  </si>
  <si>
    <t>Pubblica Sicurezza</t>
  </si>
  <si>
    <t>TAVOLA 1. INCIDENTI STRADALI, MORTI E FERITI PER PROVINCIA, LOMBARDIA</t>
  </si>
  <si>
    <t>TAVOLA 1.1. INCIDENTI STRADALI CON LESIONI A PERSONE, MORTI E FERITI PER PROVINCIA, LOMBARDIA</t>
  </si>
  <si>
    <t>TAVOLA 1.2. INCIDENTI STRADALI CON LESIONI A PERSONE, MORTI E FERITI  PER PROVINCIA, LOMBARDIA</t>
  </si>
  <si>
    <t>TAVOLA 2.1.  INDICE DI MORTALITA' E DI GRAVITA' PER PROVINCIA, LOMBARDIA E ITALIA</t>
  </si>
  <si>
    <t>TAVOLA 2.1. INDICI DI MORTALITA' E GRAVITA' PER PROVINCIA, LOMBARDIA</t>
  </si>
  <si>
    <t>TAVOLA 3. INCIDENTI STRADALI CON LESIONI A PERSONE MORTI E FERITI, LOMBARDIA</t>
  </si>
  <si>
    <t>TAVOLA 4.1. UTENTI VULNERABILI  MORTI IN INCIDENTI STRADALI PER ETA' IN LOMBARDIA E IN ITALIA</t>
  </si>
  <si>
    <t>TAVOLA 4.2.  UTENTI VULNERABILI MORTI IN INCIDENTI STRADALI PER CATEGORIA DI UTENTE DELLA STRADA IN LOMBARDIA E IN ITALIA</t>
  </si>
  <si>
    <t>TAVOLA 4.3. UTENTI  MORTI E FERITI IN INCIDENTI STRADALI PER CLASSI DI ETA' IN LOMBARDIA E IN ITALIA</t>
  </si>
  <si>
    <t>TAVOLA 5. INCIDENTI STRADALI CON LESIONI A PERSONE SECONDO LA CATEGORIA DELLA STRADA, LOMBARDIA</t>
  </si>
  <si>
    <t>TAVOLA 5.1. INCIDENTI STRADALI CON LESIONI A PERSONE SECONDO LA CATEGORIA DELLA STRADA, LOMBARDIA</t>
  </si>
  <si>
    <t>TAVOLA 5.2 INCIDENTI STRADALI CON LESIONI A PERSONE SECONDO IL TIPO DI STRADA, LOMBARDIA</t>
  </si>
  <si>
    <t>TAVOLA 6. INCIDENTI STRADALI CON LESIONI A PERSONE PER PROVINCIA, CARATTERISTICA DELLA STRADA E AMBITO STRADALE, LOMBARDIA</t>
  </si>
  <si>
    <t xml:space="preserve">TAVOLA 6.1. INCIDENTI STRADALI CON LESIONI A PERSONE PER PROVINCIA, CARATTERISTICA DELLA STRADA E AMBITO STRADALE, LOMBARDIA </t>
  </si>
  <si>
    <t>TAVOLA  6.2. INCIDENTI STRADALI CON LESIONI A PERSONE PER PROVINCIA, CARATTERISTICA DELLA STRADA E AMBITO STRADALE, LOMBARDIA</t>
  </si>
  <si>
    <t>TAVOLA 7. INCIDENTI STRADALI CON LESIONI A PERSONE, MORTI E FERITI PER MESE, LOMBARDIA</t>
  </si>
  <si>
    <t>TAVOLA 8. INCIDENTI STRADALI CON LESIONI A PERSONE MORTI E FERITI PER GIORNO DELLA SETTIMANA, LOMBARDIA</t>
  </si>
  <si>
    <t>TAVOLA 9. INCIDENTI STRADALI CON LESIONI A PERSONE MORTI E FERITI PER ORA DEL GIORNO, LOMBARDIA</t>
  </si>
  <si>
    <t>TAVOLA 10. INCIDENTI STRADALI CON LESIONI A PERSONE, MORTI E FERITI E INDICE DI MORTALITA', PER PROVINCIA, GIORNO DELLA SETTIMANA E FASCIA ORARIA NOTTURNA (a), LOMBARDIA</t>
  </si>
  <si>
    <t>TAVOLA 10.1. INCIDENTI STRADALI CON LESIONI A PERSONE, MORTI E FERITI E INDICE DI MORTALITA', PER PROVINCIA, GIORNO DELLA SETTIMANA E FASCIA ORARIA NOTTURNA (a), STRADE URBANE, LOMBARDIA</t>
  </si>
  <si>
    <t>TAVOLA 10.2. INCIDENTI STRADALI CON LESIONI A PERSONE, MORTI E FERITI E INDICE DI MORTALITA', PER PROVINCIA, GIORNO DELLA SETTIMANA E FASCIA ORARIA NOTTURNA (a), STRADE EXTRAURBANE, LOMBARDIA</t>
  </si>
  <si>
    <t>Tavola 11. INCIDENTI STRADALI, MORTI E FERITIPER TIPOLOGIA DI COMUNE, LOMBARDIA</t>
  </si>
  <si>
    <t>TAVOLA 12. INCIDENTI STRADALI, MORTI E FERITI PER TIPOLOGIA DI COMUNE, LOMBARDIA</t>
  </si>
  <si>
    <t>TAVOLA 13. INCIDENTI STRADALI CON LESIONI A PERSONE INFORTUNATE SECONDO LA NATURA, LOMBARDIA</t>
  </si>
  <si>
    <t xml:space="preserve"> Anno 2019, valori assoluti, composizioni percentuali e indice di mortalità</t>
  </si>
  <si>
    <t>TAVOLA 14. CAUSE ACCERTATE O PRESUNTE DI INCIDENTE SECONDO L’AMBITO STRADALE, LOMBARDIA</t>
  </si>
  <si>
    <t>TAVOLA 15. MORTI E FERITI PER CATEGORIA DI UTENTI E CLASSE DI ETÀ, LOMBARDIA</t>
  </si>
  <si>
    <t>TAVOLA 16. MORTI E FERITI PER CATEGORIA DI UTENTI E GENERE, LOMBARDIA</t>
  </si>
  <si>
    <t>TAVOLA 17. INCIDENTI STRADALI, MORTI E FERITI NEI COMUNI CAPOLUOGO E NEI COMUNI CON ALMENO 35.000 ABITANTI, LOMBARDIA</t>
  </si>
  <si>
    <t>TAVOLA 18. INCIDENTI STRADALI, MORTI E FERITI PER CATEGORIA DELLA STRADA NEI COMUNI CAPOLUOGO E NEI COMUNI CON ALMENO 35.000 ABITANTI, LOMBARDIA</t>
  </si>
  <si>
    <t xml:space="preserve">TAVOLA 19. COSTI SOCIALI TOTALI E PRO-CAPITE PER REGIONE, ITALIA </t>
  </si>
  <si>
    <t>Anno 2019</t>
  </si>
  <si>
    <t>TAVOLA 20. INCIDENTI STRADALI CON LESIONI A PERSONE PER ORGANO DI RILEVAZIONE, CATEGORIA DELLA STRADA E PROVINCIA, LOMBARDIA</t>
  </si>
  <si>
    <t>TAVOLA 21. INCIDENTI STRADALI CON LESIONI A PERSONE PER ORGANO DI RILEVAZIONE E MESE, LOMBARDIA</t>
  </si>
  <si>
    <t>TAVOLA 22. INCIDENTI STRADALI CON LESIONI A PERSONE PER ORGANO DI RILEVAZIONE E GIORNO DELLA SETTIMANA, LOMBARDIA</t>
  </si>
  <si>
    <t>TAVOLA 23. INCIDENTI STRADALI CON LESIONI A PERSONE PER ORGANO DI RILEVAZIONE E ORA DEL GIORNO, LOMBARDIA</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</si>
</sst>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_-;\-* #,##0_-;_-* &quot;-&quot;_-;_-@_-"/>
    <numFmt numFmtId="44" formatCode="_-&quot;€&quot;\ * #,##0.00_-;\-&quot;€&quot;\ * #,##0.00_-;_-&quot;€&quot;\ * &quot;-&quot;??_-;_-@_-"/>
    <numFmt numFmtId="43" formatCode="_-* #,##0.00_-;\-* #,##0.00_-;_-* &quot;-&quot;??_-;_-@_-"/>
    <numFmt numFmtId="164" formatCode="_-* #,##0\ _€_-;\-* #,##0\ _€_-;_-* &quot;-&quot;\ _€_-;_-@_-"/>
    <numFmt numFmtId="165" formatCode="0.0"/>
    <numFmt numFmtId="166" formatCode="#,##0.0"/>
    <numFmt numFmtId="167" formatCode="_(&quot;$&quot;* #,##0_);_(&quot;$&quot;* \(#,##0\);_(&quot;$&quot;* &quot;-&quot;_);_(@_)"/>
    <numFmt numFmtId="168" formatCode="0.0000"/>
    <numFmt numFmtId="169" formatCode="_-* #,##0_-;\-* #,##0_-;_-* &quot;-&quot;??_-;_-@_-"/>
    <numFmt numFmtId="170" formatCode="_-* #,##0\ _€_-;\-* #,##0\ _€_-;_-* &quot;-&quot;??\ _€_-;_-@_-"/>
    <numFmt numFmtId="171" formatCode="_-* #,##0.0_-;\-* #,##0.0_-;_-* &quot;-&quot;??_-;_-@_-"/>
  </numFmts>
  <fonts count="58"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sz val="7.5"/>
      <color rgb="FF000000"/>
      <name val="Arial Narrow"/>
      <family val="2"/>
    </font>
    <font>
      <sz val="9"/>
      <color theme="1"/>
      <name val="Calibri"/>
      <family val="2"/>
      <scheme val="minor"/>
    </font>
    <font>
      <sz val="9.5"/>
      <color theme="1"/>
      <name val="Arial Narrow"/>
      <family val="2"/>
    </font>
    <font>
      <b/>
      <sz val="9"/>
      <name val="Arial Narrow"/>
      <family val="2"/>
    </font>
    <font>
      <b/>
      <sz val="9"/>
      <color theme="1"/>
      <name val="Arial Narrow"/>
      <family val="2"/>
    </font>
    <font>
      <sz val="9"/>
      <color theme="1"/>
      <name val="Arial Narrow"/>
      <family val="2"/>
    </font>
    <font>
      <sz val="9"/>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sz val="10"/>
      <name val="MS Sans Serif"/>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8"/>
      <color theme="1"/>
      <name val="Arial"/>
      <family val="2"/>
    </font>
    <font>
      <sz val="9.5"/>
      <name val="Arial Narrow"/>
      <family val="2"/>
    </font>
    <font>
      <b/>
      <sz val="9"/>
      <color theme="0"/>
      <name val="Arial Narrow"/>
      <family val="2"/>
    </font>
    <font>
      <sz val="7.5"/>
      <color theme="1"/>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11"/>
      <color theme="1"/>
      <name val="Arial Narrow"/>
      <family val="2"/>
    </font>
    <font>
      <sz val="10"/>
      <color rgb="FF000000"/>
      <name val="Arial Narrow"/>
      <family val="2"/>
    </font>
    <font>
      <i/>
      <sz val="8"/>
      <color theme="1"/>
      <name val="Arial"/>
      <family val="2"/>
    </font>
    <font>
      <sz val="7"/>
      <color theme="1"/>
      <name val="Arial"/>
      <family val="2"/>
    </font>
    <font>
      <sz val="7.5"/>
      <color rgb="FF000000"/>
      <name val="Arial"/>
      <family val="2"/>
    </font>
    <font>
      <sz val="9"/>
      <color rgb="FFFFFFFF"/>
      <name val="Arial Narrow"/>
      <family val="2"/>
    </font>
    <font>
      <i/>
      <sz val="8"/>
      <color rgb="FF000000"/>
      <name val="Arial"/>
      <family val="2"/>
    </font>
    <font>
      <b/>
      <sz val="10"/>
      <color theme="0"/>
      <name val="Arial"/>
      <family val="2"/>
    </font>
    <font>
      <sz val="11"/>
      <color theme="1"/>
      <name val="Calibri"/>
      <family val="2"/>
    </font>
    <font>
      <sz val="8"/>
      <color theme="1"/>
      <name val="Calibri"/>
      <family val="2"/>
      <scheme val="minor"/>
    </font>
    <font>
      <b/>
      <sz val="8"/>
      <color rgb="FF000000"/>
      <name val="Arial"/>
      <family val="2"/>
    </font>
    <font>
      <sz val="9"/>
      <color indexed="81"/>
      <name val="Tahoma"/>
      <family val="2"/>
    </font>
    <font>
      <b/>
      <sz val="9"/>
      <color indexed="81"/>
      <name val="Tahoma"/>
      <family val="2"/>
    </font>
    <font>
      <sz val="8"/>
      <color theme="1"/>
      <name val="Arial Narrow"/>
      <family val="2"/>
    </font>
  </fonts>
  <fills count="38">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DFBF3"/>
        <bgColor indexed="64"/>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
      <patternFill patternType="solid">
        <fgColor rgb="FFFFFFFF"/>
        <bgColor rgb="FF000000"/>
      </patternFill>
    </fill>
    <fill>
      <patternFill patternType="solid">
        <fgColor rgb="FFF2F2F2"/>
        <bgColor rgb="FF000000"/>
      </patternFill>
    </fill>
    <fill>
      <patternFill patternType="solid">
        <fgColor rgb="FFA71433"/>
        <bgColor rgb="FF000000"/>
      </patternFill>
    </fill>
  </fills>
  <borders count="21">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top/>
      <bottom style="medium">
        <color indexed="64"/>
      </bottom>
      <diagonal/>
    </border>
    <border>
      <left/>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right>
      <top style="thin">
        <color indexed="64"/>
      </top>
      <bottom style="thin">
        <color indexed="64"/>
      </bottom>
      <diagonal/>
    </border>
    <border>
      <left style="medium">
        <color rgb="FFC1C1C1"/>
      </left>
      <right/>
      <top/>
      <bottom/>
      <diagonal/>
    </border>
    <border>
      <left style="medium">
        <color rgb="FFC1C1C1"/>
      </left>
      <right/>
      <top style="medium">
        <color rgb="FFC1C1C1"/>
      </top>
      <bottom/>
      <diagonal/>
    </border>
    <border>
      <left/>
      <right/>
      <top style="medium">
        <color rgb="FFC1C1C1"/>
      </top>
      <bottom/>
      <diagonal/>
    </border>
  </borders>
  <cellStyleXfs count="104">
    <xf numFmtId="0" fontId="0" fillId="0" borderId="0"/>
    <xf numFmtId="9" fontId="1" fillId="0" borderId="0" applyFont="0" applyFill="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7"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7" borderId="0" applyNumberFormat="0" applyBorder="0" applyAlignment="0" applyProtection="0"/>
    <xf numFmtId="0" fontId="16" fillId="18"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18"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5" borderId="0" applyNumberFormat="0" applyBorder="0" applyAlignment="0" applyProtection="0"/>
    <xf numFmtId="0" fontId="17" fillId="9" borderId="0" applyNumberFormat="0" applyBorder="0" applyAlignment="0" applyProtection="0"/>
    <xf numFmtId="0" fontId="18" fillId="26" borderId="4" applyNumberFormat="0" applyAlignment="0" applyProtection="0"/>
    <xf numFmtId="0" fontId="18" fillId="26" borderId="4" applyNumberFormat="0" applyAlignment="0" applyProtection="0"/>
    <xf numFmtId="0" fontId="19" fillId="0" borderId="5" applyNumberFormat="0" applyFill="0" applyAlignment="0" applyProtection="0"/>
    <xf numFmtId="0" fontId="20" fillId="27" borderId="6" applyNumberFormat="0" applyAlignment="0" applyProtection="0"/>
    <xf numFmtId="0" fontId="20" fillId="27" borderId="6" applyNumberFormat="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5" borderId="0" applyNumberFormat="0" applyBorder="0" applyAlignment="0" applyProtection="0"/>
    <xf numFmtId="43" fontId="21" fillId="0" borderId="0" applyFont="0" applyFill="0" applyBorder="0" applyAlignment="0" applyProtection="0"/>
    <xf numFmtId="44" fontId="21" fillId="0" borderId="0" applyFont="0" applyFill="0" applyBorder="0" applyAlignment="0" applyProtection="0"/>
    <xf numFmtId="0" fontId="22" fillId="0" borderId="0" applyNumberFormat="0" applyFill="0" applyBorder="0" applyAlignment="0" applyProtection="0"/>
    <xf numFmtId="0" fontId="23" fillId="10" borderId="0" applyNumberFormat="0" applyBorder="0" applyAlignment="0" applyProtection="0"/>
    <xf numFmtId="0" fontId="24" fillId="0" borderId="7" applyNumberFormat="0" applyFill="0" applyAlignment="0" applyProtection="0"/>
    <xf numFmtId="0" fontId="25" fillId="0" borderId="8" applyNumberFormat="0" applyFill="0" applyAlignment="0" applyProtection="0"/>
    <xf numFmtId="0" fontId="26" fillId="0" borderId="9" applyNumberFormat="0" applyFill="0" applyAlignment="0" applyProtection="0"/>
    <xf numFmtId="0" fontId="26" fillId="0" borderId="0" applyNumberFormat="0" applyFill="0" applyBorder="0" applyAlignment="0" applyProtection="0"/>
    <xf numFmtId="0" fontId="27" fillId="13" borderId="4" applyNumberFormat="0" applyAlignment="0" applyProtection="0"/>
    <xf numFmtId="0" fontId="19" fillId="0" borderId="5" applyNumberFormat="0" applyFill="0" applyAlignment="0" applyProtection="0"/>
    <xf numFmtId="164" fontId="28" fillId="0" borderId="0" applyFont="0" applyFill="0" applyBorder="0" applyAlignment="0" applyProtection="0"/>
    <xf numFmtId="41" fontId="21" fillId="0" borderId="0" applyFont="0" applyFill="0" applyBorder="0" applyAlignment="0" applyProtection="0"/>
    <xf numFmtId="43" fontId="1" fillId="0" borderId="0" applyFont="0" applyFill="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1" fillId="0" borderId="0" applyNumberForma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30" fillId="0" borderId="0"/>
    <xf numFmtId="0" fontId="1" fillId="0" borderId="0"/>
    <xf numFmtId="0" fontId="21" fillId="0" borderId="0"/>
    <xf numFmtId="0" fontId="21" fillId="0" borderId="0"/>
    <xf numFmtId="0" fontId="1" fillId="0" borderId="0"/>
    <xf numFmtId="0" fontId="1" fillId="0" borderId="0"/>
    <xf numFmtId="0" fontId="21" fillId="0" borderId="0"/>
    <xf numFmtId="0" fontId="21" fillId="29" borderId="10" applyNumberFormat="0" applyFont="0" applyAlignment="0" applyProtection="0"/>
    <xf numFmtId="0" fontId="21" fillId="29" borderId="10" applyNumberFormat="0" applyFont="0" applyAlignment="0" applyProtection="0"/>
    <xf numFmtId="0" fontId="31" fillId="26" borderId="11" applyNumberFormat="0" applyAlignment="0" applyProtection="0"/>
    <xf numFmtId="0" fontId="32" fillId="0" borderId="0" applyNumberFormat="0" applyFill="0" applyBorder="0" applyProtection="0"/>
    <xf numFmtId="0" fontId="33" fillId="0" borderId="0" applyNumberFormat="0" applyFill="0" applyBorder="0" applyAlignment="0" applyProtection="0"/>
    <xf numFmtId="0" fontId="22" fillId="0" borderId="0" applyNumberFormat="0" applyFill="0" applyBorder="0" applyAlignment="0" applyProtection="0"/>
    <xf numFmtId="0" fontId="34" fillId="0" borderId="0" applyNumberFormat="0" applyFill="0" applyBorder="0" applyAlignment="0" applyProtection="0"/>
    <xf numFmtId="0" fontId="24" fillId="0" borderId="7" applyNumberFormat="0" applyFill="0" applyAlignment="0" applyProtection="0"/>
    <xf numFmtId="0" fontId="25" fillId="0" borderId="8" applyNumberFormat="0" applyFill="0" applyAlignment="0" applyProtection="0"/>
    <xf numFmtId="0" fontId="26" fillId="0" borderId="9" applyNumberFormat="0" applyFill="0" applyAlignment="0" applyProtection="0"/>
    <xf numFmtId="0" fontId="26" fillId="0" borderId="0" applyNumberFormat="0" applyFill="0" applyBorder="0" applyAlignment="0" applyProtection="0"/>
    <xf numFmtId="0" fontId="34" fillId="0" borderId="0" applyNumberFormat="0" applyFill="0" applyBorder="0" applyAlignment="0" applyProtection="0"/>
    <xf numFmtId="0" fontId="35" fillId="0" borderId="12" applyNumberFormat="0" applyFill="0" applyAlignment="0" applyProtection="0"/>
    <xf numFmtId="0" fontId="35" fillId="0" borderId="12" applyNumberFormat="0" applyFill="0" applyAlignment="0" applyProtection="0"/>
    <xf numFmtId="0" fontId="17" fillId="9" borderId="0" applyNumberFormat="0" applyBorder="0" applyAlignment="0" applyProtection="0"/>
    <xf numFmtId="0" fontId="23" fillId="10" borderId="0" applyNumberFormat="0" applyBorder="0" applyAlignment="0" applyProtection="0"/>
    <xf numFmtId="167" fontId="28" fillId="0" borderId="0" applyFont="0" applyFill="0" applyBorder="0" applyAlignment="0" applyProtection="0"/>
    <xf numFmtId="0" fontId="33" fillId="0" borderId="0" applyNumberFormat="0" applyFill="0" applyBorder="0" applyAlignment="0" applyProtection="0"/>
    <xf numFmtId="43" fontId="1" fillId="0" borderId="0" applyFont="0" applyFill="0" applyBorder="0" applyAlignment="0" applyProtection="0"/>
  </cellStyleXfs>
  <cellXfs count="423">
    <xf numFmtId="0" fontId="0" fillId="0" borderId="0" xfId="0"/>
    <xf numFmtId="0" fontId="5" fillId="3" borderId="2" xfId="0"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3" fontId="5" fillId="3" borderId="3" xfId="0" applyNumberFormat="1" applyFont="1" applyFill="1" applyBorder="1" applyAlignment="1">
      <alignment horizontal="right" vertical="center" wrapText="1"/>
    </xf>
    <xf numFmtId="0" fontId="5" fillId="2" borderId="3" xfId="0" applyFont="1" applyFill="1" applyBorder="1" applyAlignment="1">
      <alignment horizontal="right" vertical="center" wrapText="1"/>
    </xf>
    <xf numFmtId="165" fontId="5" fillId="2" borderId="3" xfId="0" applyNumberFormat="1" applyFont="1" applyFill="1" applyBorder="1" applyAlignment="1">
      <alignment horizontal="right" vertical="center" wrapText="1"/>
    </xf>
    <xf numFmtId="3" fontId="6" fillId="4" borderId="3" xfId="0" applyNumberFormat="1" applyFont="1" applyFill="1" applyBorder="1" applyAlignment="1">
      <alignment horizontal="right" vertical="center" wrapText="1"/>
    </xf>
    <xf numFmtId="0" fontId="6" fillId="4" borderId="3" xfId="0" applyFont="1" applyFill="1" applyBorder="1" applyAlignment="1">
      <alignment horizontal="right" vertical="center" wrapText="1"/>
    </xf>
    <xf numFmtId="165" fontId="6" fillId="4"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3" fontId="6" fillId="4" borderId="2"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5" fontId="6" fillId="4" borderId="2" xfId="0" applyNumberFormat="1" applyFont="1" applyFill="1" applyBorder="1" applyAlignment="1">
      <alignment horizontal="right" vertical="center" wrapText="1"/>
    </xf>
    <xf numFmtId="166" fontId="5" fillId="2" borderId="3" xfId="0" applyNumberFormat="1" applyFont="1" applyFill="1" applyBorder="1" applyAlignment="1">
      <alignment horizontal="right" vertical="center" wrapText="1"/>
    </xf>
    <xf numFmtId="0" fontId="2" fillId="0" borderId="0" xfId="0" applyFont="1" applyAlignment="1"/>
    <xf numFmtId="3" fontId="5" fillId="0" borderId="3" xfId="0" applyNumberFormat="1" applyFont="1" applyBorder="1" applyAlignment="1">
      <alignment vertical="top" wrapText="1"/>
    </xf>
    <xf numFmtId="0" fontId="0" fillId="0" borderId="0" xfId="0"/>
    <xf numFmtId="0" fontId="5" fillId="0" borderId="3" xfId="0" applyFont="1" applyBorder="1" applyAlignment="1">
      <alignment vertical="center" wrapText="1"/>
    </xf>
    <xf numFmtId="165" fontId="5" fillId="5" borderId="3" xfId="0" applyNumberFormat="1" applyFont="1" applyFill="1" applyBorder="1" applyAlignment="1">
      <alignment horizontal="right" vertical="center" wrapText="1"/>
    </xf>
    <xf numFmtId="165" fontId="5" fillId="0" borderId="3" xfId="0" applyNumberFormat="1" applyFont="1" applyBorder="1" applyAlignment="1">
      <alignment horizontal="right" vertical="center" wrapText="1"/>
    </xf>
    <xf numFmtId="165" fontId="5" fillId="7" borderId="3" xfId="0" applyNumberFormat="1" applyFont="1" applyFill="1" applyBorder="1" applyAlignment="1">
      <alignment horizontal="right" vertical="center" wrapText="1"/>
    </xf>
    <xf numFmtId="165" fontId="5" fillId="6" borderId="3" xfId="0" applyNumberFormat="1" applyFont="1" applyFill="1" applyBorder="1" applyAlignment="1">
      <alignment horizontal="right" vertical="center" wrapText="1"/>
    </xf>
    <xf numFmtId="0" fontId="8" fillId="0" borderId="0" xfId="0" applyFont="1" applyAlignment="1"/>
    <xf numFmtId="0" fontId="6" fillId="4" borderId="3" xfId="0" applyFont="1" applyFill="1" applyBorder="1" applyAlignment="1">
      <alignment vertical="center" wrapText="1"/>
    </xf>
    <xf numFmtId="0" fontId="0" fillId="0" borderId="0" xfId="0" applyAlignment="1"/>
    <xf numFmtId="1" fontId="5" fillId="6" borderId="3" xfId="0" applyNumberFormat="1" applyFont="1" applyFill="1" applyBorder="1" applyAlignment="1">
      <alignment horizontal="right" wrapText="1"/>
    </xf>
    <xf numFmtId="3" fontId="5" fillId="7" borderId="3" xfId="0" applyNumberFormat="1" applyFont="1" applyFill="1" applyBorder="1" applyAlignment="1">
      <alignment wrapText="1"/>
    </xf>
    <xf numFmtId="165" fontId="5" fillId="7" borderId="3" xfId="1" applyNumberFormat="1" applyFont="1" applyFill="1" applyBorder="1" applyAlignment="1">
      <alignment horizontal="right" wrapText="1"/>
    </xf>
    <xf numFmtId="165" fontId="5" fillId="0" borderId="3" xfId="1" applyNumberFormat="1" applyFont="1" applyFill="1" applyBorder="1" applyAlignment="1">
      <alignment horizontal="right" wrapText="1"/>
    </xf>
    <xf numFmtId="166" fontId="6" fillId="4" borderId="3" xfId="0" applyNumberFormat="1" applyFont="1" applyFill="1" applyBorder="1" applyAlignment="1">
      <alignment horizontal="right" wrapText="1"/>
    </xf>
    <xf numFmtId="0" fontId="9" fillId="0" borderId="0" xfId="0" applyFont="1" applyFill="1"/>
    <xf numFmtId="165" fontId="5" fillId="5" borderId="3" xfId="1" applyNumberFormat="1" applyFont="1" applyFill="1" applyBorder="1" applyAlignment="1">
      <alignment horizontal="right" wrapText="1"/>
    </xf>
    <xf numFmtId="0" fontId="8" fillId="30" borderId="0" xfId="0" applyFont="1" applyFill="1" applyAlignment="1">
      <alignment horizontal="left" vertical="top"/>
    </xf>
    <xf numFmtId="0" fontId="13" fillId="6" borderId="3" xfId="0" applyFont="1" applyFill="1" applyBorder="1" applyAlignment="1">
      <alignment horizontal="left" wrapText="1"/>
    </xf>
    <xf numFmtId="3" fontId="13" fillId="6" borderId="3" xfId="0" applyNumberFormat="1" applyFont="1" applyFill="1" applyBorder="1" applyAlignment="1">
      <alignment horizontal="right" vertical="center"/>
    </xf>
    <xf numFmtId="2" fontId="36" fillId="0" borderId="0" xfId="0" applyNumberFormat="1" applyFont="1"/>
    <xf numFmtId="0" fontId="8" fillId="6" borderId="0" xfId="0" applyFont="1" applyFill="1" applyAlignment="1">
      <alignment horizontal="left" vertical="top"/>
    </xf>
    <xf numFmtId="0" fontId="39" fillId="6" borderId="0" xfId="0" applyFont="1" applyFill="1"/>
    <xf numFmtId="2" fontId="39" fillId="6" borderId="0" xfId="0" applyNumberFormat="1" applyFont="1" applyFill="1"/>
    <xf numFmtId="2" fontId="39" fillId="0" borderId="0" xfId="0" applyNumberFormat="1" applyFont="1"/>
    <xf numFmtId="0" fontId="0" fillId="0" borderId="0" xfId="0"/>
    <xf numFmtId="0" fontId="36" fillId="0" borderId="0" xfId="0" applyFont="1"/>
    <xf numFmtId="0" fontId="5" fillId="0" borderId="3" xfId="0" applyFont="1" applyBorder="1" applyAlignment="1">
      <alignment wrapText="1"/>
    </xf>
    <xf numFmtId="3" fontId="5" fillId="7" borderId="3" xfId="0" applyNumberFormat="1" applyFont="1" applyFill="1" applyBorder="1" applyAlignment="1">
      <alignment horizontal="right" wrapText="1"/>
    </xf>
    <xf numFmtId="165" fontId="5" fillId="6" borderId="3" xfId="0" applyNumberFormat="1" applyFont="1" applyFill="1" applyBorder="1" applyAlignment="1">
      <alignment horizontal="right" wrapText="1"/>
    </xf>
    <xf numFmtId="0" fontId="0" fillId="0" borderId="0" xfId="0"/>
    <xf numFmtId="0" fontId="10" fillId="0" borderId="0" xfId="0" applyFont="1"/>
    <xf numFmtId="0" fontId="13" fillId="6" borderId="3" xfId="0" applyFont="1" applyFill="1" applyBorder="1" applyAlignment="1">
      <alignment horizontal="right"/>
    </xf>
    <xf numFmtId="0" fontId="14" fillId="6" borderId="3" xfId="0" applyFont="1" applyFill="1" applyBorder="1" applyAlignment="1">
      <alignment vertical="top" wrapText="1"/>
    </xf>
    <xf numFmtId="3" fontId="14" fillId="7" borderId="3" xfId="0" quotePrefix="1" applyNumberFormat="1" applyFont="1" applyFill="1" applyBorder="1" applyAlignment="1">
      <alignment horizontal="right"/>
    </xf>
    <xf numFmtId="3" fontId="14" fillId="6" borderId="3" xfId="0" applyNumberFormat="1" applyFont="1" applyFill="1" applyBorder="1" applyAlignment="1">
      <alignment horizontal="right"/>
    </xf>
    <xf numFmtId="3" fontId="13" fillId="7" borderId="3" xfId="0" applyNumberFormat="1" applyFont="1" applyFill="1" applyBorder="1" applyAlignment="1">
      <alignment horizontal="right"/>
    </xf>
    <xf numFmtId="3" fontId="13" fillId="6" borderId="3" xfId="0" applyNumberFormat="1" applyFont="1" applyFill="1" applyBorder="1"/>
    <xf numFmtId="3" fontId="14" fillId="7" borderId="3" xfId="0" applyNumberFormat="1" applyFont="1" applyFill="1" applyBorder="1" applyAlignment="1">
      <alignment horizontal="right"/>
    </xf>
    <xf numFmtId="3" fontId="13" fillId="7" borderId="3" xfId="0" applyNumberFormat="1" applyFont="1" applyFill="1" applyBorder="1"/>
    <xf numFmtId="3" fontId="13" fillId="7" borderId="3" xfId="0" quotePrefix="1" applyNumberFormat="1" applyFont="1" applyFill="1" applyBorder="1" applyAlignment="1">
      <alignment horizontal="right"/>
    </xf>
    <xf numFmtId="0" fontId="13" fillId="7" borderId="3" xfId="0" applyFont="1" applyFill="1" applyBorder="1" applyAlignment="1">
      <alignment horizontal="right" vertical="center"/>
    </xf>
    <xf numFmtId="0" fontId="12" fillId="7" borderId="3" xfId="0" applyFont="1" applyFill="1" applyBorder="1" applyAlignment="1">
      <alignment horizontal="right" vertical="center"/>
    </xf>
    <xf numFmtId="0" fontId="13" fillId="7" borderId="3" xfId="0" applyFont="1" applyFill="1" applyBorder="1" applyAlignment="1">
      <alignment horizontal="right"/>
    </xf>
    <xf numFmtId="3" fontId="38" fillId="4" borderId="3" xfId="0" applyNumberFormat="1" applyFont="1" applyFill="1" applyBorder="1" applyAlignment="1">
      <alignment horizontal="right" wrapText="1"/>
    </xf>
    <xf numFmtId="0" fontId="37" fillId="0" borderId="0" xfId="0" applyFont="1" applyAlignment="1">
      <alignment horizontal="justify" vertical="top"/>
    </xf>
    <xf numFmtId="165" fontId="13" fillId="6" borderId="3" xfId="0" applyNumberFormat="1" applyFont="1" applyFill="1" applyBorder="1" applyAlignment="1">
      <alignment horizontal="right" vertical="center"/>
    </xf>
    <xf numFmtId="165" fontId="38" fillId="4" borderId="3" xfId="0" applyNumberFormat="1" applyFont="1" applyFill="1" applyBorder="1" applyAlignment="1">
      <alignment horizontal="right" vertical="center"/>
    </xf>
    <xf numFmtId="0" fontId="0" fillId="0" borderId="0" xfId="0"/>
    <xf numFmtId="0" fontId="5" fillId="6" borderId="3" xfId="0" applyFont="1" applyFill="1" applyBorder="1" applyAlignment="1">
      <alignment horizontal="right"/>
    </xf>
    <xf numFmtId="0" fontId="4" fillId="6" borderId="3" xfId="0" applyFont="1" applyFill="1" applyBorder="1" applyAlignment="1">
      <alignment horizontal="right"/>
    </xf>
    <xf numFmtId="0" fontId="13" fillId="6" borderId="3" xfId="0" applyFont="1" applyFill="1" applyBorder="1" applyAlignment="1">
      <alignment horizontal="left" vertical="center" wrapText="1"/>
    </xf>
    <xf numFmtId="165" fontId="13" fillId="7" borderId="3" xfId="0" applyNumberFormat="1" applyFont="1" applyFill="1" applyBorder="1" applyAlignment="1">
      <alignment horizontal="right" vertical="center"/>
    </xf>
    <xf numFmtId="0" fontId="38" fillId="4" borderId="3" xfId="0" applyFont="1" applyFill="1" applyBorder="1" applyAlignment="1">
      <alignment horizontal="left" vertical="center" wrapText="1"/>
    </xf>
    <xf numFmtId="0" fontId="2" fillId="0" borderId="0" xfId="0" applyFont="1" applyBorder="1" applyAlignment="1"/>
    <xf numFmtId="0" fontId="37" fillId="0" borderId="0" xfId="0" applyFont="1" applyAlignment="1">
      <alignment horizontal="left" vertical="center"/>
    </xf>
    <xf numFmtId="3" fontId="38" fillId="4" borderId="3" xfId="0" applyNumberFormat="1" applyFont="1" applyFill="1" applyBorder="1" applyAlignment="1">
      <alignment horizontal="right" vertical="center" wrapText="1"/>
    </xf>
    <xf numFmtId="0" fontId="2" fillId="0" borderId="0" xfId="0" applyFont="1" applyAlignment="1"/>
    <xf numFmtId="3" fontId="5" fillId="0" borderId="3" xfId="0" applyNumberFormat="1" applyFont="1" applyBorder="1" applyAlignment="1">
      <alignment wrapText="1"/>
    </xf>
    <xf numFmtId="0" fontId="4" fillId="6" borderId="1" xfId="0" applyFont="1" applyFill="1" applyBorder="1" applyAlignment="1">
      <alignment horizontal="right" wrapText="1"/>
    </xf>
    <xf numFmtId="0" fontId="2" fillId="0" borderId="0" xfId="0" applyFont="1"/>
    <xf numFmtId="0" fontId="5" fillId="31" borderId="3" xfId="0" applyFont="1" applyFill="1" applyBorder="1" applyAlignment="1">
      <alignment horizontal="right"/>
    </xf>
    <xf numFmtId="0" fontId="13" fillId="31" borderId="3" xfId="0" applyFont="1" applyFill="1" applyBorder="1" applyAlignment="1">
      <alignment horizontal="left" vertical="center" wrapText="1"/>
    </xf>
    <xf numFmtId="3" fontId="13" fillId="32" borderId="3" xfId="0" applyNumberFormat="1" applyFont="1" applyFill="1" applyBorder="1" applyAlignment="1">
      <alignment horizontal="right" vertical="center"/>
    </xf>
    <xf numFmtId="3" fontId="13" fillId="31" borderId="3" xfId="0" applyNumberFormat="1" applyFont="1" applyFill="1" applyBorder="1" applyAlignment="1">
      <alignment horizontal="right" vertical="center"/>
    </xf>
    <xf numFmtId="165" fontId="13" fillId="31" borderId="3" xfId="0" applyNumberFormat="1" applyFont="1" applyFill="1" applyBorder="1" applyAlignment="1">
      <alignment horizontal="right" vertical="center"/>
    </xf>
    <xf numFmtId="165" fontId="13" fillId="32" borderId="3" xfId="0" applyNumberFormat="1" applyFont="1" applyFill="1" applyBorder="1" applyAlignment="1">
      <alignment horizontal="right" vertical="center"/>
    </xf>
    <xf numFmtId="3" fontId="13" fillId="31" borderId="3" xfId="0" applyNumberFormat="1" applyFont="1" applyFill="1" applyBorder="1" applyAlignment="1">
      <alignment horizontal="right" vertical="center" wrapText="1"/>
    </xf>
    <xf numFmtId="3" fontId="13" fillId="32" borderId="3" xfId="0" applyNumberFormat="1" applyFont="1" applyFill="1" applyBorder="1" applyAlignment="1">
      <alignment horizontal="right" vertical="center" wrapText="1"/>
    </xf>
    <xf numFmtId="165" fontId="13" fillId="31" borderId="3" xfId="0" applyNumberFormat="1" applyFont="1" applyFill="1" applyBorder="1" applyAlignment="1">
      <alignment horizontal="right" vertical="center" wrapText="1"/>
    </xf>
    <xf numFmtId="165" fontId="13" fillId="32" borderId="3" xfId="0" applyNumberFormat="1" applyFont="1" applyFill="1" applyBorder="1" applyAlignment="1">
      <alignment horizontal="right" vertical="center" wrapText="1"/>
    </xf>
    <xf numFmtId="0" fontId="38" fillId="33" borderId="3" xfId="0" applyFont="1" applyFill="1" applyBorder="1" applyAlignment="1">
      <alignment horizontal="left" vertical="center" wrapText="1"/>
    </xf>
    <xf numFmtId="3" fontId="38" fillId="33" borderId="3" xfId="0" applyNumberFormat="1" applyFont="1" applyFill="1" applyBorder="1" applyAlignment="1">
      <alignment horizontal="right" vertical="center" wrapText="1"/>
    </xf>
    <xf numFmtId="165" fontId="38" fillId="33" borderId="3" xfId="0" applyNumberFormat="1" applyFont="1" applyFill="1" applyBorder="1" applyAlignment="1">
      <alignment horizontal="right" vertical="center" wrapText="1"/>
    </xf>
    <xf numFmtId="3" fontId="6" fillId="4" borderId="3" xfId="0" applyNumberFormat="1" applyFont="1" applyFill="1" applyBorder="1" applyAlignment="1">
      <alignment wrapText="1"/>
    </xf>
    <xf numFmtId="3" fontId="5" fillId="5" borderId="3" xfId="0" applyNumberFormat="1" applyFont="1" applyFill="1" applyBorder="1" applyAlignment="1">
      <alignment wrapText="1"/>
    </xf>
    <xf numFmtId="165" fontId="38" fillId="4" borderId="3" xfId="0" applyNumberFormat="1" applyFont="1" applyFill="1" applyBorder="1" applyAlignment="1">
      <alignment horizontal="right" vertical="center" wrapText="1"/>
    </xf>
    <xf numFmtId="3" fontId="13" fillId="7" borderId="3" xfId="0" applyNumberFormat="1" applyFont="1" applyFill="1" applyBorder="1" applyAlignment="1">
      <alignment horizontal="right" vertical="center"/>
    </xf>
    <xf numFmtId="165" fontId="13" fillId="0" borderId="3" xfId="0" applyNumberFormat="1" applyFont="1" applyBorder="1" applyAlignment="1">
      <alignment horizontal="right" vertical="center"/>
    </xf>
    <xf numFmtId="0" fontId="38" fillId="4" borderId="3" xfId="0" applyFont="1" applyFill="1" applyBorder="1" applyAlignment="1">
      <alignment horizontal="left" wrapText="1"/>
    </xf>
    <xf numFmtId="165" fontId="38" fillId="4" borderId="3" xfId="0" applyNumberFormat="1" applyFont="1" applyFill="1" applyBorder="1" applyAlignment="1">
      <alignment horizontal="right"/>
    </xf>
    <xf numFmtId="165" fontId="13" fillId="7" borderId="3" xfId="0" applyNumberFormat="1" applyFont="1" applyFill="1" applyBorder="1" applyAlignment="1">
      <alignment horizontal="right"/>
    </xf>
    <xf numFmtId="165" fontId="13" fillId="6" borderId="3" xfId="0" applyNumberFormat="1" applyFont="1" applyFill="1" applyBorder="1" applyAlignment="1">
      <alignment horizontal="right"/>
    </xf>
    <xf numFmtId="2" fontId="5" fillId="6" borderId="3" xfId="0" applyNumberFormat="1" applyFont="1" applyFill="1" applyBorder="1" applyAlignment="1">
      <alignment horizontal="right" wrapText="1"/>
    </xf>
    <xf numFmtId="0" fontId="4" fillId="6" borderId="3" xfId="0" applyFont="1" applyFill="1" applyBorder="1" applyAlignment="1">
      <alignment wrapText="1"/>
    </xf>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3" fontId="5" fillId="0" borderId="3" xfId="0" applyNumberFormat="1" applyFont="1" applyBorder="1" applyAlignment="1">
      <alignment vertical="center" wrapText="1"/>
    </xf>
    <xf numFmtId="165" fontId="13" fillId="0" borderId="3" xfId="0" applyNumberFormat="1" applyFont="1" applyBorder="1" applyAlignment="1">
      <alignment vertical="center"/>
    </xf>
    <xf numFmtId="165" fontId="13"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 fontId="5" fillId="0" borderId="3" xfId="0" applyNumberFormat="1" applyFont="1" applyBorder="1" applyAlignment="1">
      <alignment horizontal="right" wrapText="1"/>
    </xf>
    <xf numFmtId="1" fontId="5" fillId="7" borderId="3" xfId="0" applyNumberFormat="1" applyFont="1" applyFill="1" applyBorder="1" applyAlignment="1">
      <alignment horizontal="right" wrapText="1"/>
    </xf>
    <xf numFmtId="165" fontId="5" fillId="7" borderId="3" xfId="0" applyNumberFormat="1" applyFont="1" applyFill="1" applyBorder="1" applyAlignment="1">
      <alignment horizontal="right" wrapText="1"/>
    </xf>
    <xf numFmtId="0" fontId="38" fillId="4" borderId="3" xfId="0" applyFont="1" applyFill="1" applyBorder="1" applyAlignment="1">
      <alignment horizontal="left" vertical="center"/>
    </xf>
    <xf numFmtId="3" fontId="38" fillId="4" borderId="3" xfId="0" applyNumberFormat="1" applyFont="1" applyFill="1" applyBorder="1" applyAlignment="1">
      <alignment vertical="center" wrapText="1"/>
    </xf>
    <xf numFmtId="165" fontId="38" fillId="4" borderId="3" xfId="0" applyNumberFormat="1" applyFont="1" applyFill="1" applyBorder="1" applyAlignment="1">
      <alignment vertical="center"/>
    </xf>
    <xf numFmtId="0" fontId="5" fillId="6" borderId="3" xfId="0" applyFont="1" applyFill="1" applyBorder="1" applyAlignment="1">
      <alignment horizontal="left" vertical="center"/>
    </xf>
    <xf numFmtId="0" fontId="5" fillId="7" borderId="3" xfId="0" applyFont="1" applyFill="1" applyBorder="1" applyAlignment="1">
      <alignment vertical="center" wrapText="1"/>
    </xf>
    <xf numFmtId="0" fontId="5" fillId="6" borderId="3" xfId="0" applyFont="1" applyFill="1" applyBorder="1" applyAlignment="1">
      <alignment horizontal="right" vertical="center" wrapText="1"/>
    </xf>
    <xf numFmtId="0" fontId="5" fillId="6" borderId="3" xfId="0" applyFont="1" applyFill="1" applyBorder="1" applyAlignment="1">
      <alignment vertical="center" wrapText="1"/>
    </xf>
    <xf numFmtId="165" fontId="5" fillId="6" borderId="3" xfId="0" applyNumberFormat="1" applyFont="1" applyFill="1" applyBorder="1" applyAlignment="1">
      <alignment vertical="center" wrapText="1"/>
    </xf>
    <xf numFmtId="0" fontId="38" fillId="4" borderId="3" xfId="0" applyFont="1" applyFill="1" applyBorder="1" applyAlignment="1">
      <alignment vertical="center" wrapText="1"/>
    </xf>
    <xf numFmtId="1" fontId="38" fillId="4" borderId="3" xfId="0" applyNumberFormat="1" applyFont="1" applyFill="1" applyBorder="1" applyAlignment="1">
      <alignment horizontal="right" vertical="center" wrapText="1"/>
    </xf>
    <xf numFmtId="0" fontId="38" fillId="4" borderId="3" xfId="0" applyFont="1" applyFill="1" applyBorder="1" applyAlignment="1">
      <alignment horizontal="right" vertical="center" wrapText="1"/>
    </xf>
    <xf numFmtId="165" fontId="38" fillId="4" borderId="3" xfId="0" applyNumberFormat="1" applyFont="1" applyFill="1" applyBorder="1" applyAlignment="1">
      <alignment vertical="center" wrapText="1"/>
    </xf>
    <xf numFmtId="0" fontId="41" fillId="0" borderId="0" xfId="0" applyFont="1" applyAlignment="1"/>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3" xfId="0" applyFont="1" applyFill="1" applyBorder="1" applyAlignment="1">
      <alignment vertical="center" wrapText="1"/>
    </xf>
    <xf numFmtId="0" fontId="5" fillId="5" borderId="3" xfId="0" applyFont="1" applyFill="1" applyBorder="1" applyAlignment="1">
      <alignment horizontal="right" vertical="center" wrapText="1"/>
    </xf>
    <xf numFmtId="3" fontId="5" fillId="6" borderId="3" xfId="0" applyNumberFormat="1" applyFont="1" applyFill="1" applyBorder="1" applyAlignment="1">
      <alignment horizontal="right" vertical="center"/>
    </xf>
    <xf numFmtId="0" fontId="5" fillId="5" borderId="3" xfId="0" applyFont="1" applyFill="1" applyBorder="1" applyAlignment="1">
      <alignment horizontal="right" vertical="center"/>
    </xf>
    <xf numFmtId="1" fontId="5" fillId="5" borderId="3" xfId="0" applyNumberFormat="1" applyFont="1" applyFill="1" applyBorder="1" applyAlignment="1">
      <alignment horizontal="right" vertical="center" wrapText="1"/>
    </xf>
    <xf numFmtId="1" fontId="5" fillId="6" borderId="3" xfId="0" applyNumberFormat="1" applyFont="1" applyFill="1" applyBorder="1" applyAlignment="1">
      <alignment horizontal="right" vertical="center" wrapText="1"/>
    </xf>
    <xf numFmtId="1" fontId="5" fillId="3" borderId="3" xfId="0" applyNumberFormat="1" applyFont="1" applyFill="1" applyBorder="1" applyAlignment="1">
      <alignment horizontal="right" vertical="center" wrapText="1"/>
    </xf>
    <xf numFmtId="1" fontId="45" fillId="5" borderId="3" xfId="0" applyNumberFormat="1" applyFont="1" applyFill="1" applyBorder="1" applyAlignment="1">
      <alignment horizontal="right" vertical="center" wrapText="1"/>
    </xf>
    <xf numFmtId="0" fontId="4" fillId="3" borderId="3" xfId="0" applyFont="1" applyFill="1" applyBorder="1" applyAlignment="1">
      <alignment vertical="center" wrapText="1"/>
    </xf>
    <xf numFmtId="0" fontId="4" fillId="5" borderId="3" xfId="0" applyFont="1" applyFill="1" applyBorder="1" applyAlignment="1">
      <alignment horizontal="right" vertical="center" wrapText="1"/>
    </xf>
    <xf numFmtId="165"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5"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1" fontId="4" fillId="5" borderId="3" xfId="0" applyNumberFormat="1" applyFont="1" applyFill="1" applyBorder="1" applyAlignment="1">
      <alignment horizontal="right" vertical="center" wrapText="1"/>
    </xf>
    <xf numFmtId="1" fontId="4" fillId="3" borderId="3" xfId="0" applyNumberFormat="1" applyFont="1" applyFill="1" applyBorder="1" applyAlignment="1">
      <alignment horizontal="right" vertical="center" wrapText="1"/>
    </xf>
    <xf numFmtId="0" fontId="5" fillId="6" borderId="3" xfId="0" applyFont="1" applyFill="1" applyBorder="1" applyAlignment="1">
      <alignment horizontal="right" vertical="center"/>
    </xf>
    <xf numFmtId="0" fontId="4" fillId="0" borderId="3" xfId="0" applyFont="1" applyBorder="1" applyAlignment="1">
      <alignment vertical="center" wrapText="1"/>
    </xf>
    <xf numFmtId="3" fontId="4" fillId="6" borderId="3" xfId="0" applyNumberFormat="1" applyFont="1" applyFill="1" applyBorder="1" applyAlignment="1">
      <alignment horizontal="right" vertical="center" wrapText="1"/>
    </xf>
    <xf numFmtId="1" fontId="4" fillId="0" borderId="3" xfId="0" applyNumberFormat="1" applyFont="1" applyBorder="1" applyAlignment="1">
      <alignment horizontal="right" vertical="center" wrapText="1"/>
    </xf>
    <xf numFmtId="1" fontId="6" fillId="4" borderId="3" xfId="0" applyNumberFormat="1" applyFont="1" applyFill="1" applyBorder="1" applyAlignment="1">
      <alignment horizontal="right" vertical="center" wrapText="1"/>
    </xf>
    <xf numFmtId="0" fontId="5" fillId="6" borderId="14" xfId="0" applyFont="1" applyFill="1" applyBorder="1" applyAlignment="1">
      <alignment horizontal="right" wrapText="1"/>
    </xf>
    <xf numFmtId="0" fontId="13" fillId="3" borderId="14" xfId="0" applyFont="1" applyFill="1" applyBorder="1" applyAlignment="1">
      <alignment wrapText="1"/>
    </xf>
    <xf numFmtId="165" fontId="5" fillId="5" borderId="14" xfId="0" applyNumberFormat="1" applyFont="1" applyFill="1" applyBorder="1" applyAlignment="1">
      <alignment horizontal="right" wrapText="1"/>
    </xf>
    <xf numFmtId="165" fontId="5" fillId="0" borderId="14" xfId="0" applyNumberFormat="1" applyFont="1" applyBorder="1" applyAlignment="1">
      <alignment horizontal="right" wrapText="1"/>
    </xf>
    <xf numFmtId="165" fontId="5" fillId="7" borderId="14" xfId="0" applyNumberFormat="1" applyFont="1" applyFill="1" applyBorder="1" applyAlignment="1">
      <alignment horizontal="right" wrapText="1"/>
    </xf>
    <xf numFmtId="165" fontId="5" fillId="6" borderId="14" xfId="0" applyNumberFormat="1" applyFont="1" applyFill="1" applyBorder="1" applyAlignment="1">
      <alignment horizontal="right" wrapText="1"/>
    </xf>
    <xf numFmtId="0" fontId="12" fillId="3" borderId="14" xfId="0" applyFont="1" applyFill="1" applyBorder="1" applyAlignment="1">
      <alignment wrapText="1"/>
    </xf>
    <xf numFmtId="165" fontId="4" fillId="5" borderId="14" xfId="0" applyNumberFormat="1" applyFont="1" applyFill="1" applyBorder="1" applyAlignment="1">
      <alignment horizontal="right" wrapText="1"/>
    </xf>
    <xf numFmtId="165" fontId="4" fillId="0" borderId="14" xfId="0" applyNumberFormat="1" applyFont="1" applyBorder="1" applyAlignment="1">
      <alignment horizontal="right" wrapText="1"/>
    </xf>
    <xf numFmtId="165" fontId="4" fillId="7" borderId="14" xfId="0" applyNumberFormat="1" applyFont="1" applyFill="1" applyBorder="1" applyAlignment="1">
      <alignment horizontal="right" wrapText="1"/>
    </xf>
    <xf numFmtId="165" fontId="4" fillId="6" borderId="14" xfId="0" applyNumberFormat="1" applyFont="1" applyFill="1" applyBorder="1" applyAlignment="1">
      <alignment horizontal="right" wrapText="1"/>
    </xf>
    <xf numFmtId="0" fontId="12" fillId="0" borderId="14" xfId="0" applyFont="1" applyBorder="1" applyAlignment="1">
      <alignment wrapText="1"/>
    </xf>
    <xf numFmtId="0" fontId="6" fillId="4" borderId="14" xfId="0" applyFont="1" applyFill="1" applyBorder="1" applyAlignment="1">
      <alignment wrapText="1"/>
    </xf>
    <xf numFmtId="165" fontId="6" fillId="4" borderId="14" xfId="0" applyNumberFormat="1" applyFont="1" applyFill="1" applyBorder="1" applyAlignment="1">
      <alignment horizontal="right" wrapText="1"/>
    </xf>
    <xf numFmtId="165" fontId="36" fillId="0" borderId="0" xfId="0" applyNumberFormat="1" applyFont="1"/>
    <xf numFmtId="165" fontId="13" fillId="6" borderId="3" xfId="0" applyNumberFormat="1" applyFont="1" applyFill="1" applyBorder="1" applyAlignment="1">
      <alignment horizontal="right" vertical="center" wrapText="1"/>
    </xf>
    <xf numFmtId="0" fontId="12" fillId="6" borderId="3" xfId="0" applyFont="1" applyFill="1" applyBorder="1" applyAlignment="1">
      <alignment horizontal="left" vertical="center" wrapText="1"/>
    </xf>
    <xf numFmtId="3" fontId="12" fillId="7" borderId="3" xfId="0" applyNumberFormat="1" applyFont="1" applyFill="1" applyBorder="1" applyAlignment="1">
      <alignment horizontal="right" vertical="center"/>
    </xf>
    <xf numFmtId="3" fontId="12" fillId="6" borderId="3" xfId="0" applyNumberFormat="1" applyFont="1" applyFill="1" applyBorder="1" applyAlignment="1">
      <alignment horizontal="right" vertical="center"/>
    </xf>
    <xf numFmtId="165" fontId="12" fillId="6" borderId="3" xfId="0" applyNumberFormat="1" applyFont="1" applyFill="1" applyBorder="1" applyAlignment="1">
      <alignment horizontal="right" vertical="center" wrapText="1"/>
    </xf>
    <xf numFmtId="165" fontId="12" fillId="7" borderId="3" xfId="0" applyNumberFormat="1" applyFont="1" applyFill="1" applyBorder="1" applyAlignment="1">
      <alignment horizontal="right" vertical="center"/>
    </xf>
    <xf numFmtId="0" fontId="38" fillId="4" borderId="1" xfId="0" applyFont="1" applyFill="1" applyBorder="1" applyAlignment="1">
      <alignment horizontal="left" vertical="center" wrapText="1"/>
    </xf>
    <xf numFmtId="3" fontId="38" fillId="4" borderId="1" xfId="0" applyNumberFormat="1" applyFont="1" applyFill="1" applyBorder="1" applyAlignment="1">
      <alignment horizontal="right" vertical="center"/>
    </xf>
    <xf numFmtId="0" fontId="46" fillId="0" borderId="0" xfId="0" applyFont="1" applyAlignment="1">
      <alignment horizontal="left" vertical="top"/>
    </xf>
    <xf numFmtId="0" fontId="36" fillId="0" borderId="0" xfId="0" applyFont="1" applyAlignment="1">
      <alignment horizontal="left" vertical="center"/>
    </xf>
    <xf numFmtId="0" fontId="14" fillId="6" borderId="3" xfId="78" applyFont="1" applyFill="1" applyBorder="1" applyAlignment="1">
      <alignment horizontal="right"/>
    </xf>
    <xf numFmtId="2" fontId="13"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47"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2" fontId="6" fillId="4" borderId="3" xfId="0" applyNumberFormat="1" applyFont="1" applyFill="1" applyBorder="1" applyAlignment="1">
      <alignment wrapText="1"/>
    </xf>
    <xf numFmtId="0" fontId="2" fillId="0" borderId="0" xfId="0" applyFont="1" applyAlignment="1">
      <alignment vertical="center"/>
    </xf>
    <xf numFmtId="0" fontId="0" fillId="0" borderId="0" xfId="0" applyAlignment="1"/>
    <xf numFmtId="0" fontId="37" fillId="0" borderId="0" xfId="0" applyFont="1" applyAlignment="1"/>
    <xf numFmtId="0" fontId="47" fillId="6" borderId="3" xfId="0" applyFont="1" applyFill="1" applyBorder="1" applyAlignment="1">
      <alignment horizontal="left"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5"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5" fontId="4" fillId="5" borderId="3" xfId="0" applyNumberFormat="1" applyFont="1" applyFill="1" applyBorder="1" applyAlignment="1">
      <alignment horizontal="right" wrapText="1"/>
    </xf>
    <xf numFmtId="165" fontId="47" fillId="6" borderId="3" xfId="0" applyNumberFormat="1" applyFont="1" applyFill="1" applyBorder="1" applyAlignment="1">
      <alignment horizontal="left" wrapText="1"/>
    </xf>
    <xf numFmtId="0" fontId="6" fillId="4" borderId="3" xfId="0" applyFont="1" applyFill="1" applyBorder="1" applyAlignment="1">
      <alignment wrapText="1"/>
    </xf>
    <xf numFmtId="1" fontId="6" fillId="4" borderId="3" xfId="0" applyNumberFormat="1" applyFont="1" applyFill="1" applyBorder="1" applyAlignment="1">
      <alignment horizontal="right" wrapText="1"/>
    </xf>
    <xf numFmtId="165" fontId="6" fillId="4" borderId="3" xfId="0" applyNumberFormat="1" applyFont="1" applyFill="1" applyBorder="1" applyAlignment="1">
      <alignment wrapText="1"/>
    </xf>
    <xf numFmtId="3" fontId="6" fillId="4" borderId="3" xfId="0" applyNumberFormat="1" applyFont="1" applyFill="1" applyBorder="1" applyAlignment="1">
      <alignment horizontal="right" wrapText="1"/>
    </xf>
    <xf numFmtId="165" fontId="6" fillId="4" borderId="3" xfId="0" applyNumberFormat="1" applyFont="1" applyFill="1" applyBorder="1" applyAlignment="1">
      <alignment horizontal="right" wrapText="1"/>
    </xf>
    <xf numFmtId="3" fontId="4" fillId="0" borderId="3" xfId="0" applyNumberFormat="1" applyFont="1" applyBorder="1" applyAlignment="1">
      <alignment horizontal="right" wrapText="1"/>
    </xf>
    <xf numFmtId="3" fontId="49" fillId="4" borderId="3" xfId="0" applyNumberFormat="1" applyFont="1" applyFill="1" applyBorder="1" applyAlignment="1">
      <alignment horizontal="right" wrapText="1"/>
    </xf>
    <xf numFmtId="0" fontId="36" fillId="0" borderId="0" xfId="0" applyFont="1" applyAlignment="1">
      <alignment vertical="center"/>
    </xf>
    <xf numFmtId="0" fontId="4" fillId="0" borderId="1" xfId="0" applyFont="1" applyBorder="1" applyAlignment="1">
      <alignment horizontal="left" vertical="center"/>
    </xf>
    <xf numFmtId="0" fontId="4" fillId="0" borderId="3" xfId="0" applyFont="1" applyBorder="1" applyAlignment="1">
      <alignment horizontal="left" vertical="top"/>
    </xf>
    <xf numFmtId="3" fontId="5" fillId="7" borderId="3" xfId="0" applyNumberFormat="1" applyFont="1" applyFill="1" applyBorder="1" applyAlignment="1">
      <alignment vertical="top" wrapText="1"/>
    </xf>
    <xf numFmtId="3" fontId="4" fillId="7" borderId="3" xfId="0" applyNumberFormat="1" applyFont="1" applyFill="1" applyBorder="1" applyAlignment="1">
      <alignment horizontal="right" vertical="top" wrapText="1"/>
    </xf>
    <xf numFmtId="0" fontId="4" fillId="0" borderId="3" xfId="0" applyFont="1" applyBorder="1" applyAlignment="1">
      <alignment horizontal="left" vertical="center" wrapText="1"/>
    </xf>
    <xf numFmtId="0" fontId="50" fillId="0" borderId="0" xfId="0" applyFont="1" applyAlignment="1">
      <alignment horizontal="left" vertical="top"/>
    </xf>
    <xf numFmtId="0" fontId="37" fillId="0" borderId="2" xfId="0" applyFont="1" applyBorder="1" applyAlignment="1"/>
    <xf numFmtId="3" fontId="13" fillId="6" borderId="3" xfId="0" applyNumberFormat="1" applyFont="1" applyFill="1" applyBorder="1" applyAlignment="1">
      <alignment horizontal="right"/>
    </xf>
    <xf numFmtId="0" fontId="0" fillId="0" borderId="0" xfId="0"/>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5" fontId="5" fillId="5" borderId="3" xfId="0" applyNumberFormat="1" applyFont="1" applyFill="1" applyBorder="1" applyAlignment="1">
      <alignment horizontal="right" wrapText="1"/>
    </xf>
    <xf numFmtId="165" fontId="5" fillId="0" borderId="3" xfId="0" applyNumberFormat="1" applyFont="1" applyBorder="1" applyAlignment="1">
      <alignment horizontal="right" wrapText="1"/>
    </xf>
    <xf numFmtId="0" fontId="39" fillId="0" borderId="0" xfId="0" applyFont="1"/>
    <xf numFmtId="0" fontId="5" fillId="0" borderId="3" xfId="0" applyFont="1" applyBorder="1" applyAlignment="1">
      <alignment horizontal="left" wrapText="1"/>
    </xf>
    <xf numFmtId="0" fontId="39" fillId="0" borderId="15" xfId="0" applyFont="1" applyBorder="1"/>
    <xf numFmtId="0" fontId="8" fillId="30" borderId="15" xfId="0" applyFont="1" applyFill="1" applyBorder="1" applyAlignment="1">
      <alignment vertical="top"/>
    </xf>
    <xf numFmtId="0" fontId="8" fillId="30" borderId="16" xfId="0" applyFont="1" applyFill="1" applyBorder="1" applyAlignment="1">
      <alignment vertical="top"/>
    </xf>
    <xf numFmtId="0" fontId="5" fillId="0" borderId="17" xfId="0" applyFont="1" applyBorder="1" applyAlignment="1">
      <alignment horizontal="left" wrapText="1"/>
    </xf>
    <xf numFmtId="0" fontId="0" fillId="0" borderId="0" xfId="0" applyAlignment="1"/>
    <xf numFmtId="0" fontId="4" fillId="6" borderId="3" xfId="0" applyFont="1" applyFill="1" applyBorder="1" applyAlignment="1">
      <alignment horizontal="right" wrapText="1"/>
    </xf>
    <xf numFmtId="49" fontId="51" fillId="34" borderId="3" xfId="0" applyNumberFormat="1" applyFont="1" applyFill="1" applyBorder="1"/>
    <xf numFmtId="165" fontId="38" fillId="34" borderId="3" xfId="0" applyNumberFormat="1" applyFont="1" applyFill="1" applyBorder="1" applyAlignment="1">
      <alignment horizontal="right" wrapText="1"/>
    </xf>
    <xf numFmtId="3" fontId="38" fillId="34" borderId="3" xfId="0" applyNumberFormat="1" applyFont="1" applyFill="1" applyBorder="1" applyAlignment="1">
      <alignment horizontal="right"/>
    </xf>
    <xf numFmtId="166" fontId="5" fillId="3" borderId="3" xfId="0" applyNumberFormat="1" applyFont="1" applyFill="1" applyBorder="1" applyAlignment="1">
      <alignment horizontal="right" vertical="center" wrapText="1"/>
    </xf>
    <xf numFmtId="0" fontId="0" fillId="0" borderId="0" xfId="0" applyAlignment="1"/>
    <xf numFmtId="0" fontId="2" fillId="0" borderId="0" xfId="0" applyFont="1" applyAlignment="1">
      <alignment horizontal="justify"/>
    </xf>
    <xf numFmtId="0" fontId="4" fillId="6" borderId="3" xfId="0" applyFont="1" applyFill="1" applyBorder="1" applyAlignment="1">
      <alignment horizontal="right" wrapText="1"/>
    </xf>
    <xf numFmtId="0" fontId="5" fillId="6" borderId="3" xfId="0" applyFont="1" applyFill="1" applyBorder="1" applyAlignment="1">
      <alignment horizontal="right" wrapText="1"/>
    </xf>
    <xf numFmtId="0" fontId="40" fillId="0" borderId="0" xfId="0" applyFont="1"/>
    <xf numFmtId="0" fontId="4" fillId="0" borderId="3" xfId="0" applyFont="1" applyFill="1" applyBorder="1" applyAlignment="1">
      <alignment horizontal="center" vertical="center"/>
    </xf>
    <xf numFmtId="0" fontId="5" fillId="6" borderId="1" xfId="0" applyFont="1" applyFill="1" applyBorder="1" applyAlignment="1">
      <alignment horizontal="right" wrapText="1"/>
    </xf>
    <xf numFmtId="0" fontId="52" fillId="0" borderId="0" xfId="0" applyFont="1"/>
    <xf numFmtId="0" fontId="52" fillId="0" borderId="0" xfId="0" applyFont="1" applyAlignment="1">
      <alignment horizontal="right"/>
    </xf>
    <xf numFmtId="0" fontId="3" fillId="0" borderId="0" xfId="0" applyFont="1" applyAlignment="1">
      <alignment vertical="center"/>
    </xf>
    <xf numFmtId="0" fontId="5" fillId="0" borderId="0" xfId="0" applyFont="1"/>
    <xf numFmtId="0" fontId="5" fillId="0" borderId="0" xfId="0" applyFont="1" applyAlignment="1">
      <alignment horizontal="right"/>
    </xf>
    <xf numFmtId="0" fontId="5" fillId="35" borderId="3" xfId="0" applyFont="1" applyFill="1" applyBorder="1" applyAlignment="1">
      <alignment horizontal="right" wrapText="1"/>
    </xf>
    <xf numFmtId="0" fontId="4" fillId="35" borderId="3" xfId="0" applyFont="1" applyFill="1" applyBorder="1"/>
    <xf numFmtId="3" fontId="4" fillId="36" borderId="3" xfId="0" applyNumberFormat="1" applyFont="1" applyFill="1" applyBorder="1"/>
    <xf numFmtId="3" fontId="4" fillId="35" borderId="3" xfId="0" applyNumberFormat="1" applyFont="1" applyFill="1" applyBorder="1" applyAlignment="1">
      <alignment horizontal="right"/>
    </xf>
    <xf numFmtId="3" fontId="4" fillId="35" borderId="3" xfId="0" applyNumberFormat="1" applyFont="1" applyFill="1" applyBorder="1"/>
    <xf numFmtId="3" fontId="4" fillId="36" borderId="3" xfId="0" applyNumberFormat="1" applyFont="1" applyFill="1" applyBorder="1" applyAlignment="1">
      <alignment horizontal="right"/>
    </xf>
    <xf numFmtId="3" fontId="52" fillId="0" borderId="0" xfId="0" applyNumberFormat="1" applyFont="1"/>
    <xf numFmtId="0" fontId="5" fillId="35" borderId="3" xfId="0" applyFont="1" applyFill="1" applyBorder="1"/>
    <xf numFmtId="3" fontId="5" fillId="36" borderId="3" xfId="0" applyNumberFormat="1" applyFont="1" applyFill="1" applyBorder="1"/>
    <xf numFmtId="3" fontId="5" fillId="35" borderId="3" xfId="0" applyNumberFormat="1" applyFont="1" applyFill="1" applyBorder="1" applyAlignment="1">
      <alignment horizontal="right"/>
    </xf>
    <xf numFmtId="3" fontId="5" fillId="35" borderId="3" xfId="0" applyNumberFormat="1" applyFont="1" applyFill="1" applyBorder="1"/>
    <xf numFmtId="3" fontId="5" fillId="36" borderId="3" xfId="0" applyNumberFormat="1" applyFont="1" applyFill="1" applyBorder="1" applyAlignment="1">
      <alignment horizontal="right"/>
    </xf>
    <xf numFmtId="2" fontId="52" fillId="0" borderId="0" xfId="0" applyNumberFormat="1" applyFont="1"/>
    <xf numFmtId="0" fontId="4" fillId="35" borderId="3" xfId="0" applyFont="1" applyFill="1" applyBorder="1" applyAlignment="1">
      <alignment horizontal="left" wrapText="1"/>
    </xf>
    <xf numFmtId="0" fontId="4" fillId="35" borderId="3" xfId="0" applyFont="1" applyFill="1" applyBorder="1" applyAlignment="1">
      <alignment horizontal="left"/>
    </xf>
    <xf numFmtId="0" fontId="6" fillId="37" borderId="3" xfId="0" applyFont="1" applyFill="1" applyBorder="1" applyAlignment="1">
      <alignment wrapText="1"/>
    </xf>
    <xf numFmtId="3" fontId="6" fillId="37" borderId="3" xfId="0" applyNumberFormat="1" applyFont="1" applyFill="1" applyBorder="1" applyAlignment="1">
      <alignment horizontal="right" wrapText="1"/>
    </xf>
    <xf numFmtId="0" fontId="3" fillId="0" borderId="2" xfId="0" applyFont="1" applyBorder="1"/>
    <xf numFmtId="0" fontId="53" fillId="0" borderId="0" xfId="0" applyFont="1"/>
    <xf numFmtId="165" fontId="7" fillId="0" borderId="0" xfId="0" applyNumberFormat="1" applyFont="1" applyAlignment="1">
      <alignment vertical="top"/>
    </xf>
    <xf numFmtId="0" fontId="8" fillId="0" borderId="0" xfId="0" applyFont="1"/>
    <xf numFmtId="0" fontId="53" fillId="0" borderId="0" xfId="0" applyFont="1" applyAlignment="1">
      <alignment wrapText="1"/>
    </xf>
    <xf numFmtId="0" fontId="5" fillId="0" borderId="18" xfId="0" applyFont="1" applyBorder="1" applyAlignment="1">
      <alignment horizontal="left" vertical="top"/>
    </xf>
    <xf numFmtId="165" fontId="5" fillId="7" borderId="0" xfId="0" applyNumberFormat="1" applyFont="1" applyFill="1" applyAlignment="1">
      <alignment vertical="top" wrapText="1"/>
    </xf>
    <xf numFmtId="165" fontId="5" fillId="0" borderId="0" xfId="0" applyNumberFormat="1" applyFont="1" applyAlignment="1">
      <alignment vertical="top" wrapText="1"/>
    </xf>
    <xf numFmtId="0" fontId="9" fillId="0" borderId="0" xfId="0" applyFont="1"/>
    <xf numFmtId="0" fontId="37" fillId="0" borderId="0" xfId="0" applyFont="1"/>
    <xf numFmtId="0" fontId="8" fillId="0" borderId="0" xfId="0" applyFont="1" applyAlignment="1">
      <alignment horizontal="left" vertical="top"/>
    </xf>
    <xf numFmtId="0" fontId="13" fillId="0" borderId="3" xfId="0" applyFont="1" applyBorder="1" applyAlignment="1">
      <alignment horizontal="right" vertical="center"/>
    </xf>
    <xf numFmtId="0" fontId="13" fillId="0" borderId="3" xfId="0" applyFont="1" applyBorder="1" applyAlignment="1">
      <alignment horizontal="right"/>
    </xf>
    <xf numFmtId="0" fontId="12" fillId="0" borderId="3" xfId="0" applyFont="1" applyBorder="1" applyAlignment="1">
      <alignment horizontal="right"/>
    </xf>
    <xf numFmtId="0" fontId="41" fillId="0" borderId="0" xfId="0" applyFont="1"/>
    <xf numFmtId="0" fontId="43" fillId="0" borderId="0" xfId="0" applyFont="1"/>
    <xf numFmtId="168" fontId="43" fillId="0" borderId="0" xfId="0" applyNumberFormat="1" applyFont="1"/>
    <xf numFmtId="3" fontId="13" fillId="0" borderId="3" xfId="0" applyNumberFormat="1" applyFont="1" applyBorder="1" applyAlignment="1">
      <alignment horizontal="right" vertical="center"/>
    </xf>
    <xf numFmtId="165" fontId="13" fillId="7" borderId="3" xfId="0" applyNumberFormat="1" applyFont="1" applyFill="1" applyBorder="1" applyAlignment="1">
      <alignment horizontal="right" vertical="center" wrapText="1"/>
    </xf>
    <xf numFmtId="0" fontId="5" fillId="0" borderId="3" xfId="0" applyFont="1" applyBorder="1" applyAlignment="1">
      <alignment horizontal="right"/>
    </xf>
    <xf numFmtId="0" fontId="5" fillId="0" borderId="3" xfId="0" applyFont="1" applyBorder="1" applyAlignment="1">
      <alignment horizontal="right" wrapText="1"/>
    </xf>
    <xf numFmtId="0" fontId="8" fillId="0" borderId="0" xfId="0" applyFont="1" applyAlignment="1">
      <alignment horizontal="justify" vertical="center"/>
    </xf>
    <xf numFmtId="0" fontId="8" fillId="0" borderId="0" xfId="0" applyFont="1" applyAlignment="1">
      <alignment horizontal="left" wrapText="1"/>
    </xf>
    <xf numFmtId="169" fontId="5" fillId="7" borderId="3" xfId="103" applyNumberFormat="1" applyFont="1" applyFill="1" applyBorder="1" applyAlignment="1">
      <alignment vertical="center" wrapText="1"/>
    </xf>
    <xf numFmtId="169" fontId="38" fillId="4" borderId="3" xfId="103" applyNumberFormat="1" applyFont="1" applyFill="1" applyBorder="1" applyAlignment="1">
      <alignment vertical="center" wrapText="1"/>
    </xf>
    <xf numFmtId="0" fontId="8" fillId="0" borderId="0" xfId="0" applyFont="1" applyAlignment="1">
      <alignment horizontal="left" vertical="center"/>
    </xf>
    <xf numFmtId="0" fontId="4" fillId="0" borderId="3" xfId="0" applyFont="1" applyBorder="1" applyAlignment="1">
      <alignment wrapText="1"/>
    </xf>
    <xf numFmtId="0" fontId="5" fillId="35" borderId="3" xfId="0" applyFont="1" applyFill="1" applyBorder="1" applyAlignment="1">
      <alignment wrapText="1"/>
    </xf>
    <xf numFmtId="0" fontId="5" fillId="35" borderId="3" xfId="0" applyFont="1" applyFill="1" applyBorder="1" applyAlignment="1">
      <alignment horizontal="left"/>
    </xf>
    <xf numFmtId="0" fontId="5" fillId="36" borderId="3" xfId="0" applyFont="1" applyFill="1" applyBorder="1" applyAlignment="1">
      <alignment horizontal="right"/>
    </xf>
    <xf numFmtId="0" fontId="5" fillId="35" borderId="3" xfId="0" applyFont="1" applyFill="1" applyBorder="1" applyAlignment="1">
      <alignment horizontal="right"/>
    </xf>
    <xf numFmtId="165" fontId="5" fillId="35" borderId="3" xfId="0" applyNumberFormat="1" applyFont="1" applyFill="1" applyBorder="1" applyAlignment="1">
      <alignment horizontal="right"/>
    </xf>
    <xf numFmtId="165" fontId="5" fillId="36" borderId="3" xfId="0" applyNumberFormat="1" applyFont="1" applyFill="1" applyBorder="1" applyAlignment="1">
      <alignment horizontal="right"/>
    </xf>
    <xf numFmtId="0" fontId="4" fillId="36" borderId="3" xfId="0" applyFont="1" applyFill="1" applyBorder="1" applyAlignment="1">
      <alignment horizontal="right"/>
    </xf>
    <xf numFmtId="0" fontId="4" fillId="35" borderId="3" xfId="0" applyFont="1" applyFill="1" applyBorder="1" applyAlignment="1">
      <alignment horizontal="right"/>
    </xf>
    <xf numFmtId="165" fontId="4" fillId="35" borderId="3" xfId="0" applyNumberFormat="1" applyFont="1" applyFill="1" applyBorder="1" applyAlignment="1">
      <alignment horizontal="right"/>
    </xf>
    <xf numFmtId="165" fontId="4" fillId="36" borderId="3" xfId="0" applyNumberFormat="1" applyFont="1" applyFill="1" applyBorder="1" applyAlignment="1">
      <alignment horizontal="right"/>
    </xf>
    <xf numFmtId="0" fontId="4" fillId="0" borderId="3" xfId="0" applyFont="1" applyBorder="1" applyAlignment="1">
      <alignment horizontal="right" wrapText="1"/>
    </xf>
    <xf numFmtId="165" fontId="4" fillId="36" borderId="3" xfId="0" applyNumberFormat="1" applyFont="1" applyFill="1" applyBorder="1" applyAlignment="1">
      <alignment horizontal="right" wrapText="1"/>
    </xf>
    <xf numFmtId="165" fontId="5" fillId="36" borderId="3" xfId="0" applyNumberFormat="1" applyFont="1" applyFill="1" applyBorder="1" applyAlignment="1">
      <alignment horizontal="right" wrapText="1"/>
    </xf>
    <xf numFmtId="166" fontId="4" fillId="35" borderId="3" xfId="0" applyNumberFormat="1" applyFont="1" applyFill="1" applyBorder="1" applyAlignment="1">
      <alignment horizontal="right"/>
    </xf>
    <xf numFmtId="166" fontId="4" fillId="36" borderId="3" xfId="0" applyNumberFormat="1" applyFont="1" applyFill="1" applyBorder="1" applyAlignment="1">
      <alignment horizontal="right"/>
    </xf>
    <xf numFmtId="3" fontId="6" fillId="37" borderId="3" xfId="0" applyNumberFormat="1" applyFont="1" applyFill="1" applyBorder="1" applyAlignment="1">
      <alignment wrapText="1"/>
    </xf>
    <xf numFmtId="166" fontId="6" fillId="37" borderId="3" xfId="0" applyNumberFormat="1" applyFont="1" applyFill="1" applyBorder="1" applyAlignment="1">
      <alignment horizontal="right"/>
    </xf>
    <xf numFmtId="165" fontId="6" fillId="37" borderId="3" xfId="0" applyNumberFormat="1" applyFont="1" applyFill="1" applyBorder="1" applyAlignment="1">
      <alignment horizontal="right"/>
    </xf>
    <xf numFmtId="166" fontId="5" fillId="6" borderId="3" xfId="0" applyNumberFormat="1" applyFont="1" applyFill="1" applyBorder="1" applyAlignment="1">
      <alignment horizontal="right" wrapText="1"/>
    </xf>
    <xf numFmtId="170" fontId="5" fillId="0" borderId="3" xfId="103" applyNumberFormat="1" applyFont="1" applyBorder="1" applyAlignment="1">
      <alignment horizontal="right" vertical="top" wrapText="1"/>
    </xf>
    <xf numFmtId="166" fontId="5" fillId="0" borderId="3" xfId="103" applyNumberFormat="1" applyFont="1" applyBorder="1" applyAlignment="1">
      <alignment horizontal="right" vertical="top" wrapText="1"/>
    </xf>
    <xf numFmtId="170" fontId="5" fillId="0" borderId="1" xfId="103" applyNumberFormat="1" applyFont="1" applyBorder="1" applyAlignment="1">
      <alignment horizontal="right" vertical="top" wrapText="1"/>
    </xf>
    <xf numFmtId="166" fontId="5" fillId="0" borderId="1" xfId="103" applyNumberFormat="1" applyFont="1" applyBorder="1" applyAlignment="1">
      <alignment horizontal="right" vertical="top" wrapText="1"/>
    </xf>
    <xf numFmtId="0" fontId="6" fillId="4" borderId="0" xfId="0" applyFont="1" applyFill="1" applyBorder="1" applyAlignment="1">
      <alignment vertical="center" wrapText="1"/>
    </xf>
    <xf numFmtId="3" fontId="12" fillId="0" borderId="3" xfId="0" applyNumberFormat="1" applyFont="1" applyBorder="1" applyAlignment="1">
      <alignment horizontal="right"/>
    </xf>
    <xf numFmtId="3" fontId="5" fillId="5" borderId="3" xfId="0" applyNumberFormat="1" applyFont="1" applyFill="1" applyBorder="1" applyAlignment="1">
      <alignment horizontal="right" vertical="center" wrapText="1"/>
    </xf>
    <xf numFmtId="3" fontId="4" fillId="0" borderId="3" xfId="0" applyNumberFormat="1" applyFont="1" applyBorder="1" applyAlignment="1">
      <alignment horizontal="right" vertical="top"/>
    </xf>
    <xf numFmtId="0" fontId="57" fillId="0" borderId="0" xfId="0" applyFont="1"/>
    <xf numFmtId="0" fontId="5" fillId="0" borderId="3" xfId="0" applyFont="1" applyBorder="1" applyAlignment="1">
      <alignment horizontal="right" vertical="top" wrapText="1"/>
    </xf>
    <xf numFmtId="0" fontId="5" fillId="0" borderId="0" xfId="0" applyFont="1" applyAlignment="1">
      <alignment wrapText="1"/>
    </xf>
    <xf numFmtId="3" fontId="5" fillId="0" borderId="3" xfId="0" applyNumberFormat="1" applyFont="1" applyBorder="1" applyAlignment="1">
      <alignment horizontal="right" vertical="top" wrapText="1"/>
    </xf>
    <xf numFmtId="171" fontId="0" fillId="0" borderId="0" xfId="0" applyNumberFormat="1"/>
    <xf numFmtId="166" fontId="38" fillId="4" borderId="1" xfId="0" applyNumberFormat="1" applyFont="1" applyFill="1" applyBorder="1" applyAlignment="1">
      <alignment horizontal="right" vertical="center"/>
    </xf>
    <xf numFmtId="165" fontId="0" fillId="0" borderId="0" xfId="0" applyNumberFormat="1"/>
    <xf numFmtId="0" fontId="2" fillId="0" borderId="0" xfId="0" applyFont="1" applyAlignment="1">
      <alignment horizontal="justify"/>
    </xf>
    <xf numFmtId="0" fontId="0" fillId="0" borderId="0" xfId="0"/>
    <xf numFmtId="0" fontId="3" fillId="0" borderId="0" xfId="0" applyFont="1" applyAlignment="1">
      <alignment horizontal="justify"/>
    </xf>
    <xf numFmtId="0" fontId="4" fillId="0" borderId="1" xfId="0" applyFont="1" applyBorder="1" applyAlignment="1">
      <alignment horizontal="justify" vertical="center" wrapText="1"/>
    </xf>
    <xf numFmtId="0" fontId="4" fillId="0" borderId="0" xfId="0" applyFont="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2" borderId="1" xfId="0" applyFont="1" applyFill="1" applyBorder="1" applyAlignment="1">
      <alignment horizontal="center" vertical="top" wrapText="1"/>
    </xf>
    <xf numFmtId="0" fontId="4" fillId="2" borderId="0" xfId="0" applyFont="1" applyFill="1" applyAlignment="1">
      <alignment horizontal="center" vertical="top" wrapText="1"/>
    </xf>
    <xf numFmtId="0" fontId="4" fillId="2" borderId="2" xfId="0" applyFont="1" applyFill="1" applyBorder="1" applyAlignment="1">
      <alignment horizontal="center" vertical="top"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Border="1" applyAlignment="1">
      <alignment horizontal="center" vertical="center" wrapText="1"/>
    </xf>
    <xf numFmtId="0" fontId="3" fillId="0" borderId="2" xfId="0" applyFont="1" applyBorder="1" applyAlignment="1">
      <alignment horizontal="justify"/>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2" fillId="0" borderId="0" xfId="0" applyFont="1" applyAlignment="1">
      <alignment horizontal="left"/>
    </xf>
    <xf numFmtId="0" fontId="4" fillId="7" borderId="3" xfId="0" applyFont="1" applyFill="1" applyBorder="1" applyAlignment="1">
      <alignment horizontal="center" wrapText="1"/>
    </xf>
    <xf numFmtId="0" fontId="3" fillId="0" borderId="0" xfId="0" applyFont="1" applyBorder="1" applyAlignment="1">
      <alignment horizontal="justify"/>
    </xf>
    <xf numFmtId="0" fontId="0" fillId="0" borderId="0" xfId="0" applyBorder="1" applyAlignment="1"/>
    <xf numFmtId="0" fontId="4" fillId="0" borderId="1" xfId="0" applyFont="1" applyBorder="1" applyAlignment="1">
      <alignment horizontal="justify" wrapText="1"/>
    </xf>
    <xf numFmtId="0" fontId="4" fillId="0" borderId="0" xfId="0" applyFont="1" applyAlignment="1">
      <alignment horizontal="justify" wrapText="1"/>
    </xf>
    <xf numFmtId="0" fontId="4" fillId="0" borderId="2" xfId="0" applyFont="1" applyBorder="1" applyAlignment="1">
      <alignment horizontal="justify" wrapText="1"/>
    </xf>
    <xf numFmtId="0" fontId="5" fillId="6" borderId="3" xfId="0" applyFont="1" applyFill="1" applyBorder="1" applyAlignment="1">
      <alignment horizontal="left"/>
    </xf>
    <xf numFmtId="0" fontId="5" fillId="6" borderId="3" xfId="0" applyFont="1" applyFill="1" applyBorder="1" applyAlignment="1">
      <alignment horizontal="center" wrapText="1"/>
    </xf>
    <xf numFmtId="0" fontId="0" fillId="6" borderId="3" xfId="0" applyFill="1" applyBorder="1" applyAlignment="1">
      <alignment horizontal="center" wrapText="1"/>
    </xf>
    <xf numFmtId="0" fontId="9" fillId="0" borderId="1" xfId="0" applyFont="1" applyBorder="1" applyAlignment="1">
      <alignment horizontal="center"/>
    </xf>
    <xf numFmtId="0" fontId="9" fillId="0" borderId="0" xfId="0" applyFont="1" applyAlignment="1">
      <alignment horizontal="center"/>
    </xf>
    <xf numFmtId="0" fontId="9" fillId="0" borderId="2" xfId="0" applyFont="1" applyBorder="1" applyAlignment="1">
      <alignment horizontal="center"/>
    </xf>
    <xf numFmtId="0" fontId="11" fillId="6" borderId="3" xfId="0" applyFont="1" applyFill="1" applyBorder="1" applyAlignment="1">
      <alignment wrapText="1"/>
    </xf>
    <xf numFmtId="0" fontId="13" fillId="6" borderId="3" xfId="0" applyFont="1" applyFill="1" applyBorder="1"/>
    <xf numFmtId="0" fontId="12" fillId="7" borderId="3" xfId="0" applyFont="1" applyFill="1" applyBorder="1" applyAlignment="1">
      <alignment horizontal="center"/>
    </xf>
    <xf numFmtId="0" fontId="12" fillId="0" borderId="3" xfId="0" applyFont="1" applyBorder="1" applyAlignment="1">
      <alignment horizontal="center"/>
    </xf>
    <xf numFmtId="0" fontId="13" fillId="0" borderId="3" xfId="0" applyFont="1" applyBorder="1" applyAlignment="1">
      <alignment horizontal="center"/>
    </xf>
    <xf numFmtId="0" fontId="13" fillId="7" borderId="3" xfId="0" applyFont="1" applyFill="1" applyBorder="1" applyAlignment="1">
      <alignment horizontal="center"/>
    </xf>
    <xf numFmtId="0" fontId="5" fillId="6" borderId="3" xfId="0" applyFont="1" applyFill="1" applyBorder="1" applyAlignment="1">
      <alignment horizontal="right" wrapText="1"/>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11" fillId="7" borderId="3" xfId="0" applyFont="1" applyFill="1" applyBorder="1" applyAlignment="1">
      <alignment horizontal="center" vertical="center"/>
    </xf>
    <xf numFmtId="0" fontId="11" fillId="0" borderId="3" xfId="0" applyFont="1" applyBorder="1" applyAlignment="1">
      <alignment horizontal="center" vertical="center"/>
    </xf>
    <xf numFmtId="0" fontId="37" fillId="0" borderId="0" xfId="0" applyFont="1" applyAlignment="1">
      <alignment horizontal="justify" vertical="top"/>
    </xf>
    <xf numFmtId="0" fontId="40" fillId="0" borderId="0" xfId="0" applyFont="1" applyAlignment="1">
      <alignment vertical="top"/>
    </xf>
    <xf numFmtId="0" fontId="41" fillId="0" borderId="0" xfId="0" applyFont="1" applyAlignment="1">
      <alignment horizontal="left" vertical="top" wrapText="1"/>
    </xf>
    <xf numFmtId="0" fontId="37" fillId="0" borderId="0" xfId="0" applyFont="1" applyAlignment="1">
      <alignment horizontal="justify"/>
    </xf>
    <xf numFmtId="0" fontId="40" fillId="0" borderId="0" xfId="0" applyFont="1"/>
    <xf numFmtId="0" fontId="4" fillId="31" borderId="1" xfId="0" applyFont="1" applyFill="1" applyBorder="1" applyAlignment="1">
      <alignment horizontal="left" vertical="center" wrapText="1"/>
    </xf>
    <xf numFmtId="0" fontId="12" fillId="31" borderId="2" xfId="0" applyFont="1" applyFill="1" applyBorder="1" applyAlignment="1">
      <alignment horizontal="left" vertical="center" wrapText="1"/>
    </xf>
    <xf numFmtId="0" fontId="42" fillId="7" borderId="3" xfId="0" applyFont="1" applyFill="1" applyBorder="1" applyAlignment="1">
      <alignment horizontal="center"/>
    </xf>
    <xf numFmtId="0" fontId="4" fillId="31" borderId="3" xfId="0" applyFont="1" applyFill="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37" fillId="0" borderId="2" xfId="0" applyFont="1" applyBorder="1" applyAlignment="1">
      <alignment horizontal="justify"/>
    </xf>
    <xf numFmtId="0" fontId="8" fillId="0" borderId="0" xfId="0" applyFont="1" applyAlignment="1">
      <alignment horizontal="justify" vertical="center"/>
    </xf>
    <xf numFmtId="0" fontId="44" fillId="0" borderId="0" xfId="0" applyFont="1" applyAlignment="1">
      <alignment vertical="center"/>
    </xf>
    <xf numFmtId="0" fontId="8" fillId="0" borderId="0" xfId="0" applyFont="1" applyAlignment="1">
      <alignment horizontal="left" wrapText="1"/>
    </xf>
    <xf numFmtId="0" fontId="4" fillId="6" borderId="0" xfId="0" applyFont="1" applyFill="1" applyBorder="1" applyAlignment="1">
      <alignment horizontal="left" vertical="center"/>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6" borderId="0" xfId="0" applyFont="1" applyFill="1" applyAlignment="1">
      <alignment horizontal="left" vertical="center"/>
    </xf>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8" fillId="0" borderId="0" xfId="0" applyFont="1" applyAlignment="1">
      <alignment horizontal="justify"/>
    </xf>
    <xf numFmtId="0" fontId="44" fillId="0" borderId="0" xfId="0" applyFont="1"/>
    <xf numFmtId="0" fontId="4" fillId="3" borderId="13" xfId="0" applyFont="1" applyFill="1" applyBorder="1" applyAlignment="1">
      <alignment horizontal="justify" wrapText="1"/>
    </xf>
    <xf numFmtId="0" fontId="4" fillId="3" borderId="0" xfId="0" applyFont="1" applyFill="1" applyAlignment="1">
      <alignment horizontal="justify" wrapText="1"/>
    </xf>
    <xf numFmtId="0" fontId="4" fillId="3" borderId="14" xfId="0" applyFont="1" applyFill="1" applyBorder="1" applyAlignment="1">
      <alignment horizontal="justify" wrapText="1"/>
    </xf>
    <xf numFmtId="0" fontId="4" fillId="5" borderId="13" xfId="0" applyFont="1" applyFill="1" applyBorder="1" applyAlignment="1">
      <alignment horizontal="center" wrapText="1"/>
    </xf>
    <xf numFmtId="0" fontId="4" fillId="5" borderId="14" xfId="0" applyFont="1" applyFill="1" applyBorder="1" applyAlignment="1">
      <alignment horizontal="center" wrapText="1"/>
    </xf>
    <xf numFmtId="0" fontId="4" fillId="0" borderId="13" xfId="0" applyFont="1" applyBorder="1" applyAlignment="1">
      <alignment horizontal="center" wrapText="1"/>
    </xf>
    <xf numFmtId="0" fontId="4" fillId="0" borderId="14" xfId="0" applyFont="1" applyBorder="1" applyAlignment="1">
      <alignment horizontal="center" wrapText="1"/>
    </xf>
    <xf numFmtId="0" fontId="4" fillId="7" borderId="3" xfId="0" applyFont="1" applyFill="1" applyBorder="1" applyAlignment="1">
      <alignment horizontal="center" vertical="center"/>
    </xf>
    <xf numFmtId="0" fontId="5" fillId="0" borderId="1" xfId="0" applyFont="1" applyFill="1" applyBorder="1" applyAlignment="1">
      <alignment horizontal="right" wrapText="1"/>
    </xf>
    <xf numFmtId="0" fontId="5" fillId="0" borderId="2" xfId="0" applyFont="1" applyFill="1" applyBorder="1" applyAlignment="1">
      <alignment horizontal="right" wrapText="1"/>
    </xf>
    <xf numFmtId="0" fontId="11" fillId="0" borderId="3" xfId="78" applyFont="1" applyBorder="1"/>
    <xf numFmtId="0" fontId="4" fillId="6" borderId="3" xfId="0" applyFont="1" applyFill="1" applyBorder="1" applyAlignment="1">
      <alignment horizontal="center" wrapText="1"/>
    </xf>
    <xf numFmtId="0" fontId="8" fillId="0" borderId="1" xfId="0" applyFont="1" applyBorder="1" applyAlignment="1">
      <alignment horizontal="justify" vertical="top"/>
    </xf>
    <xf numFmtId="0" fontId="44" fillId="0" borderId="1" xfId="0" applyFont="1" applyBorder="1" applyAlignment="1">
      <alignment vertical="top"/>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13" fillId="6" borderId="3" xfId="0" applyNumberFormat="1" applyFont="1" applyFill="1" applyBorder="1" applyAlignment="1">
      <alignment horizontal="center" wrapText="1"/>
    </xf>
    <xf numFmtId="0" fontId="13" fillId="6" borderId="3" xfId="0" applyFont="1" applyFill="1" applyBorder="1" applyAlignment="1">
      <alignment horizontal="center" wrapText="1"/>
    </xf>
    <xf numFmtId="0" fontId="4" fillId="31" borderId="2" xfId="0" applyFont="1" applyFill="1" applyBorder="1" applyAlignment="1">
      <alignment horizontal="left" vertical="center" wrapText="1"/>
    </xf>
    <xf numFmtId="0" fontId="48" fillId="0" borderId="0" xfId="0" applyFont="1" applyAlignment="1">
      <alignment horizontal="justify"/>
    </xf>
    <xf numFmtId="0" fontId="52" fillId="0" borderId="0" xfId="0" applyFont="1"/>
    <xf numFmtId="0" fontId="5" fillId="35" borderId="3" xfId="0" applyFont="1" applyFill="1" applyBorder="1" applyAlignment="1">
      <alignment wrapText="1"/>
    </xf>
    <xf numFmtId="0" fontId="5" fillId="35" borderId="3" xfId="0" applyFont="1" applyFill="1" applyBorder="1" applyAlignment="1">
      <alignment horizontal="right" wrapText="1"/>
    </xf>
    <xf numFmtId="0" fontId="4" fillId="35" borderId="1" xfId="0" applyFont="1" applyFill="1" applyBorder="1" applyAlignment="1">
      <alignment horizontal="left" vertical="center" wrapText="1"/>
    </xf>
    <xf numFmtId="0" fontId="4" fillId="35" borderId="2" xfId="0" applyFont="1" applyFill="1" applyBorder="1" applyAlignment="1">
      <alignment horizontal="left" vertical="center" wrapText="1"/>
    </xf>
    <xf numFmtId="0" fontId="4" fillId="36" borderId="3" xfId="0" applyFont="1" applyFill="1" applyBorder="1" applyAlignment="1">
      <alignment horizontal="center" wrapText="1"/>
    </xf>
    <xf numFmtId="0" fontId="4" fillId="35" borderId="3" xfId="0" applyFont="1" applyFill="1" applyBorder="1" applyAlignment="1">
      <alignment horizontal="center" wrapText="1"/>
    </xf>
    <xf numFmtId="0" fontId="11" fillId="0" borderId="3" xfId="75" applyFont="1" applyBorder="1" applyAlignment="1"/>
    <xf numFmtId="0" fontId="54" fillId="0" borderId="19" xfId="0" applyFont="1" applyBorder="1" applyAlignment="1">
      <alignment horizontal="left" vertical="center"/>
    </xf>
    <xf numFmtId="0" fontId="54" fillId="0" borderId="18" xfId="0" applyFont="1" applyBorder="1" applyAlignment="1">
      <alignment horizontal="left" vertical="center"/>
    </xf>
    <xf numFmtId="0" fontId="54" fillId="0" borderId="20" xfId="0" applyFont="1" applyBorder="1" applyAlignment="1">
      <alignment horizontal="center" vertical="top" wrapText="1"/>
    </xf>
    <xf numFmtId="0" fontId="4" fillId="6" borderId="2" xfId="0" applyFont="1" applyFill="1" applyBorder="1" applyAlignment="1">
      <alignment horizontal="center"/>
    </xf>
    <xf numFmtId="0" fontId="4" fillId="6" borderId="3" xfId="0" applyFont="1" applyFill="1" applyBorder="1" applyAlignment="1">
      <alignment horizontal="right" wrapText="1"/>
    </xf>
    <xf numFmtId="0" fontId="4" fillId="6" borderId="3" xfId="0" applyFont="1" applyFill="1" applyBorder="1" applyAlignment="1">
      <alignment horizontal="left" wrapText="1"/>
    </xf>
    <xf numFmtId="0" fontId="5" fillId="6" borderId="1" xfId="0" applyFont="1" applyFill="1" applyBorder="1" applyAlignment="1">
      <alignment horizontal="center" wrapText="1"/>
    </xf>
    <xf numFmtId="0" fontId="5" fillId="6" borderId="2" xfId="0" applyFont="1" applyFill="1" applyBorder="1" applyAlignment="1">
      <alignment horizontal="center" wrapText="1"/>
    </xf>
  </cellXfs>
  <cellStyles count="104">
    <cellStyle name="20% - Accent1" xfId="2"/>
    <cellStyle name="20% - Accent2" xfId="3"/>
    <cellStyle name="20% - Accent3" xfId="4"/>
    <cellStyle name="20% - Accent4" xfId="5"/>
    <cellStyle name="20% - Accent5" xfId="6"/>
    <cellStyle name="20% - Accent6" xfId="7"/>
    <cellStyle name="20% - Colore 1 2" xfId="8"/>
    <cellStyle name="20% - Colore 2 2" xfId="9"/>
    <cellStyle name="20% - Colore 3 2" xfId="10"/>
    <cellStyle name="20% - Colore 4 2" xfId="11"/>
    <cellStyle name="20% - Colore 5 2" xfId="12"/>
    <cellStyle name="20% - Colore 6 2" xfId="13"/>
    <cellStyle name="40% - Accent1" xfId="14"/>
    <cellStyle name="40% - Accent2" xfId="15"/>
    <cellStyle name="40% - Accent3" xfId="16"/>
    <cellStyle name="40% - Accent4" xfId="17"/>
    <cellStyle name="40% - Accent5" xfId="18"/>
    <cellStyle name="40% - Accent6" xfId="19"/>
    <cellStyle name="40% - Colore 1 2" xfId="20"/>
    <cellStyle name="40% - Colore 2 2" xfId="21"/>
    <cellStyle name="40% - Colore 3 2" xfId="22"/>
    <cellStyle name="40% - Colore 4 2" xfId="23"/>
    <cellStyle name="40% - Colore 5 2" xfId="24"/>
    <cellStyle name="40% - Colore 6 2" xfId="25"/>
    <cellStyle name="60% - Accent1" xfId="26"/>
    <cellStyle name="60% - Accent2" xfId="27"/>
    <cellStyle name="60% - Accent3" xfId="28"/>
    <cellStyle name="60% - Accent4" xfId="29"/>
    <cellStyle name="60% - Accent5" xfId="30"/>
    <cellStyle name="60% - Accent6" xfId="31"/>
    <cellStyle name="60% - Colore 1 2" xfId="32"/>
    <cellStyle name="60% - Colore 2 2" xfId="33"/>
    <cellStyle name="60% - Colore 3 2" xfId="34"/>
    <cellStyle name="60% - Colore 4 2" xfId="35"/>
    <cellStyle name="60% - Colore 5 2" xfId="36"/>
    <cellStyle name="60% - Colore 6 2" xfId="37"/>
    <cellStyle name="Accent1" xfId="38"/>
    <cellStyle name="Accent2" xfId="39"/>
    <cellStyle name="Accent3" xfId="40"/>
    <cellStyle name="Accent4" xfId="41"/>
    <cellStyle name="Accent5" xfId="42"/>
    <cellStyle name="Accent6" xfId="43"/>
    <cellStyle name="Bad" xfId="44"/>
    <cellStyle name="Calcolo 2" xfId="45"/>
    <cellStyle name="Calculation" xfId="46"/>
    <cellStyle name="Cella collegata 2" xfId="47"/>
    <cellStyle name="Cella da controllare 2" xfId="48"/>
    <cellStyle name="Check Cell" xfId="49"/>
    <cellStyle name="Colore 1 2" xfId="50"/>
    <cellStyle name="Colore 2 2" xfId="51"/>
    <cellStyle name="Colore 3 2" xfId="52"/>
    <cellStyle name="Colore 4 2" xfId="53"/>
    <cellStyle name="Colore 5 2" xfId="54"/>
    <cellStyle name="Colore 6 2" xfId="55"/>
    <cellStyle name="Comma 2" xfId="56"/>
    <cellStyle name="Euro" xfId="57"/>
    <cellStyle name="Explanatory Text" xfId="58"/>
    <cellStyle name="Good" xfId="59"/>
    <cellStyle name="Heading 1" xfId="60"/>
    <cellStyle name="Heading 2" xfId="61"/>
    <cellStyle name="Heading 3" xfId="62"/>
    <cellStyle name="Heading 4" xfId="63"/>
    <cellStyle name="Input 2" xfId="64"/>
    <cellStyle name="Linked Cell" xfId="65"/>
    <cellStyle name="Migliaia" xfId="103" builtinId="3"/>
    <cellStyle name="Migliaia (0)_Foglio1" xfId="66"/>
    <cellStyle name="Migliaia [0] 2" xfId="67"/>
    <cellStyle name="Migliaia 2" xfId="68"/>
    <cellStyle name="Neutral" xfId="69"/>
    <cellStyle name="Neutrale 2" xfId="70"/>
    <cellStyle name="Normal 2" xfId="71"/>
    <cellStyle name="Normal 3" xfId="72"/>
    <cellStyle name="Normal 3 2" xfId="73"/>
    <cellStyle name="Normal_Cas_05Q3(met adjusted)" xfId="74"/>
    <cellStyle name="Normale" xfId="0" builtinId="0"/>
    <cellStyle name="Normale 2" xfId="75"/>
    <cellStyle name="Normale 2 2" xfId="76"/>
    <cellStyle name="Normale 2 3" xfId="77"/>
    <cellStyle name="Normale 2 4" xfId="78"/>
    <cellStyle name="Normale 2 5" xfId="79"/>
    <cellStyle name="Normale 3" xfId="80"/>
    <cellStyle name="Normale 3 2" xfId="81"/>
    <cellStyle name="Normale 4" xfId="82"/>
    <cellStyle name="Normale 5" xfId="83"/>
    <cellStyle name="Normale 6" xfId="84"/>
    <cellStyle name="Nota 2" xfId="85"/>
    <cellStyle name="Note" xfId="86"/>
    <cellStyle name="Output 2" xfId="87"/>
    <cellStyle name="Percentuale" xfId="1" builtinId="5"/>
    <cellStyle name="Standaard_Verkeersprestaties_v_240513064826" xfId="88"/>
    <cellStyle name="Testo avviso 2" xfId="89"/>
    <cellStyle name="Testo descrittivo 2" xfId="90"/>
    <cellStyle name="Title" xfId="91"/>
    <cellStyle name="Titolo 1 2" xfId="92"/>
    <cellStyle name="Titolo 2 2" xfId="93"/>
    <cellStyle name="Titolo 3 2" xfId="94"/>
    <cellStyle name="Titolo 4 2" xfId="95"/>
    <cellStyle name="Titolo 5" xfId="96"/>
    <cellStyle name="Total" xfId="97"/>
    <cellStyle name="Totale 2" xfId="98"/>
    <cellStyle name="Valore non valido 2" xfId="99"/>
    <cellStyle name="Valore valido 2" xfId="100"/>
    <cellStyle name="Valuta (0)_Foglio1" xfId="101"/>
    <cellStyle name="Warning Text" xfId="1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0"/>
  <sheetViews>
    <sheetView tabSelected="1" workbookViewId="0">
      <selection activeCell="A6" sqref="A6"/>
    </sheetView>
  </sheetViews>
  <sheetFormatPr defaultRowHeight="15" x14ac:dyDescent="0.25"/>
  <sheetData>
    <row r="2" spans="2:11" ht="15" customHeight="1" x14ac:dyDescent="0.25">
      <c r="B2" s="310" t="s">
        <v>310</v>
      </c>
      <c r="C2" s="311"/>
      <c r="D2" s="311"/>
      <c r="E2" s="311"/>
      <c r="F2" s="311"/>
      <c r="G2" s="311"/>
      <c r="H2" s="311"/>
      <c r="I2" s="311"/>
      <c r="J2" s="311"/>
      <c r="K2" s="311"/>
    </row>
    <row r="3" spans="2:11" ht="15" customHeight="1" x14ac:dyDescent="0.25">
      <c r="B3" s="312" t="s">
        <v>0</v>
      </c>
      <c r="C3" s="311"/>
      <c r="D3" s="311"/>
      <c r="E3" s="311"/>
      <c r="F3" s="311"/>
      <c r="G3" s="311"/>
      <c r="H3" s="311"/>
      <c r="I3" s="311"/>
      <c r="J3" s="311"/>
      <c r="K3" s="311"/>
    </row>
    <row r="4" spans="2:11" ht="15" customHeight="1" x14ac:dyDescent="0.25">
      <c r="B4" s="313" t="s">
        <v>1</v>
      </c>
      <c r="C4" s="316">
        <v>2019</v>
      </c>
      <c r="D4" s="316"/>
      <c r="E4" s="316"/>
      <c r="F4" s="318">
        <v>2018</v>
      </c>
      <c r="G4" s="318"/>
      <c r="H4" s="318"/>
      <c r="I4" s="320" t="s">
        <v>2</v>
      </c>
      <c r="J4" s="320" t="s">
        <v>3</v>
      </c>
      <c r="K4" s="320" t="s">
        <v>295</v>
      </c>
    </row>
    <row r="5" spans="2:11" x14ac:dyDescent="0.25">
      <c r="B5" s="314"/>
      <c r="C5" s="317"/>
      <c r="D5" s="317"/>
      <c r="E5" s="317"/>
      <c r="F5" s="319"/>
      <c r="G5" s="319"/>
      <c r="H5" s="319"/>
      <c r="I5" s="321"/>
      <c r="J5" s="321"/>
      <c r="K5" s="321"/>
    </row>
    <row r="6" spans="2:11" x14ac:dyDescent="0.25">
      <c r="B6" s="315"/>
      <c r="C6" s="1" t="s">
        <v>4</v>
      </c>
      <c r="D6" s="1" t="s">
        <v>5</v>
      </c>
      <c r="E6" s="1" t="s">
        <v>6</v>
      </c>
      <c r="F6" s="1" t="s">
        <v>4</v>
      </c>
      <c r="G6" s="1" t="s">
        <v>5</v>
      </c>
      <c r="H6" s="1" t="s">
        <v>6</v>
      </c>
      <c r="I6" s="322"/>
      <c r="J6" s="322"/>
      <c r="K6" s="322"/>
    </row>
    <row r="7" spans="2:11" x14ac:dyDescent="0.25">
      <c r="B7" s="17" t="s">
        <v>257</v>
      </c>
      <c r="C7" s="2">
        <v>2659</v>
      </c>
      <c r="D7" s="3">
        <v>40</v>
      </c>
      <c r="E7" s="2">
        <v>3624</v>
      </c>
      <c r="F7" s="3">
        <v>2494</v>
      </c>
      <c r="G7" s="2">
        <v>40</v>
      </c>
      <c r="H7" s="3">
        <v>3419</v>
      </c>
      <c r="I7" s="4">
        <v>0</v>
      </c>
      <c r="J7" s="219">
        <v>-13.04</v>
      </c>
      <c r="K7" s="5">
        <v>4.4800000000000004</v>
      </c>
    </row>
    <row r="8" spans="2:11" x14ac:dyDescent="0.25">
      <c r="B8" s="17" t="s">
        <v>261</v>
      </c>
      <c r="C8" s="2">
        <v>1619</v>
      </c>
      <c r="D8" s="3">
        <v>22</v>
      </c>
      <c r="E8" s="2">
        <v>2227</v>
      </c>
      <c r="F8" s="3">
        <v>1587</v>
      </c>
      <c r="G8" s="2">
        <v>22</v>
      </c>
      <c r="H8" s="3">
        <v>2196</v>
      </c>
      <c r="I8" s="4">
        <v>0</v>
      </c>
      <c r="J8" s="219">
        <v>-4.3499999999999996</v>
      </c>
      <c r="K8" s="5">
        <v>3.64</v>
      </c>
    </row>
    <row r="9" spans="2:11" x14ac:dyDescent="0.25">
      <c r="B9" s="17" t="s">
        <v>296</v>
      </c>
      <c r="C9" s="2">
        <v>427</v>
      </c>
      <c r="D9" s="3">
        <v>6</v>
      </c>
      <c r="E9" s="2">
        <v>652</v>
      </c>
      <c r="F9" s="3">
        <v>454</v>
      </c>
      <c r="G9" s="2">
        <v>22</v>
      </c>
      <c r="H9" s="3">
        <v>710</v>
      </c>
      <c r="I9" s="4">
        <v>-16</v>
      </c>
      <c r="J9" s="219">
        <v>-64.709999999999994</v>
      </c>
      <c r="K9" s="5">
        <v>3.31</v>
      </c>
    </row>
    <row r="10" spans="2:11" x14ac:dyDescent="0.25">
      <c r="B10" s="17" t="s">
        <v>264</v>
      </c>
      <c r="C10" s="2">
        <v>13607</v>
      </c>
      <c r="D10" s="3">
        <v>106</v>
      </c>
      <c r="E10" s="2">
        <v>18097</v>
      </c>
      <c r="F10" s="3">
        <v>13803</v>
      </c>
      <c r="G10" s="2">
        <v>116</v>
      </c>
      <c r="H10" s="3">
        <v>18346</v>
      </c>
      <c r="I10" s="4">
        <v>-10</v>
      </c>
      <c r="J10" s="219">
        <v>-24.82</v>
      </c>
      <c r="K10" s="5">
        <v>3.24</v>
      </c>
    </row>
    <row r="11" spans="2:11" x14ac:dyDescent="0.25">
      <c r="B11" s="17" t="s">
        <v>276</v>
      </c>
      <c r="C11" s="2">
        <v>2941</v>
      </c>
      <c r="D11" s="3">
        <v>42</v>
      </c>
      <c r="E11" s="2">
        <v>3946</v>
      </c>
      <c r="F11" s="3">
        <v>2899</v>
      </c>
      <c r="G11" s="2">
        <v>54</v>
      </c>
      <c r="H11" s="3">
        <v>3982</v>
      </c>
      <c r="I11" s="4">
        <v>-12</v>
      </c>
      <c r="J11" s="219">
        <v>-34.380000000000003</v>
      </c>
      <c r="K11" s="5">
        <v>3.76</v>
      </c>
    </row>
    <row r="12" spans="2:11" x14ac:dyDescent="0.25">
      <c r="B12" s="17" t="s">
        <v>277</v>
      </c>
      <c r="C12" s="2">
        <v>3356</v>
      </c>
      <c r="D12" s="3">
        <v>81</v>
      </c>
      <c r="E12" s="2">
        <v>4693</v>
      </c>
      <c r="F12" s="3">
        <v>3390</v>
      </c>
      <c r="G12" s="2">
        <v>85</v>
      </c>
      <c r="H12" s="3">
        <v>4735</v>
      </c>
      <c r="I12" s="4">
        <v>-4</v>
      </c>
      <c r="J12" s="219">
        <v>-1.22</v>
      </c>
      <c r="K12" s="5">
        <v>6.47</v>
      </c>
    </row>
    <row r="13" spans="2:11" x14ac:dyDescent="0.25">
      <c r="B13" s="17" t="s">
        <v>278</v>
      </c>
      <c r="C13" s="2">
        <v>1714</v>
      </c>
      <c r="D13" s="3">
        <v>35</v>
      </c>
      <c r="E13" s="2">
        <v>2546</v>
      </c>
      <c r="F13" s="3">
        <v>1634</v>
      </c>
      <c r="G13" s="2">
        <v>29</v>
      </c>
      <c r="H13" s="3">
        <v>2424</v>
      </c>
      <c r="I13" s="4">
        <v>6</v>
      </c>
      <c r="J13" s="219">
        <v>-32.69</v>
      </c>
      <c r="K13" s="5">
        <v>6.4</v>
      </c>
    </row>
    <row r="14" spans="2:11" x14ac:dyDescent="0.25">
      <c r="B14" s="17" t="s">
        <v>281</v>
      </c>
      <c r="C14" s="2">
        <v>1093</v>
      </c>
      <c r="D14" s="3">
        <v>22</v>
      </c>
      <c r="E14" s="2">
        <v>1560</v>
      </c>
      <c r="F14" s="3">
        <v>1096</v>
      </c>
      <c r="G14" s="2">
        <v>28</v>
      </c>
      <c r="H14" s="3">
        <v>1549</v>
      </c>
      <c r="I14" s="4">
        <v>-6</v>
      </c>
      <c r="J14" s="219">
        <v>-48.84</v>
      </c>
      <c r="K14" s="5">
        <v>6.14</v>
      </c>
    </row>
    <row r="15" spans="2:11" x14ac:dyDescent="0.25">
      <c r="B15" s="17" t="s">
        <v>282</v>
      </c>
      <c r="C15" s="2">
        <v>1088</v>
      </c>
      <c r="D15" s="3">
        <v>33</v>
      </c>
      <c r="E15" s="2">
        <v>1631</v>
      </c>
      <c r="F15" s="3">
        <v>1156</v>
      </c>
      <c r="G15" s="2">
        <v>31</v>
      </c>
      <c r="H15" s="3">
        <v>1693</v>
      </c>
      <c r="I15" s="4">
        <v>2</v>
      </c>
      <c r="J15" s="219">
        <v>-21.43</v>
      </c>
      <c r="K15" s="5">
        <v>7.78</v>
      </c>
    </row>
    <row r="16" spans="2:11" x14ac:dyDescent="0.25">
      <c r="B16" s="17" t="s">
        <v>283</v>
      </c>
      <c r="C16" s="2">
        <v>901</v>
      </c>
      <c r="D16" s="3">
        <v>16</v>
      </c>
      <c r="E16" s="2">
        <v>1209</v>
      </c>
      <c r="F16" s="3">
        <v>910</v>
      </c>
      <c r="G16" s="2">
        <v>24</v>
      </c>
      <c r="H16" s="3">
        <v>1202</v>
      </c>
      <c r="I16" s="4">
        <v>-8</v>
      </c>
      <c r="J16" s="219">
        <v>-5.88</v>
      </c>
      <c r="K16" s="5">
        <v>4.74</v>
      </c>
    </row>
    <row r="17" spans="2:11" x14ac:dyDescent="0.25">
      <c r="B17" s="17" t="s">
        <v>284</v>
      </c>
      <c r="C17" s="2">
        <v>461</v>
      </c>
      <c r="D17" s="3">
        <v>9</v>
      </c>
      <c r="E17" s="2">
        <v>708</v>
      </c>
      <c r="F17" s="3">
        <v>507</v>
      </c>
      <c r="G17" s="2">
        <v>8</v>
      </c>
      <c r="H17" s="3">
        <v>839</v>
      </c>
      <c r="I17" s="4">
        <v>1</v>
      </c>
      <c r="J17" s="219">
        <v>-25</v>
      </c>
      <c r="K17" s="5">
        <v>3.91</v>
      </c>
    </row>
    <row r="18" spans="2:11" x14ac:dyDescent="0.25">
      <c r="B18" s="17" t="s">
        <v>285</v>
      </c>
      <c r="C18" s="2">
        <v>2694</v>
      </c>
      <c r="D18" s="3">
        <v>26</v>
      </c>
      <c r="E18" s="2">
        <v>3507</v>
      </c>
      <c r="F18" s="3">
        <v>2623</v>
      </c>
      <c r="G18" s="2">
        <v>24</v>
      </c>
      <c r="H18" s="3">
        <v>3530</v>
      </c>
      <c r="I18" s="4">
        <v>2</v>
      </c>
      <c r="J18" s="219">
        <v>0</v>
      </c>
      <c r="K18" s="5">
        <v>2.96</v>
      </c>
    </row>
    <row r="19" spans="2:11" x14ac:dyDescent="0.25">
      <c r="B19" s="23" t="s">
        <v>240</v>
      </c>
      <c r="C19" s="6">
        <v>32560</v>
      </c>
      <c r="D19" s="6">
        <v>438</v>
      </c>
      <c r="E19" s="6">
        <v>44400</v>
      </c>
      <c r="F19" s="6">
        <v>32553</v>
      </c>
      <c r="G19" s="6">
        <v>483</v>
      </c>
      <c r="H19" s="6">
        <v>44625</v>
      </c>
      <c r="I19" s="7">
        <v>-45</v>
      </c>
      <c r="J19" s="8">
        <v>-22.48</v>
      </c>
      <c r="K19" s="8">
        <v>4.34</v>
      </c>
    </row>
    <row r="20" spans="2:11" x14ac:dyDescent="0.25">
      <c r="B20" s="9" t="s">
        <v>8</v>
      </c>
      <c r="C20" s="10">
        <v>172183</v>
      </c>
      <c r="D20" s="10">
        <v>3173</v>
      </c>
      <c r="E20" s="10">
        <v>241384</v>
      </c>
      <c r="F20" s="10">
        <v>172553</v>
      </c>
      <c r="G20" s="10">
        <v>3334</v>
      </c>
      <c r="H20" s="10">
        <v>242919</v>
      </c>
      <c r="I20" s="11">
        <v>-161</v>
      </c>
      <c r="J20" s="12">
        <v>-22.87</v>
      </c>
      <c r="K20" s="12">
        <v>5.26</v>
      </c>
    </row>
  </sheetData>
  <mergeCells count="8">
    <mergeCell ref="B2:K2"/>
    <mergeCell ref="B3:K3"/>
    <mergeCell ref="B4:B6"/>
    <mergeCell ref="C4:E5"/>
    <mergeCell ref="F4:H5"/>
    <mergeCell ref="I4:I6"/>
    <mergeCell ref="J4:J6"/>
    <mergeCell ref="K4:K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2"/>
  <sheetViews>
    <sheetView workbookViewId="0">
      <selection activeCell="J5" sqref="J5:O9"/>
    </sheetView>
  </sheetViews>
  <sheetFormatPr defaultRowHeight="15" x14ac:dyDescent="0.25"/>
  <cols>
    <col min="2" max="2" width="10.85546875" customWidth="1"/>
  </cols>
  <sheetData>
    <row r="2" spans="2:9" x14ac:dyDescent="0.25">
      <c r="B2" s="75" t="s">
        <v>319</v>
      </c>
      <c r="C2" s="41"/>
      <c r="D2" s="41"/>
      <c r="E2" s="41"/>
      <c r="F2" s="41"/>
      <c r="G2" s="41"/>
      <c r="H2" s="41"/>
      <c r="I2" s="41"/>
    </row>
    <row r="3" spans="2:9" x14ac:dyDescent="0.25">
      <c r="B3" s="258" t="s">
        <v>63</v>
      </c>
      <c r="C3" s="41"/>
      <c r="D3" s="41"/>
      <c r="E3" s="41"/>
      <c r="F3" s="41"/>
      <c r="G3" s="41"/>
      <c r="H3" s="41"/>
      <c r="I3" s="41"/>
    </row>
    <row r="4" spans="2:9" ht="15" customHeight="1" x14ac:dyDescent="0.25">
      <c r="B4" s="354" t="s">
        <v>52</v>
      </c>
      <c r="C4" s="353" t="s">
        <v>4</v>
      </c>
      <c r="D4" s="353" t="s">
        <v>5</v>
      </c>
      <c r="E4" s="353" t="s">
        <v>6</v>
      </c>
      <c r="F4" s="353" t="s">
        <v>64</v>
      </c>
      <c r="G4" s="353" t="s">
        <v>65</v>
      </c>
      <c r="H4" s="41"/>
      <c r="I4" s="41"/>
    </row>
    <row r="5" spans="2:9" x14ac:dyDescent="0.25">
      <c r="B5" s="355"/>
      <c r="C5" s="353"/>
      <c r="D5" s="353"/>
      <c r="E5" s="353"/>
      <c r="F5" s="353"/>
      <c r="G5" s="353"/>
      <c r="H5" s="41"/>
      <c r="I5" s="41"/>
    </row>
    <row r="6" spans="2:9" ht="27" customHeight="1" x14ac:dyDescent="0.25">
      <c r="B6" s="33" t="s">
        <v>57</v>
      </c>
      <c r="C6" s="92">
        <v>25216</v>
      </c>
      <c r="D6" s="34">
        <v>188</v>
      </c>
      <c r="E6" s="92">
        <v>32782</v>
      </c>
      <c r="F6" s="61">
        <v>0.75</v>
      </c>
      <c r="G6" s="67">
        <v>130</v>
      </c>
      <c r="H6" s="41"/>
      <c r="I6" s="41"/>
    </row>
    <row r="7" spans="2:9" ht="27" x14ac:dyDescent="0.25">
      <c r="B7" s="33" t="s">
        <v>58</v>
      </c>
      <c r="C7" s="92">
        <v>1830</v>
      </c>
      <c r="D7" s="34">
        <v>48</v>
      </c>
      <c r="E7" s="92">
        <v>2926</v>
      </c>
      <c r="F7" s="61">
        <v>2.62</v>
      </c>
      <c r="G7" s="67">
        <v>159.88999999999999</v>
      </c>
      <c r="H7" s="41"/>
      <c r="I7" s="41"/>
    </row>
    <row r="8" spans="2:9" ht="27" customHeight="1" x14ac:dyDescent="0.25">
      <c r="B8" s="33" t="s">
        <v>59</v>
      </c>
      <c r="C8" s="92">
        <v>5514</v>
      </c>
      <c r="D8" s="34">
        <v>202</v>
      </c>
      <c r="E8" s="92">
        <v>8692</v>
      </c>
      <c r="F8" s="61">
        <v>3.66</v>
      </c>
      <c r="G8" s="67">
        <v>157.63999999999999</v>
      </c>
      <c r="H8" s="41"/>
      <c r="I8" s="41"/>
    </row>
    <row r="9" spans="2:9" x14ac:dyDescent="0.25">
      <c r="B9" s="94" t="s">
        <v>50</v>
      </c>
      <c r="C9" s="71">
        <v>32560</v>
      </c>
      <c r="D9" s="71">
        <v>438</v>
      </c>
      <c r="E9" s="71">
        <v>44400</v>
      </c>
      <c r="F9" s="91">
        <v>1.35</v>
      </c>
      <c r="G9" s="91">
        <v>136.36000000000001</v>
      </c>
      <c r="H9" s="41"/>
      <c r="I9" s="41"/>
    </row>
    <row r="10" spans="2:9" x14ac:dyDescent="0.25">
      <c r="B10" s="259" t="s">
        <v>66</v>
      </c>
      <c r="C10" s="41"/>
      <c r="D10" s="41"/>
      <c r="E10" s="41"/>
      <c r="F10" s="35"/>
      <c r="G10" s="35"/>
      <c r="H10" s="41"/>
      <c r="I10" s="41"/>
    </row>
    <row r="11" spans="2:9" x14ac:dyDescent="0.25">
      <c r="B11" s="36" t="s">
        <v>67</v>
      </c>
      <c r="C11" s="37"/>
      <c r="D11" s="37"/>
      <c r="E11" s="37"/>
      <c r="F11" s="38"/>
      <c r="G11" s="38"/>
      <c r="H11" s="37"/>
      <c r="I11" s="41"/>
    </row>
    <row r="12" spans="2:9" x14ac:dyDescent="0.25">
      <c r="B12" s="259" t="s">
        <v>68</v>
      </c>
      <c r="C12" s="208"/>
      <c r="D12" s="208"/>
      <c r="E12" s="208"/>
      <c r="F12" s="39"/>
      <c r="G12" s="39"/>
      <c r="H12" s="208"/>
      <c r="I12" s="41"/>
    </row>
  </sheetData>
  <mergeCells count="6">
    <mergeCell ref="G4:G5"/>
    <mergeCell ref="B4:B5"/>
    <mergeCell ref="C4:C5"/>
    <mergeCell ref="D4:D5"/>
    <mergeCell ref="E4:E5"/>
    <mergeCell ref="F4:F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2"/>
  <sheetViews>
    <sheetView workbookViewId="0">
      <selection activeCell="C6" sqref="C6:C8"/>
    </sheetView>
  </sheetViews>
  <sheetFormatPr defaultRowHeight="15" x14ac:dyDescent="0.25"/>
  <cols>
    <col min="2" max="2" width="12.42578125" customWidth="1"/>
  </cols>
  <sheetData>
    <row r="2" spans="2:10" x14ac:dyDescent="0.25">
      <c r="B2" s="75" t="s">
        <v>320</v>
      </c>
      <c r="C2" s="41"/>
      <c r="D2" s="41"/>
      <c r="E2" s="41"/>
      <c r="F2" s="41"/>
      <c r="G2" s="41"/>
      <c r="H2" s="41"/>
      <c r="I2" s="41"/>
      <c r="J2" s="41"/>
    </row>
    <row r="3" spans="2:10" x14ac:dyDescent="0.25">
      <c r="B3" s="70" t="s">
        <v>51</v>
      </c>
      <c r="C3" s="41"/>
      <c r="D3" s="41"/>
      <c r="E3" s="41"/>
      <c r="F3" s="41"/>
      <c r="G3" s="41"/>
      <c r="H3" s="41"/>
      <c r="I3" s="41"/>
      <c r="J3" s="41"/>
    </row>
    <row r="4" spans="2:10" ht="15" customHeight="1" x14ac:dyDescent="0.25">
      <c r="B4" s="354" t="s">
        <v>52</v>
      </c>
      <c r="C4" s="353" t="s">
        <v>4</v>
      </c>
      <c r="D4" s="353" t="s">
        <v>5</v>
      </c>
      <c r="E4" s="353" t="s">
        <v>6</v>
      </c>
      <c r="F4" s="353" t="s">
        <v>53</v>
      </c>
      <c r="G4" s="353" t="s">
        <v>54</v>
      </c>
      <c r="H4" s="41"/>
      <c r="I4" s="41"/>
      <c r="J4" s="41"/>
    </row>
    <row r="5" spans="2:10" x14ac:dyDescent="0.25">
      <c r="B5" s="355"/>
      <c r="C5" s="353"/>
      <c r="D5" s="353"/>
      <c r="E5" s="353"/>
      <c r="F5" s="353" t="s">
        <v>55</v>
      </c>
      <c r="G5" s="353" t="s">
        <v>56</v>
      </c>
      <c r="H5" s="41"/>
      <c r="I5" s="41"/>
      <c r="J5" s="41"/>
    </row>
    <row r="6" spans="2:10" ht="27" customHeight="1" x14ac:dyDescent="0.25">
      <c r="B6" s="33" t="s">
        <v>57</v>
      </c>
      <c r="C6" s="92">
        <v>25213</v>
      </c>
      <c r="D6" s="34">
        <v>220</v>
      </c>
      <c r="E6" s="92">
        <v>32981</v>
      </c>
      <c r="F6" s="61">
        <v>0.87</v>
      </c>
      <c r="G6" s="67">
        <v>130.81</v>
      </c>
      <c r="H6" s="41"/>
      <c r="I6" s="41"/>
      <c r="J6" s="41"/>
    </row>
    <row r="7" spans="2:10" ht="27" x14ac:dyDescent="0.25">
      <c r="B7" s="33" t="s">
        <v>58</v>
      </c>
      <c r="C7" s="92">
        <v>1887</v>
      </c>
      <c r="D7" s="34">
        <v>47</v>
      </c>
      <c r="E7" s="92">
        <v>3085</v>
      </c>
      <c r="F7" s="61">
        <v>2.4900000000000002</v>
      </c>
      <c r="G7" s="67">
        <v>163.49</v>
      </c>
      <c r="H7" s="41"/>
      <c r="I7" s="41"/>
      <c r="J7" s="41"/>
    </row>
    <row r="8" spans="2:10" ht="27" customHeight="1" x14ac:dyDescent="0.25">
      <c r="B8" s="33" t="s">
        <v>59</v>
      </c>
      <c r="C8" s="92">
        <v>5453</v>
      </c>
      <c r="D8" s="34">
        <v>216</v>
      </c>
      <c r="E8" s="92">
        <v>8559</v>
      </c>
      <c r="F8" s="61">
        <v>3.96</v>
      </c>
      <c r="G8" s="67">
        <v>156.96</v>
      </c>
      <c r="H8" s="41"/>
      <c r="I8" s="41"/>
      <c r="J8" s="41"/>
    </row>
    <row r="9" spans="2:10" x14ac:dyDescent="0.25">
      <c r="B9" s="94" t="s">
        <v>50</v>
      </c>
      <c r="C9" s="71">
        <v>32553</v>
      </c>
      <c r="D9" s="71">
        <v>483</v>
      </c>
      <c r="E9" s="71">
        <v>44625</v>
      </c>
      <c r="F9" s="91">
        <v>1.48</v>
      </c>
      <c r="G9" s="91">
        <v>137.08000000000001</v>
      </c>
      <c r="H9" s="41"/>
      <c r="I9" s="41"/>
      <c r="J9" s="41"/>
    </row>
    <row r="10" spans="2:10" x14ac:dyDescent="0.25">
      <c r="B10" s="259" t="s">
        <v>60</v>
      </c>
      <c r="C10" s="41"/>
      <c r="D10" s="41"/>
      <c r="E10" s="41"/>
      <c r="F10" s="41"/>
      <c r="G10" s="41"/>
      <c r="H10" s="41"/>
      <c r="I10" s="41"/>
      <c r="J10" s="41"/>
    </row>
    <row r="11" spans="2:10" x14ac:dyDescent="0.25">
      <c r="B11" s="36" t="s">
        <v>61</v>
      </c>
      <c r="C11" s="41"/>
      <c r="D11" s="41"/>
      <c r="E11" s="41"/>
      <c r="F11" s="41"/>
      <c r="G11" s="41"/>
      <c r="H11" s="41"/>
      <c r="I11" s="41"/>
      <c r="J11" s="41"/>
    </row>
    <row r="12" spans="2:10" x14ac:dyDescent="0.25">
      <c r="B12" s="32" t="s">
        <v>62</v>
      </c>
      <c r="C12" s="41"/>
      <c r="D12" s="41"/>
      <c r="E12" s="41"/>
      <c r="F12" s="41"/>
      <c r="G12" s="41"/>
      <c r="H12" s="41"/>
      <c r="I12" s="41"/>
      <c r="J12" s="41"/>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1"/>
  <sheetViews>
    <sheetView workbookViewId="0">
      <selection activeCell="B2" sqref="B2"/>
    </sheetView>
  </sheetViews>
  <sheetFormatPr defaultRowHeight="15" x14ac:dyDescent="0.25"/>
  <cols>
    <col min="2" max="2" width="26.42578125" customWidth="1"/>
  </cols>
  <sheetData>
    <row r="1" spans="2:8" x14ac:dyDescent="0.25">
      <c r="B1" s="40"/>
      <c r="C1" s="40"/>
      <c r="D1" s="40"/>
      <c r="E1" s="40"/>
      <c r="F1" s="40"/>
    </row>
    <row r="2" spans="2:8" x14ac:dyDescent="0.25">
      <c r="B2" s="72" t="s">
        <v>321</v>
      </c>
      <c r="C2" s="203"/>
      <c r="D2" s="203"/>
      <c r="E2" s="203"/>
      <c r="F2" s="203"/>
      <c r="G2" s="203"/>
      <c r="H2" s="203"/>
    </row>
    <row r="3" spans="2:8" x14ac:dyDescent="0.25">
      <c r="B3" s="178" t="s">
        <v>69</v>
      </c>
      <c r="C3" s="203"/>
      <c r="D3" s="203"/>
      <c r="E3" s="203"/>
      <c r="F3" s="203"/>
      <c r="G3" s="203"/>
      <c r="H3" s="203"/>
    </row>
    <row r="4" spans="2:8" x14ac:dyDescent="0.25">
      <c r="B4" s="354" t="s">
        <v>70</v>
      </c>
      <c r="C4" s="353" t="s">
        <v>4</v>
      </c>
      <c r="D4" s="353" t="s">
        <v>5</v>
      </c>
      <c r="E4" s="353" t="s">
        <v>6</v>
      </c>
      <c r="F4" s="353" t="s">
        <v>53</v>
      </c>
      <c r="G4" s="41"/>
    </row>
    <row r="5" spans="2:8" ht="21.75" customHeight="1" x14ac:dyDescent="0.25">
      <c r="B5" s="355"/>
      <c r="C5" s="353"/>
      <c r="D5" s="353"/>
      <c r="E5" s="353"/>
      <c r="F5" s="353" t="s">
        <v>55</v>
      </c>
      <c r="G5" s="41"/>
    </row>
    <row r="6" spans="2:8" ht="21.75" customHeight="1" x14ac:dyDescent="0.25">
      <c r="B6" s="42" t="s">
        <v>71</v>
      </c>
      <c r="C6" s="204">
        <v>6086</v>
      </c>
      <c r="D6" s="205">
        <v>52</v>
      </c>
      <c r="E6" s="43">
        <v>7952</v>
      </c>
      <c r="F6" s="44">
        <v>0.85</v>
      </c>
      <c r="G6" s="41"/>
    </row>
    <row r="7" spans="2:8" ht="21.75" customHeight="1" x14ac:dyDescent="0.25">
      <c r="B7" s="42" t="s">
        <v>72</v>
      </c>
      <c r="C7" s="204">
        <v>20721</v>
      </c>
      <c r="D7" s="205">
        <v>323</v>
      </c>
      <c r="E7" s="43">
        <v>28318</v>
      </c>
      <c r="F7" s="44">
        <v>1.56</v>
      </c>
      <c r="G7" s="41"/>
    </row>
    <row r="8" spans="2:8" ht="21.75" customHeight="1" x14ac:dyDescent="0.25">
      <c r="B8" s="42" t="s">
        <v>73</v>
      </c>
      <c r="C8" s="204">
        <v>5753</v>
      </c>
      <c r="D8" s="205">
        <v>63</v>
      </c>
      <c r="E8" s="43">
        <v>8130</v>
      </c>
      <c r="F8" s="44">
        <v>1.1000000000000001</v>
      </c>
      <c r="G8" s="41"/>
    </row>
    <row r="9" spans="2:8" x14ac:dyDescent="0.25">
      <c r="B9" s="187" t="s">
        <v>50</v>
      </c>
      <c r="C9" s="190">
        <v>32560</v>
      </c>
      <c r="D9" s="190">
        <v>438</v>
      </c>
      <c r="E9" s="190">
        <v>44400</v>
      </c>
      <c r="F9" s="191">
        <v>1.35</v>
      </c>
      <c r="G9" s="41"/>
    </row>
    <row r="10" spans="2:8" x14ac:dyDescent="0.25">
      <c r="B10" s="259" t="s">
        <v>17</v>
      </c>
      <c r="C10" s="41"/>
      <c r="D10" s="41"/>
      <c r="E10" s="41"/>
      <c r="F10" s="41"/>
      <c r="G10" s="41"/>
    </row>
    <row r="11" spans="2:8" x14ac:dyDescent="0.25">
      <c r="B11" s="259" t="s">
        <v>18</v>
      </c>
      <c r="C11" s="41"/>
      <c r="D11" s="41"/>
      <c r="E11" s="41"/>
      <c r="F11" s="41"/>
      <c r="G11" s="41"/>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P18"/>
  <sheetViews>
    <sheetView workbookViewId="0">
      <selection activeCell="P11" sqref="P11"/>
    </sheetView>
  </sheetViews>
  <sheetFormatPr defaultRowHeight="15" x14ac:dyDescent="0.25"/>
  <sheetData>
    <row r="2" spans="2:16" x14ac:dyDescent="0.25">
      <c r="B2" s="75" t="s">
        <v>322</v>
      </c>
      <c r="C2" s="75"/>
      <c r="D2" s="75"/>
      <c r="E2" s="75"/>
      <c r="F2" s="75"/>
      <c r="G2" s="75"/>
      <c r="H2" s="75"/>
      <c r="I2" s="75"/>
      <c r="J2" s="75"/>
      <c r="K2" s="75"/>
      <c r="L2" s="75"/>
      <c r="M2" s="75"/>
      <c r="N2" s="75"/>
      <c r="O2" s="75"/>
      <c r="P2" s="75"/>
    </row>
    <row r="3" spans="2:16" x14ac:dyDescent="0.25">
      <c r="B3" s="360" t="s">
        <v>74</v>
      </c>
      <c r="C3" s="361"/>
      <c r="D3" s="361"/>
      <c r="E3" s="361"/>
      <c r="F3" s="361"/>
      <c r="G3" s="361"/>
      <c r="H3" s="361"/>
      <c r="I3" s="75"/>
      <c r="J3" s="75"/>
      <c r="K3" s="75"/>
      <c r="L3" s="75"/>
      <c r="M3" s="75"/>
      <c r="N3" s="75"/>
      <c r="O3" s="75"/>
      <c r="P3" s="75"/>
    </row>
    <row r="4" spans="2:16" x14ac:dyDescent="0.25">
      <c r="B4" s="356" t="s">
        <v>1</v>
      </c>
      <c r="C4" s="358" t="s">
        <v>75</v>
      </c>
      <c r="D4" s="358"/>
      <c r="E4" s="358"/>
      <c r="F4" s="358"/>
      <c r="G4" s="358"/>
      <c r="H4" s="358"/>
      <c r="I4" s="358"/>
      <c r="J4" s="359" t="s">
        <v>76</v>
      </c>
      <c r="K4" s="359"/>
      <c r="L4" s="359"/>
      <c r="M4" s="359"/>
      <c r="N4" s="359"/>
      <c r="O4" s="359"/>
      <c r="P4" s="359"/>
    </row>
    <row r="5" spans="2:16" ht="81" x14ac:dyDescent="0.25">
      <c r="B5" s="357"/>
      <c r="C5" s="64" t="s">
        <v>77</v>
      </c>
      <c r="D5" s="64" t="s">
        <v>78</v>
      </c>
      <c r="E5" s="64" t="s">
        <v>79</v>
      </c>
      <c r="F5" s="64" t="s">
        <v>80</v>
      </c>
      <c r="G5" s="64" t="s">
        <v>81</v>
      </c>
      <c r="H5" s="223" t="s">
        <v>82</v>
      </c>
      <c r="I5" s="65" t="s">
        <v>50</v>
      </c>
      <c r="J5" s="64" t="s">
        <v>77</v>
      </c>
      <c r="K5" s="64" t="s">
        <v>78</v>
      </c>
      <c r="L5" s="64" t="s">
        <v>79</v>
      </c>
      <c r="M5" s="64" t="s">
        <v>80</v>
      </c>
      <c r="N5" s="64" t="s">
        <v>81</v>
      </c>
      <c r="O5" s="223" t="s">
        <v>82</v>
      </c>
      <c r="P5" s="65" t="s">
        <v>50</v>
      </c>
    </row>
    <row r="6" spans="2:16" x14ac:dyDescent="0.25">
      <c r="B6" s="66" t="s">
        <v>257</v>
      </c>
      <c r="C6" s="56">
        <v>387</v>
      </c>
      <c r="D6" s="260">
        <v>195</v>
      </c>
      <c r="E6" s="56">
        <v>405</v>
      </c>
      <c r="F6" s="260">
        <v>908</v>
      </c>
      <c r="G6" s="56">
        <v>191</v>
      </c>
      <c r="H6" s="260">
        <v>18</v>
      </c>
      <c r="I6" s="57">
        <v>2104</v>
      </c>
      <c r="J6" s="261">
        <v>36</v>
      </c>
      <c r="K6" s="58">
        <v>16</v>
      </c>
      <c r="L6" s="261">
        <v>29</v>
      </c>
      <c r="M6" s="58">
        <v>334</v>
      </c>
      <c r="N6" s="261">
        <v>133</v>
      </c>
      <c r="O6" s="58">
        <v>7</v>
      </c>
      <c r="P6" s="262">
        <v>555</v>
      </c>
    </row>
    <row r="7" spans="2:16" x14ac:dyDescent="0.25">
      <c r="B7" s="66" t="s">
        <v>261</v>
      </c>
      <c r="C7" s="56">
        <v>164</v>
      </c>
      <c r="D7" s="260">
        <v>83</v>
      </c>
      <c r="E7" s="56">
        <v>247</v>
      </c>
      <c r="F7" s="260">
        <v>612</v>
      </c>
      <c r="G7" s="56">
        <v>138</v>
      </c>
      <c r="H7" s="260">
        <v>30</v>
      </c>
      <c r="I7" s="57">
        <v>1274</v>
      </c>
      <c r="J7" s="261">
        <v>22</v>
      </c>
      <c r="K7" s="58">
        <v>25</v>
      </c>
      <c r="L7" s="261">
        <v>26</v>
      </c>
      <c r="M7" s="58">
        <v>174</v>
      </c>
      <c r="N7" s="261">
        <v>81</v>
      </c>
      <c r="O7" s="58">
        <v>17</v>
      </c>
      <c r="P7" s="262">
        <v>345</v>
      </c>
    </row>
    <row r="8" spans="2:16" x14ac:dyDescent="0.25">
      <c r="B8" s="66" t="s">
        <v>296</v>
      </c>
      <c r="C8" s="56">
        <v>44</v>
      </c>
      <c r="D8" s="260">
        <v>10</v>
      </c>
      <c r="E8" s="56">
        <v>36</v>
      </c>
      <c r="F8" s="260">
        <v>110</v>
      </c>
      <c r="G8" s="56">
        <v>34</v>
      </c>
      <c r="H8" s="260">
        <v>10</v>
      </c>
      <c r="I8" s="57">
        <v>244</v>
      </c>
      <c r="J8" s="261">
        <v>17</v>
      </c>
      <c r="K8" s="58">
        <v>2</v>
      </c>
      <c r="L8" s="261">
        <v>18</v>
      </c>
      <c r="M8" s="58">
        <v>83</v>
      </c>
      <c r="N8" s="261">
        <v>51</v>
      </c>
      <c r="O8" s="58">
        <v>12</v>
      </c>
      <c r="P8" s="262">
        <v>183</v>
      </c>
    </row>
    <row r="9" spans="2:16" x14ac:dyDescent="0.25">
      <c r="B9" s="66" t="s">
        <v>264</v>
      </c>
      <c r="C9" s="92">
        <v>1123</v>
      </c>
      <c r="D9" s="260">
        <v>470</v>
      </c>
      <c r="E9" s="92">
        <v>4564</v>
      </c>
      <c r="F9" s="266">
        <v>5067</v>
      </c>
      <c r="G9" s="92">
        <v>413</v>
      </c>
      <c r="H9" s="260">
        <v>82</v>
      </c>
      <c r="I9" s="162">
        <v>11719</v>
      </c>
      <c r="J9" s="260">
        <v>65</v>
      </c>
      <c r="K9" s="92">
        <v>96</v>
      </c>
      <c r="L9" s="260">
        <v>124</v>
      </c>
      <c r="M9" s="92">
        <v>1243</v>
      </c>
      <c r="N9" s="260">
        <v>334</v>
      </c>
      <c r="O9" s="92">
        <v>29</v>
      </c>
      <c r="P9" s="300">
        <v>1891</v>
      </c>
    </row>
    <row r="10" spans="2:16" x14ac:dyDescent="0.25">
      <c r="B10" s="66" t="s">
        <v>276</v>
      </c>
      <c r="C10" s="56">
        <v>340</v>
      </c>
      <c r="D10" s="260">
        <v>137</v>
      </c>
      <c r="E10" s="92">
        <v>551</v>
      </c>
      <c r="F10" s="260">
        <v>996</v>
      </c>
      <c r="G10" s="92">
        <v>161</v>
      </c>
      <c r="H10" s="260">
        <v>40</v>
      </c>
      <c r="I10" s="162">
        <v>2225</v>
      </c>
      <c r="J10" s="260">
        <v>38</v>
      </c>
      <c r="K10" s="92">
        <v>37</v>
      </c>
      <c r="L10" s="260">
        <v>68</v>
      </c>
      <c r="M10" s="92">
        <v>417</v>
      </c>
      <c r="N10" s="260">
        <v>129</v>
      </c>
      <c r="O10" s="92">
        <v>27</v>
      </c>
      <c r="P10" s="262">
        <v>716</v>
      </c>
    </row>
    <row r="11" spans="2:16" x14ac:dyDescent="0.25">
      <c r="B11" s="66" t="s">
        <v>277</v>
      </c>
      <c r="C11" s="56">
        <v>323</v>
      </c>
      <c r="D11" s="260">
        <v>224</v>
      </c>
      <c r="E11" s="92">
        <v>473</v>
      </c>
      <c r="F11" s="260">
        <v>1009</v>
      </c>
      <c r="G11" s="92">
        <v>194</v>
      </c>
      <c r="H11" s="260">
        <v>45</v>
      </c>
      <c r="I11" s="162">
        <v>2268</v>
      </c>
      <c r="J11" s="260">
        <v>76</v>
      </c>
      <c r="K11" s="92">
        <v>48</v>
      </c>
      <c r="L11" s="260">
        <v>76</v>
      </c>
      <c r="M11" s="92">
        <v>644</v>
      </c>
      <c r="N11" s="260">
        <v>210</v>
      </c>
      <c r="O11" s="92">
        <v>35</v>
      </c>
      <c r="P11" s="300">
        <v>1089</v>
      </c>
    </row>
    <row r="12" spans="2:16" x14ac:dyDescent="0.25">
      <c r="B12" s="66" t="s">
        <v>278</v>
      </c>
      <c r="C12" s="56">
        <v>152</v>
      </c>
      <c r="D12" s="260">
        <v>90</v>
      </c>
      <c r="E12" s="92">
        <v>235</v>
      </c>
      <c r="F12" s="260">
        <v>512</v>
      </c>
      <c r="G12" s="92">
        <v>47</v>
      </c>
      <c r="H12" s="260">
        <v>12</v>
      </c>
      <c r="I12" s="162">
        <v>1048</v>
      </c>
      <c r="J12" s="260">
        <v>40</v>
      </c>
      <c r="K12" s="92">
        <v>46</v>
      </c>
      <c r="L12" s="260">
        <v>62</v>
      </c>
      <c r="M12" s="92">
        <v>364</v>
      </c>
      <c r="N12" s="260">
        <v>147</v>
      </c>
      <c r="O12" s="92">
        <v>8</v>
      </c>
      <c r="P12" s="262">
        <v>667</v>
      </c>
    </row>
    <row r="13" spans="2:16" x14ac:dyDescent="0.25">
      <c r="B13" s="66" t="s">
        <v>281</v>
      </c>
      <c r="C13" s="56">
        <v>54</v>
      </c>
      <c r="D13" s="260">
        <v>61</v>
      </c>
      <c r="E13" s="56">
        <v>229</v>
      </c>
      <c r="F13" s="260">
        <v>295</v>
      </c>
      <c r="G13" s="56">
        <v>49</v>
      </c>
      <c r="H13" s="260">
        <v>7</v>
      </c>
      <c r="I13" s="57">
        <v>695</v>
      </c>
      <c r="J13" s="261">
        <v>30</v>
      </c>
      <c r="K13" s="58">
        <v>25</v>
      </c>
      <c r="L13" s="261">
        <v>65</v>
      </c>
      <c r="M13" s="58">
        <v>221</v>
      </c>
      <c r="N13" s="261">
        <v>56</v>
      </c>
      <c r="O13" s="58">
        <v>1</v>
      </c>
      <c r="P13" s="262">
        <v>398</v>
      </c>
    </row>
    <row r="14" spans="2:16" x14ac:dyDescent="0.25">
      <c r="B14" s="66" t="s">
        <v>282</v>
      </c>
      <c r="C14" s="56">
        <v>183</v>
      </c>
      <c r="D14" s="260">
        <v>21</v>
      </c>
      <c r="E14" s="56">
        <v>97</v>
      </c>
      <c r="F14" s="260">
        <v>263</v>
      </c>
      <c r="G14" s="56">
        <v>46</v>
      </c>
      <c r="H14" s="260">
        <v>4</v>
      </c>
      <c r="I14" s="57">
        <v>614</v>
      </c>
      <c r="J14" s="261">
        <v>57</v>
      </c>
      <c r="K14" s="58">
        <v>27</v>
      </c>
      <c r="L14" s="261">
        <v>64</v>
      </c>
      <c r="M14" s="58">
        <v>239</v>
      </c>
      <c r="N14" s="261">
        <v>84</v>
      </c>
      <c r="O14" s="58">
        <v>2</v>
      </c>
      <c r="P14" s="262">
        <v>473</v>
      </c>
    </row>
    <row r="15" spans="2:16" x14ac:dyDescent="0.25">
      <c r="B15" s="66" t="s">
        <v>283</v>
      </c>
      <c r="C15" s="56">
        <v>113</v>
      </c>
      <c r="D15" s="260">
        <v>45</v>
      </c>
      <c r="E15" s="56">
        <v>93</v>
      </c>
      <c r="F15" s="260">
        <v>300</v>
      </c>
      <c r="G15" s="56">
        <v>66</v>
      </c>
      <c r="H15" s="260">
        <v>13</v>
      </c>
      <c r="I15" s="57">
        <v>630</v>
      </c>
      <c r="J15" s="261">
        <v>16</v>
      </c>
      <c r="K15" s="58">
        <v>8</v>
      </c>
      <c r="L15" s="261">
        <v>19</v>
      </c>
      <c r="M15" s="58">
        <v>130</v>
      </c>
      <c r="N15" s="261">
        <v>80</v>
      </c>
      <c r="O15" s="58">
        <v>19</v>
      </c>
      <c r="P15" s="262">
        <v>272</v>
      </c>
    </row>
    <row r="16" spans="2:16" x14ac:dyDescent="0.25">
      <c r="B16" s="66" t="s">
        <v>284</v>
      </c>
      <c r="C16" s="56">
        <v>53</v>
      </c>
      <c r="D16" s="260">
        <v>8</v>
      </c>
      <c r="E16" s="56">
        <v>50</v>
      </c>
      <c r="F16" s="260">
        <v>97</v>
      </c>
      <c r="G16" s="56">
        <v>19</v>
      </c>
      <c r="H16" s="260" t="s">
        <v>38</v>
      </c>
      <c r="I16" s="57">
        <v>227</v>
      </c>
      <c r="J16" s="261">
        <v>10</v>
      </c>
      <c r="K16" s="58">
        <v>16</v>
      </c>
      <c r="L16" s="261">
        <v>15</v>
      </c>
      <c r="M16" s="58">
        <v>151</v>
      </c>
      <c r="N16" s="261">
        <v>36</v>
      </c>
      <c r="O16" s="58">
        <v>5</v>
      </c>
      <c r="P16" s="262">
        <v>233</v>
      </c>
    </row>
    <row r="17" spans="2:16" x14ac:dyDescent="0.25">
      <c r="B17" s="66" t="s">
        <v>285</v>
      </c>
      <c r="C17" s="56">
        <v>546</v>
      </c>
      <c r="D17" s="260">
        <v>237</v>
      </c>
      <c r="E17" s="56">
        <v>423</v>
      </c>
      <c r="F17" s="260">
        <v>855</v>
      </c>
      <c r="G17" s="56">
        <v>83</v>
      </c>
      <c r="H17" s="260">
        <v>24</v>
      </c>
      <c r="I17" s="57">
        <v>2168</v>
      </c>
      <c r="J17" s="261">
        <v>19</v>
      </c>
      <c r="K17" s="58">
        <v>28</v>
      </c>
      <c r="L17" s="261">
        <v>36</v>
      </c>
      <c r="M17" s="58">
        <v>317</v>
      </c>
      <c r="N17" s="261">
        <v>111</v>
      </c>
      <c r="O17" s="58">
        <v>11</v>
      </c>
      <c r="P17" s="262">
        <v>522</v>
      </c>
    </row>
    <row r="18" spans="2:16" x14ac:dyDescent="0.25">
      <c r="B18" s="68" t="s">
        <v>50</v>
      </c>
      <c r="C18" s="71">
        <v>3482</v>
      </c>
      <c r="D18" s="71">
        <v>1581</v>
      </c>
      <c r="E18" s="71">
        <v>7403</v>
      </c>
      <c r="F18" s="71">
        <v>11024</v>
      </c>
      <c r="G18" s="71">
        <v>1441</v>
      </c>
      <c r="H18" s="71">
        <v>285</v>
      </c>
      <c r="I18" s="71">
        <v>25216</v>
      </c>
      <c r="J18" s="59">
        <v>426</v>
      </c>
      <c r="K18" s="59">
        <v>374</v>
      </c>
      <c r="L18" s="59">
        <v>602</v>
      </c>
      <c r="M18" s="59">
        <v>4317</v>
      </c>
      <c r="N18" s="59">
        <v>1452</v>
      </c>
      <c r="O18" s="59">
        <v>173</v>
      </c>
      <c r="P18" s="59">
        <v>7344</v>
      </c>
    </row>
  </sheetData>
  <mergeCells count="4">
    <mergeCell ref="B4:B5"/>
    <mergeCell ref="C4:I4"/>
    <mergeCell ref="J4:P4"/>
    <mergeCell ref="B3:H3"/>
  </mergeCells>
  <pageMargins left="0.7" right="0.7" top="0.75" bottom="0.75" header="0.3" footer="0.3"/>
  <pageSetup paperSize="9" orientation="portrait" horizontalDpi="300" verticalDpi="300"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8"/>
  <sheetViews>
    <sheetView workbookViewId="0">
      <selection activeCell="B2" sqref="B2:L2"/>
    </sheetView>
  </sheetViews>
  <sheetFormatPr defaultRowHeight="15" x14ac:dyDescent="0.25"/>
  <cols>
    <col min="1" max="10" width="10.42578125" customWidth="1"/>
    <col min="12" max="12" width="25.28515625" customWidth="1"/>
  </cols>
  <sheetData>
    <row r="2" spans="2:12" x14ac:dyDescent="0.25">
      <c r="B2" s="362" t="s">
        <v>323</v>
      </c>
      <c r="C2" s="362"/>
      <c r="D2" s="362"/>
      <c r="E2" s="362"/>
      <c r="F2" s="362"/>
      <c r="G2" s="362"/>
      <c r="H2" s="362"/>
      <c r="I2" s="362"/>
      <c r="J2" s="362"/>
      <c r="K2" s="362"/>
      <c r="L2" s="362"/>
    </row>
    <row r="3" spans="2:12" x14ac:dyDescent="0.25">
      <c r="B3" s="360" t="s">
        <v>83</v>
      </c>
      <c r="C3" s="361"/>
      <c r="D3" s="361"/>
      <c r="E3" s="361"/>
      <c r="F3" s="361"/>
      <c r="G3" s="361"/>
      <c r="H3" s="361"/>
      <c r="I3" s="60"/>
      <c r="J3" s="203"/>
      <c r="K3" s="203"/>
      <c r="L3" s="203"/>
    </row>
    <row r="4" spans="2:12" x14ac:dyDescent="0.25">
      <c r="B4" s="356" t="s">
        <v>1</v>
      </c>
      <c r="C4" s="359" t="s">
        <v>84</v>
      </c>
      <c r="D4" s="359"/>
      <c r="E4" s="359"/>
      <c r="F4" s="359"/>
      <c r="G4" s="359"/>
      <c r="H4" s="359"/>
      <c r="I4" s="359"/>
      <c r="J4" s="203"/>
      <c r="K4" s="203"/>
      <c r="L4" s="203"/>
    </row>
    <row r="5" spans="2:12" ht="54" x14ac:dyDescent="0.25">
      <c r="B5" s="357"/>
      <c r="C5" s="64" t="s">
        <v>77</v>
      </c>
      <c r="D5" s="64" t="s">
        <v>78</v>
      </c>
      <c r="E5" s="64" t="s">
        <v>79</v>
      </c>
      <c r="F5" s="64" t="s">
        <v>80</v>
      </c>
      <c r="G5" s="64" t="s">
        <v>81</v>
      </c>
      <c r="H5" s="223" t="s">
        <v>303</v>
      </c>
      <c r="I5" s="65" t="s">
        <v>50</v>
      </c>
      <c r="J5" s="203"/>
      <c r="K5" s="203"/>
      <c r="L5" s="203"/>
    </row>
    <row r="6" spans="2:12" x14ac:dyDescent="0.25">
      <c r="B6" s="66" t="s">
        <v>257</v>
      </c>
      <c r="C6" s="67">
        <v>18.39</v>
      </c>
      <c r="D6" s="61">
        <v>9.27</v>
      </c>
      <c r="E6" s="67">
        <v>19.25</v>
      </c>
      <c r="F6" s="61">
        <v>43.16</v>
      </c>
      <c r="G6" s="67">
        <v>9.08</v>
      </c>
      <c r="H6" s="61">
        <v>0.86</v>
      </c>
      <c r="I6" s="67">
        <v>100</v>
      </c>
      <c r="J6" s="203"/>
      <c r="K6" s="203"/>
      <c r="L6" s="203"/>
    </row>
    <row r="7" spans="2:12" x14ac:dyDescent="0.25">
      <c r="B7" s="66" t="s">
        <v>261</v>
      </c>
      <c r="C7" s="67">
        <v>12.87</v>
      </c>
      <c r="D7" s="61">
        <v>6.51</v>
      </c>
      <c r="E7" s="67">
        <v>19.39</v>
      </c>
      <c r="F7" s="61">
        <v>48.04</v>
      </c>
      <c r="G7" s="67">
        <v>10.83</v>
      </c>
      <c r="H7" s="61">
        <v>2.35</v>
      </c>
      <c r="I7" s="67">
        <v>100</v>
      </c>
      <c r="J7" s="203"/>
      <c r="K7" s="203"/>
      <c r="L7" s="203"/>
    </row>
    <row r="8" spans="2:12" x14ac:dyDescent="0.25">
      <c r="B8" s="66" t="s">
        <v>296</v>
      </c>
      <c r="C8" s="67">
        <v>18.03</v>
      </c>
      <c r="D8" s="61">
        <v>4.0999999999999996</v>
      </c>
      <c r="E8" s="67">
        <v>14.75</v>
      </c>
      <c r="F8" s="61">
        <v>45.08</v>
      </c>
      <c r="G8" s="67">
        <v>13.93</v>
      </c>
      <c r="H8" s="61">
        <v>4.0999999999999996</v>
      </c>
      <c r="I8" s="67">
        <v>100</v>
      </c>
      <c r="J8" s="203"/>
      <c r="K8" s="203"/>
      <c r="L8" s="203"/>
    </row>
    <row r="9" spans="2:12" x14ac:dyDescent="0.25">
      <c r="B9" s="66" t="s">
        <v>264</v>
      </c>
      <c r="C9" s="67">
        <v>9.58</v>
      </c>
      <c r="D9" s="61">
        <v>4.01</v>
      </c>
      <c r="E9" s="67">
        <v>38.950000000000003</v>
      </c>
      <c r="F9" s="61">
        <v>43.24</v>
      </c>
      <c r="G9" s="67">
        <v>3.52</v>
      </c>
      <c r="H9" s="61">
        <v>0.7</v>
      </c>
      <c r="I9" s="67">
        <v>100</v>
      </c>
      <c r="J9" s="203"/>
      <c r="K9" s="203"/>
      <c r="L9" s="203"/>
    </row>
    <row r="10" spans="2:12" x14ac:dyDescent="0.25">
      <c r="B10" s="66" t="s">
        <v>276</v>
      </c>
      <c r="C10" s="67">
        <v>15.28</v>
      </c>
      <c r="D10" s="61">
        <v>6.16</v>
      </c>
      <c r="E10" s="67">
        <v>24.76</v>
      </c>
      <c r="F10" s="61">
        <v>44.76</v>
      </c>
      <c r="G10" s="67">
        <v>7.24</v>
      </c>
      <c r="H10" s="61">
        <v>1.8</v>
      </c>
      <c r="I10" s="67">
        <v>100</v>
      </c>
      <c r="J10" s="203"/>
      <c r="K10" s="203"/>
      <c r="L10" s="203"/>
    </row>
    <row r="11" spans="2:12" x14ac:dyDescent="0.25">
      <c r="B11" s="66" t="s">
        <v>277</v>
      </c>
      <c r="C11" s="67">
        <v>14.24</v>
      </c>
      <c r="D11" s="61">
        <v>9.8800000000000008</v>
      </c>
      <c r="E11" s="67">
        <v>20.86</v>
      </c>
      <c r="F11" s="61">
        <v>44.49</v>
      </c>
      <c r="G11" s="67">
        <v>8.5500000000000007</v>
      </c>
      <c r="H11" s="61">
        <v>1.98</v>
      </c>
      <c r="I11" s="67">
        <v>100</v>
      </c>
      <c r="J11" s="203"/>
      <c r="K11" s="203"/>
      <c r="L11" s="203"/>
    </row>
    <row r="12" spans="2:12" x14ac:dyDescent="0.25">
      <c r="B12" s="66" t="s">
        <v>278</v>
      </c>
      <c r="C12" s="67">
        <v>14.5</v>
      </c>
      <c r="D12" s="61">
        <v>8.59</v>
      </c>
      <c r="E12" s="67">
        <v>22.42</v>
      </c>
      <c r="F12" s="61">
        <v>48.85</v>
      </c>
      <c r="G12" s="67">
        <v>4.4800000000000004</v>
      </c>
      <c r="H12" s="61">
        <v>1.1499999999999999</v>
      </c>
      <c r="I12" s="67">
        <v>100</v>
      </c>
      <c r="J12" s="203"/>
      <c r="K12" s="203"/>
      <c r="L12" s="203"/>
    </row>
    <row r="13" spans="2:12" x14ac:dyDescent="0.25">
      <c r="B13" s="66" t="s">
        <v>281</v>
      </c>
      <c r="C13" s="67">
        <v>7.77</v>
      </c>
      <c r="D13" s="61">
        <v>8.7799999999999994</v>
      </c>
      <c r="E13" s="67">
        <v>32.950000000000003</v>
      </c>
      <c r="F13" s="61">
        <v>42.45</v>
      </c>
      <c r="G13" s="67">
        <v>7.05</v>
      </c>
      <c r="H13" s="61">
        <v>1.01</v>
      </c>
      <c r="I13" s="67">
        <v>100</v>
      </c>
      <c r="J13" s="203"/>
      <c r="K13" s="203"/>
      <c r="L13" s="203"/>
    </row>
    <row r="14" spans="2:12" x14ac:dyDescent="0.25">
      <c r="B14" s="66" t="s">
        <v>282</v>
      </c>
      <c r="C14" s="67">
        <v>29.8</v>
      </c>
      <c r="D14" s="61">
        <v>3.42</v>
      </c>
      <c r="E14" s="67">
        <v>15.8</v>
      </c>
      <c r="F14" s="61">
        <v>42.83</v>
      </c>
      <c r="G14" s="67">
        <v>7.49</v>
      </c>
      <c r="H14" s="61">
        <v>0.65</v>
      </c>
      <c r="I14" s="67">
        <v>100</v>
      </c>
      <c r="J14" s="203"/>
      <c r="K14" s="203"/>
      <c r="L14" s="203"/>
    </row>
    <row r="15" spans="2:12" x14ac:dyDescent="0.25">
      <c r="B15" s="66" t="s">
        <v>283</v>
      </c>
      <c r="C15" s="67">
        <v>17.940000000000001</v>
      </c>
      <c r="D15" s="61">
        <v>7.14</v>
      </c>
      <c r="E15" s="67">
        <v>14.76</v>
      </c>
      <c r="F15" s="61">
        <v>47.62</v>
      </c>
      <c r="G15" s="67">
        <v>10.48</v>
      </c>
      <c r="H15" s="61">
        <v>2.06</v>
      </c>
      <c r="I15" s="67">
        <v>100</v>
      </c>
      <c r="J15" s="203"/>
      <c r="K15" s="203"/>
      <c r="L15" s="203"/>
    </row>
    <row r="16" spans="2:12" x14ac:dyDescent="0.25">
      <c r="B16" s="66" t="s">
        <v>284</v>
      </c>
      <c r="C16" s="67">
        <v>23.35</v>
      </c>
      <c r="D16" s="61">
        <v>3.52</v>
      </c>
      <c r="E16" s="67">
        <v>22.03</v>
      </c>
      <c r="F16" s="61">
        <v>42.73</v>
      </c>
      <c r="G16" s="67">
        <v>8.3699999999999992</v>
      </c>
      <c r="H16" s="61" t="s">
        <v>300</v>
      </c>
      <c r="I16" s="67">
        <v>100</v>
      </c>
      <c r="J16" s="203"/>
      <c r="K16" s="203"/>
      <c r="L16" s="203"/>
    </row>
    <row r="17" spans="2:12" x14ac:dyDescent="0.25">
      <c r="B17" s="66" t="s">
        <v>285</v>
      </c>
      <c r="C17" s="67">
        <v>25.18</v>
      </c>
      <c r="D17" s="61">
        <v>10.93</v>
      </c>
      <c r="E17" s="67">
        <v>19.510000000000002</v>
      </c>
      <c r="F17" s="61">
        <v>39.44</v>
      </c>
      <c r="G17" s="67">
        <v>3.83</v>
      </c>
      <c r="H17" s="61">
        <v>1.1100000000000001</v>
      </c>
      <c r="I17" s="67">
        <v>100</v>
      </c>
      <c r="J17" s="203"/>
      <c r="K17" s="203"/>
      <c r="L17" s="203"/>
    </row>
    <row r="18" spans="2:12" x14ac:dyDescent="0.25">
      <c r="B18" s="68" t="s">
        <v>50</v>
      </c>
      <c r="C18" s="62">
        <v>13.81</v>
      </c>
      <c r="D18" s="62">
        <v>6.27</v>
      </c>
      <c r="E18" s="62">
        <v>29.36</v>
      </c>
      <c r="F18" s="62">
        <v>43.72</v>
      </c>
      <c r="G18" s="62">
        <v>5.71</v>
      </c>
      <c r="H18" s="62">
        <v>1.1299999999999999</v>
      </c>
      <c r="I18" s="62">
        <v>100</v>
      </c>
      <c r="J18" s="203"/>
      <c r="K18" s="203"/>
      <c r="L18" s="203"/>
    </row>
  </sheetData>
  <mergeCells count="4">
    <mergeCell ref="B4:B5"/>
    <mergeCell ref="C4:I4"/>
    <mergeCell ref="B2:L2"/>
    <mergeCell ref="B3:H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8"/>
  <sheetViews>
    <sheetView workbookViewId="0">
      <selection activeCell="B2" sqref="B2"/>
    </sheetView>
  </sheetViews>
  <sheetFormatPr defaultRowHeight="15" x14ac:dyDescent="0.25"/>
  <sheetData>
    <row r="2" spans="2:14" x14ac:dyDescent="0.25">
      <c r="B2" s="75" t="s">
        <v>324</v>
      </c>
      <c r="C2" s="203"/>
      <c r="D2" s="203"/>
      <c r="E2" s="203"/>
      <c r="F2" s="203"/>
      <c r="G2" s="203"/>
      <c r="H2" s="203"/>
      <c r="I2" s="203"/>
      <c r="J2" s="203"/>
      <c r="K2" s="203"/>
      <c r="L2" s="203"/>
      <c r="M2" s="203"/>
      <c r="N2" s="203"/>
    </row>
    <row r="3" spans="2:14" ht="15" customHeight="1" x14ac:dyDescent="0.25">
      <c r="B3" s="363" t="s">
        <v>83</v>
      </c>
      <c r="C3" s="364"/>
      <c r="D3" s="364"/>
      <c r="E3" s="364"/>
      <c r="F3" s="364"/>
      <c r="G3" s="364"/>
      <c r="H3" s="364"/>
      <c r="I3" s="203"/>
      <c r="J3" s="203"/>
      <c r="K3" s="203"/>
      <c r="L3" s="203"/>
      <c r="M3" s="203"/>
      <c r="N3" s="203"/>
    </row>
    <row r="4" spans="2:14" x14ac:dyDescent="0.25">
      <c r="B4" s="356" t="s">
        <v>1</v>
      </c>
      <c r="C4" s="359" t="s">
        <v>85</v>
      </c>
      <c r="D4" s="359"/>
      <c r="E4" s="359"/>
      <c r="F4" s="359"/>
      <c r="G4" s="359"/>
      <c r="H4" s="359"/>
      <c r="I4" s="359"/>
      <c r="J4" s="203"/>
      <c r="K4" s="203"/>
      <c r="L4" s="203"/>
      <c r="M4" s="203"/>
      <c r="N4" s="203"/>
    </row>
    <row r="5" spans="2:14" ht="81" x14ac:dyDescent="0.25">
      <c r="B5" s="357"/>
      <c r="C5" s="64" t="s">
        <v>77</v>
      </c>
      <c r="D5" s="64" t="s">
        <v>78</v>
      </c>
      <c r="E5" s="64" t="s">
        <v>79</v>
      </c>
      <c r="F5" s="64" t="s">
        <v>80</v>
      </c>
      <c r="G5" s="64" t="s">
        <v>81</v>
      </c>
      <c r="H5" s="223" t="s">
        <v>82</v>
      </c>
      <c r="I5" s="65" t="s">
        <v>50</v>
      </c>
      <c r="J5" s="203"/>
      <c r="K5" s="203"/>
      <c r="L5" s="203"/>
      <c r="M5" s="203"/>
      <c r="N5" s="203"/>
    </row>
    <row r="6" spans="2:14" x14ac:dyDescent="0.25">
      <c r="B6" s="33" t="s">
        <v>257</v>
      </c>
      <c r="C6" s="96">
        <v>6.49</v>
      </c>
      <c r="D6" s="97">
        <v>2.88</v>
      </c>
      <c r="E6" s="96">
        <v>5.23</v>
      </c>
      <c r="F6" s="97">
        <v>60.18</v>
      </c>
      <c r="G6" s="96">
        <v>23.96</v>
      </c>
      <c r="H6" s="97">
        <v>1.26</v>
      </c>
      <c r="I6" s="96">
        <v>100</v>
      </c>
      <c r="J6" s="203"/>
      <c r="K6" s="203"/>
      <c r="L6" s="203"/>
      <c r="M6" s="203"/>
      <c r="N6" s="203"/>
    </row>
    <row r="7" spans="2:14" x14ac:dyDescent="0.25">
      <c r="B7" s="33" t="s">
        <v>261</v>
      </c>
      <c r="C7" s="96">
        <v>6.38</v>
      </c>
      <c r="D7" s="97">
        <v>7.25</v>
      </c>
      <c r="E7" s="96">
        <v>7.54</v>
      </c>
      <c r="F7" s="97">
        <v>50.43</v>
      </c>
      <c r="G7" s="96">
        <v>23.48</v>
      </c>
      <c r="H7" s="97">
        <v>4.93</v>
      </c>
      <c r="I7" s="96">
        <v>100</v>
      </c>
      <c r="J7" s="203"/>
      <c r="K7" s="203"/>
      <c r="L7" s="203"/>
      <c r="M7" s="203"/>
      <c r="N7" s="203"/>
    </row>
    <row r="8" spans="2:14" x14ac:dyDescent="0.25">
      <c r="B8" s="33" t="s">
        <v>296</v>
      </c>
      <c r="C8" s="96">
        <v>9.2899999999999991</v>
      </c>
      <c r="D8" s="97">
        <v>1.0900000000000001</v>
      </c>
      <c r="E8" s="96">
        <v>9.84</v>
      </c>
      <c r="F8" s="97">
        <v>45.36</v>
      </c>
      <c r="G8" s="96">
        <v>27.87</v>
      </c>
      <c r="H8" s="97">
        <v>6.56</v>
      </c>
      <c r="I8" s="96">
        <v>100</v>
      </c>
      <c r="J8" s="203"/>
      <c r="K8" s="203"/>
      <c r="L8" s="203"/>
      <c r="M8" s="203"/>
      <c r="N8" s="203"/>
    </row>
    <row r="9" spans="2:14" x14ac:dyDescent="0.25">
      <c r="B9" s="33" t="s">
        <v>264</v>
      </c>
      <c r="C9" s="96">
        <v>3.44</v>
      </c>
      <c r="D9" s="97">
        <v>5.08</v>
      </c>
      <c r="E9" s="96">
        <v>6.56</v>
      </c>
      <c r="F9" s="97">
        <v>65.73</v>
      </c>
      <c r="G9" s="96">
        <v>17.66</v>
      </c>
      <c r="H9" s="97">
        <v>1.53</v>
      </c>
      <c r="I9" s="96">
        <v>100</v>
      </c>
      <c r="J9" s="203"/>
      <c r="K9" s="203"/>
      <c r="L9" s="203"/>
      <c r="M9" s="203"/>
      <c r="N9" s="203"/>
    </row>
    <row r="10" spans="2:14" x14ac:dyDescent="0.25">
      <c r="B10" s="33" t="s">
        <v>276</v>
      </c>
      <c r="C10" s="96">
        <v>5.31</v>
      </c>
      <c r="D10" s="97">
        <v>5.17</v>
      </c>
      <c r="E10" s="96">
        <v>9.5</v>
      </c>
      <c r="F10" s="97">
        <v>58.24</v>
      </c>
      <c r="G10" s="96">
        <v>18.02</v>
      </c>
      <c r="H10" s="97">
        <v>3.77</v>
      </c>
      <c r="I10" s="96">
        <v>100</v>
      </c>
      <c r="J10" s="203"/>
      <c r="K10" s="203"/>
      <c r="L10" s="203"/>
      <c r="M10" s="203"/>
      <c r="N10" s="203"/>
    </row>
    <row r="11" spans="2:14" x14ac:dyDescent="0.25">
      <c r="B11" s="33" t="s">
        <v>277</v>
      </c>
      <c r="C11" s="96">
        <v>6.98</v>
      </c>
      <c r="D11" s="97">
        <v>4.41</v>
      </c>
      <c r="E11" s="96">
        <v>6.98</v>
      </c>
      <c r="F11" s="97">
        <v>59.14</v>
      </c>
      <c r="G11" s="96">
        <v>19.28</v>
      </c>
      <c r="H11" s="97">
        <v>3.21</v>
      </c>
      <c r="I11" s="96">
        <v>100</v>
      </c>
      <c r="J11" s="203"/>
      <c r="K11" s="203"/>
      <c r="L11" s="203"/>
      <c r="M11" s="203"/>
      <c r="N11" s="203"/>
    </row>
    <row r="12" spans="2:14" x14ac:dyDescent="0.25">
      <c r="B12" s="33" t="s">
        <v>278</v>
      </c>
      <c r="C12" s="96">
        <v>6</v>
      </c>
      <c r="D12" s="97">
        <v>6.9</v>
      </c>
      <c r="E12" s="96">
        <v>9.3000000000000007</v>
      </c>
      <c r="F12" s="97">
        <v>54.57</v>
      </c>
      <c r="G12" s="96">
        <v>22.04</v>
      </c>
      <c r="H12" s="97">
        <v>1.2</v>
      </c>
      <c r="I12" s="96">
        <v>100</v>
      </c>
      <c r="J12" s="203"/>
      <c r="K12" s="203"/>
      <c r="L12" s="203"/>
      <c r="M12" s="203"/>
      <c r="N12" s="203"/>
    </row>
    <row r="13" spans="2:14" x14ac:dyDescent="0.25">
      <c r="B13" s="33" t="s">
        <v>281</v>
      </c>
      <c r="C13" s="96">
        <v>7.54</v>
      </c>
      <c r="D13" s="97">
        <v>6.28</v>
      </c>
      <c r="E13" s="96">
        <v>16.329999999999998</v>
      </c>
      <c r="F13" s="97">
        <v>55.53</v>
      </c>
      <c r="G13" s="96">
        <v>14.07</v>
      </c>
      <c r="H13" s="97">
        <v>0.25</v>
      </c>
      <c r="I13" s="96">
        <v>100</v>
      </c>
      <c r="J13" s="203"/>
      <c r="K13" s="203"/>
      <c r="L13" s="203"/>
      <c r="M13" s="203"/>
      <c r="N13" s="203"/>
    </row>
    <row r="14" spans="2:14" x14ac:dyDescent="0.25">
      <c r="B14" s="33" t="s">
        <v>282</v>
      </c>
      <c r="C14" s="96">
        <v>12.05</v>
      </c>
      <c r="D14" s="97">
        <v>5.71</v>
      </c>
      <c r="E14" s="96">
        <v>13.53</v>
      </c>
      <c r="F14" s="97">
        <v>50.53</v>
      </c>
      <c r="G14" s="96">
        <v>17.760000000000002</v>
      </c>
      <c r="H14" s="97">
        <v>0.42</v>
      </c>
      <c r="I14" s="96">
        <v>100</v>
      </c>
      <c r="J14" s="203"/>
      <c r="K14" s="203"/>
      <c r="L14" s="203"/>
      <c r="M14" s="203"/>
      <c r="N14" s="203"/>
    </row>
    <row r="15" spans="2:14" x14ac:dyDescent="0.25">
      <c r="B15" s="33" t="s">
        <v>283</v>
      </c>
      <c r="C15" s="96">
        <v>5.88</v>
      </c>
      <c r="D15" s="97">
        <v>2.94</v>
      </c>
      <c r="E15" s="96">
        <v>6.99</v>
      </c>
      <c r="F15" s="97">
        <v>47.79</v>
      </c>
      <c r="G15" s="96">
        <v>29.41</v>
      </c>
      <c r="H15" s="97">
        <v>6.99</v>
      </c>
      <c r="I15" s="96">
        <v>100</v>
      </c>
      <c r="J15" s="203"/>
      <c r="K15" s="203"/>
      <c r="L15" s="203"/>
      <c r="M15" s="203"/>
      <c r="N15" s="203"/>
    </row>
    <row r="16" spans="2:14" x14ac:dyDescent="0.25">
      <c r="B16" s="33" t="s">
        <v>284</v>
      </c>
      <c r="C16" s="96">
        <v>4.29</v>
      </c>
      <c r="D16" s="97">
        <v>6.87</v>
      </c>
      <c r="E16" s="96">
        <v>6.44</v>
      </c>
      <c r="F16" s="97">
        <v>64.81</v>
      </c>
      <c r="G16" s="96">
        <v>15.45</v>
      </c>
      <c r="H16" s="97">
        <v>2.15</v>
      </c>
      <c r="I16" s="96">
        <v>100</v>
      </c>
      <c r="J16" s="203"/>
      <c r="K16" s="203"/>
      <c r="L16" s="203"/>
      <c r="M16" s="203"/>
      <c r="N16" s="203"/>
    </row>
    <row r="17" spans="2:14" x14ac:dyDescent="0.25">
      <c r="B17" s="33" t="s">
        <v>285</v>
      </c>
      <c r="C17" s="96">
        <v>3.64</v>
      </c>
      <c r="D17" s="97">
        <v>5.36</v>
      </c>
      <c r="E17" s="96">
        <v>6.9</v>
      </c>
      <c r="F17" s="97">
        <v>60.73</v>
      </c>
      <c r="G17" s="96">
        <v>21.26</v>
      </c>
      <c r="H17" s="97">
        <v>2.11</v>
      </c>
      <c r="I17" s="96">
        <v>100</v>
      </c>
      <c r="J17" s="203"/>
      <c r="K17" s="203"/>
      <c r="L17" s="203"/>
      <c r="M17" s="203"/>
      <c r="N17" s="203"/>
    </row>
    <row r="18" spans="2:14" x14ac:dyDescent="0.25">
      <c r="B18" s="94" t="s">
        <v>50</v>
      </c>
      <c r="C18" s="95">
        <v>5.8</v>
      </c>
      <c r="D18" s="95">
        <v>5.09</v>
      </c>
      <c r="E18" s="95">
        <v>8.1999999999999993</v>
      </c>
      <c r="F18" s="95">
        <v>58.78</v>
      </c>
      <c r="G18" s="95">
        <v>19.77</v>
      </c>
      <c r="H18" s="95">
        <v>2.36</v>
      </c>
      <c r="I18" s="95">
        <v>100</v>
      </c>
      <c r="J18" s="203"/>
      <c r="K18" s="203"/>
      <c r="L18" s="203"/>
      <c r="M18" s="203"/>
      <c r="N18" s="203"/>
    </row>
  </sheetData>
  <mergeCells count="3">
    <mergeCell ref="B3:H3"/>
    <mergeCell ref="B4:B5"/>
    <mergeCell ref="C4:I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0"/>
  <sheetViews>
    <sheetView workbookViewId="0">
      <selection activeCell="C10" sqref="C10"/>
    </sheetView>
  </sheetViews>
  <sheetFormatPr defaultRowHeight="15" x14ac:dyDescent="0.25"/>
  <sheetData>
    <row r="2" spans="2:10" x14ac:dyDescent="0.25">
      <c r="B2" s="263" t="s">
        <v>325</v>
      </c>
      <c r="C2" s="264"/>
      <c r="D2" s="264"/>
      <c r="E2" s="264"/>
      <c r="F2" s="265"/>
      <c r="G2" s="265"/>
      <c r="H2" s="265"/>
      <c r="I2" s="203"/>
      <c r="J2" s="203"/>
    </row>
    <row r="3" spans="2:10" x14ac:dyDescent="0.25">
      <c r="B3" s="363" t="s">
        <v>86</v>
      </c>
      <c r="C3" s="364"/>
      <c r="D3" s="364"/>
      <c r="E3" s="364"/>
      <c r="F3" s="364"/>
      <c r="G3" s="364"/>
      <c r="H3" s="364"/>
      <c r="I3" s="203"/>
      <c r="J3" s="203"/>
    </row>
    <row r="4" spans="2:10" x14ac:dyDescent="0.25">
      <c r="B4" s="365" t="s">
        <v>87</v>
      </c>
      <c r="C4" s="367" t="s">
        <v>21</v>
      </c>
      <c r="D4" s="367"/>
      <c r="E4" s="367"/>
      <c r="F4" s="368" t="s">
        <v>22</v>
      </c>
      <c r="G4" s="368"/>
      <c r="H4" s="368"/>
      <c r="I4" s="203"/>
      <c r="J4" s="203"/>
    </row>
    <row r="5" spans="2:10" x14ac:dyDescent="0.25">
      <c r="B5" s="366"/>
      <c r="C5" s="76" t="s">
        <v>4</v>
      </c>
      <c r="D5" s="76" t="s">
        <v>5</v>
      </c>
      <c r="E5" s="76" t="s">
        <v>6</v>
      </c>
      <c r="F5" s="76" t="s">
        <v>4</v>
      </c>
      <c r="G5" s="76" t="s">
        <v>5</v>
      </c>
      <c r="H5" s="76" t="s">
        <v>6</v>
      </c>
      <c r="I5" s="203"/>
      <c r="J5" s="203"/>
    </row>
    <row r="6" spans="2:10" x14ac:dyDescent="0.25">
      <c r="B6" s="77" t="s">
        <v>88</v>
      </c>
      <c r="C6" s="78">
        <v>2411</v>
      </c>
      <c r="D6" s="79">
        <v>29</v>
      </c>
      <c r="E6" s="78">
        <v>3257</v>
      </c>
      <c r="F6" s="80">
        <v>7.4047999999999998</v>
      </c>
      <c r="G6" s="81">
        <v>6.6210000000000004</v>
      </c>
      <c r="H6" s="80">
        <v>7.3356000000000003</v>
      </c>
      <c r="I6" s="203"/>
      <c r="J6" s="203"/>
    </row>
    <row r="7" spans="2:10" x14ac:dyDescent="0.25">
      <c r="B7" s="77" t="s">
        <v>89</v>
      </c>
      <c r="C7" s="78">
        <v>2257</v>
      </c>
      <c r="D7" s="79">
        <v>27</v>
      </c>
      <c r="E7" s="78">
        <v>3030</v>
      </c>
      <c r="F7" s="80">
        <v>6.9318</v>
      </c>
      <c r="G7" s="81">
        <v>6.1643999999999997</v>
      </c>
      <c r="H7" s="80">
        <v>6.8243</v>
      </c>
      <c r="I7" s="203"/>
      <c r="J7" s="203"/>
    </row>
    <row r="8" spans="2:10" x14ac:dyDescent="0.25">
      <c r="B8" s="77" t="s">
        <v>90</v>
      </c>
      <c r="C8" s="78">
        <v>3019</v>
      </c>
      <c r="D8" s="79">
        <v>34</v>
      </c>
      <c r="E8" s="78">
        <v>4126</v>
      </c>
      <c r="F8" s="80">
        <v>9.2721</v>
      </c>
      <c r="G8" s="81">
        <v>7.7625999999999999</v>
      </c>
      <c r="H8" s="80">
        <v>9.2927999999999997</v>
      </c>
      <c r="I8" s="203"/>
      <c r="J8" s="203"/>
    </row>
    <row r="9" spans="2:10" x14ac:dyDescent="0.25">
      <c r="B9" s="77" t="s">
        <v>91</v>
      </c>
      <c r="C9" s="78">
        <v>2606</v>
      </c>
      <c r="D9" s="79">
        <v>35</v>
      </c>
      <c r="E9" s="78">
        <v>3645</v>
      </c>
      <c r="F9" s="80">
        <v>8.0037000000000003</v>
      </c>
      <c r="G9" s="81">
        <v>7.9908999999999999</v>
      </c>
      <c r="H9" s="80">
        <v>8.2095000000000002</v>
      </c>
      <c r="I9" s="203"/>
      <c r="J9" s="203"/>
    </row>
    <row r="10" spans="2:10" x14ac:dyDescent="0.25">
      <c r="B10" s="77" t="s">
        <v>92</v>
      </c>
      <c r="C10" s="78">
        <v>3023</v>
      </c>
      <c r="D10" s="79">
        <v>37</v>
      </c>
      <c r="E10" s="78">
        <v>4092</v>
      </c>
      <c r="F10" s="80">
        <v>9.2843999999999998</v>
      </c>
      <c r="G10" s="81">
        <v>8.4474999999999998</v>
      </c>
      <c r="H10" s="80">
        <v>9.2162000000000006</v>
      </c>
      <c r="I10" s="203"/>
      <c r="J10" s="203"/>
    </row>
    <row r="11" spans="2:10" x14ac:dyDescent="0.25">
      <c r="B11" s="77" t="s">
        <v>93</v>
      </c>
      <c r="C11" s="78">
        <v>3001</v>
      </c>
      <c r="D11" s="79">
        <v>50</v>
      </c>
      <c r="E11" s="78">
        <v>4094</v>
      </c>
      <c r="F11" s="80">
        <v>9.2167999999999992</v>
      </c>
      <c r="G11" s="81">
        <v>11.4155</v>
      </c>
      <c r="H11" s="80">
        <v>9.2207000000000008</v>
      </c>
      <c r="I11" s="203"/>
      <c r="J11" s="203"/>
    </row>
    <row r="12" spans="2:10" x14ac:dyDescent="0.25">
      <c r="B12" s="77" t="s">
        <v>94</v>
      </c>
      <c r="C12" s="78">
        <v>2855</v>
      </c>
      <c r="D12" s="79">
        <v>45</v>
      </c>
      <c r="E12" s="78">
        <v>3824</v>
      </c>
      <c r="F12" s="80">
        <v>8.7683999999999997</v>
      </c>
      <c r="G12" s="81">
        <v>10.273999999999999</v>
      </c>
      <c r="H12" s="80">
        <v>8.6126000000000005</v>
      </c>
      <c r="I12" s="203"/>
      <c r="J12" s="203"/>
    </row>
    <row r="13" spans="2:10" x14ac:dyDescent="0.25">
      <c r="B13" s="77" t="s">
        <v>95</v>
      </c>
      <c r="C13" s="78">
        <v>1898</v>
      </c>
      <c r="D13" s="79">
        <v>35</v>
      </c>
      <c r="E13" s="78">
        <v>2591</v>
      </c>
      <c r="F13" s="80">
        <v>5.8292000000000002</v>
      </c>
      <c r="G13" s="81">
        <v>7.9908999999999999</v>
      </c>
      <c r="H13" s="80">
        <v>5.8356000000000003</v>
      </c>
      <c r="I13" s="203"/>
      <c r="J13" s="203"/>
    </row>
    <row r="14" spans="2:10" x14ac:dyDescent="0.25">
      <c r="B14" s="77" t="s">
        <v>96</v>
      </c>
      <c r="C14" s="78">
        <v>2866</v>
      </c>
      <c r="D14" s="79">
        <v>34</v>
      </c>
      <c r="E14" s="78">
        <v>3920</v>
      </c>
      <c r="F14" s="80">
        <v>8.8021999999999991</v>
      </c>
      <c r="G14" s="81">
        <v>7.7625999999999999</v>
      </c>
      <c r="H14" s="80">
        <v>8.8287999999999993</v>
      </c>
      <c r="I14" s="203"/>
      <c r="J14" s="203"/>
    </row>
    <row r="15" spans="2:10" x14ac:dyDescent="0.25">
      <c r="B15" s="77" t="s">
        <v>97</v>
      </c>
      <c r="C15" s="78">
        <v>3138</v>
      </c>
      <c r="D15" s="79">
        <v>31</v>
      </c>
      <c r="E15" s="78">
        <v>4170</v>
      </c>
      <c r="F15" s="80">
        <v>9.6376000000000008</v>
      </c>
      <c r="G15" s="81">
        <v>7.0776000000000003</v>
      </c>
      <c r="H15" s="80">
        <v>9.3918999999999997</v>
      </c>
      <c r="I15" s="203"/>
      <c r="J15" s="203"/>
    </row>
    <row r="16" spans="2:10" x14ac:dyDescent="0.25">
      <c r="B16" s="77" t="s">
        <v>98</v>
      </c>
      <c r="C16" s="78">
        <v>2932</v>
      </c>
      <c r="D16" s="79">
        <v>40</v>
      </c>
      <c r="E16" s="78">
        <v>4028</v>
      </c>
      <c r="F16" s="80">
        <v>9.0048999999999992</v>
      </c>
      <c r="G16" s="81">
        <v>9.1324000000000005</v>
      </c>
      <c r="H16" s="80">
        <v>9.0721000000000007</v>
      </c>
      <c r="I16" s="203"/>
      <c r="J16" s="203"/>
    </row>
    <row r="17" spans="2:10" x14ac:dyDescent="0.25">
      <c r="B17" s="77" t="s">
        <v>99</v>
      </c>
      <c r="C17" s="78">
        <v>2554</v>
      </c>
      <c r="D17" s="82">
        <v>41</v>
      </c>
      <c r="E17" s="83">
        <v>3623</v>
      </c>
      <c r="F17" s="84">
        <v>7.8440000000000003</v>
      </c>
      <c r="G17" s="85">
        <v>9.3606999999999996</v>
      </c>
      <c r="H17" s="84">
        <v>8.1599000000000004</v>
      </c>
      <c r="I17" s="203"/>
      <c r="J17" s="203"/>
    </row>
    <row r="18" spans="2:10" x14ac:dyDescent="0.25">
      <c r="B18" s="86" t="s">
        <v>50</v>
      </c>
      <c r="C18" s="87">
        <v>32560</v>
      </c>
      <c r="D18" s="87">
        <v>438</v>
      </c>
      <c r="E18" s="87">
        <v>44400</v>
      </c>
      <c r="F18" s="88">
        <v>100</v>
      </c>
      <c r="G18" s="88">
        <v>100</v>
      </c>
      <c r="H18" s="88">
        <v>100</v>
      </c>
      <c r="I18" s="203"/>
      <c r="J18" s="203"/>
    </row>
    <row r="19" spans="2:10" x14ac:dyDescent="0.25">
      <c r="B19" s="203"/>
      <c r="C19" s="203"/>
      <c r="D19" s="203"/>
      <c r="E19" s="203"/>
      <c r="F19" s="203"/>
      <c r="G19" s="203"/>
      <c r="H19" s="203"/>
      <c r="I19" s="203"/>
      <c r="J19" s="203"/>
    </row>
    <row r="20" spans="2:10" x14ac:dyDescent="0.25">
      <c r="B20" s="203"/>
      <c r="C20" s="203"/>
      <c r="D20" s="203"/>
      <c r="E20" s="203"/>
      <c r="F20" s="203"/>
      <c r="G20" s="203"/>
      <c r="H20" s="203"/>
      <c r="I20" s="203"/>
      <c r="J20" s="203"/>
    </row>
  </sheetData>
  <mergeCells count="4">
    <mergeCell ref="B4:B5"/>
    <mergeCell ref="C4:E4"/>
    <mergeCell ref="F4:H4"/>
    <mergeCell ref="B3:H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3"/>
  <sheetViews>
    <sheetView workbookViewId="0">
      <selection activeCell="B2" sqref="B2"/>
    </sheetView>
  </sheetViews>
  <sheetFormatPr defaultRowHeight="15" x14ac:dyDescent="0.25"/>
  <cols>
    <col min="2" max="2" width="12.7109375" customWidth="1"/>
  </cols>
  <sheetData>
    <row r="2" spans="2:11" x14ac:dyDescent="0.25">
      <c r="B2" s="263" t="s">
        <v>326</v>
      </c>
      <c r="C2" s="264"/>
      <c r="D2" s="264"/>
      <c r="E2" s="264"/>
      <c r="F2" s="265"/>
      <c r="G2" s="265"/>
      <c r="H2" s="265"/>
      <c r="I2" s="203"/>
      <c r="J2" s="203"/>
      <c r="K2" s="203"/>
    </row>
    <row r="3" spans="2:11" ht="15" customHeight="1" x14ac:dyDescent="0.25">
      <c r="B3" s="373" t="s">
        <v>86</v>
      </c>
      <c r="C3" s="373"/>
      <c r="D3" s="373"/>
      <c r="E3" s="373"/>
      <c r="F3" s="373"/>
      <c r="G3" s="373"/>
      <c r="H3" s="373"/>
      <c r="I3" s="203"/>
      <c r="J3" s="203"/>
      <c r="K3" s="203"/>
    </row>
    <row r="4" spans="2:11" ht="15" customHeight="1" x14ac:dyDescent="0.25">
      <c r="B4" s="369" t="s">
        <v>100</v>
      </c>
      <c r="C4" s="371" t="s">
        <v>21</v>
      </c>
      <c r="D4" s="371"/>
      <c r="E4" s="371"/>
      <c r="F4" s="372" t="s">
        <v>22</v>
      </c>
      <c r="G4" s="372"/>
      <c r="H4" s="372"/>
      <c r="I4" s="203"/>
      <c r="J4" s="203"/>
      <c r="K4" s="203"/>
    </row>
    <row r="5" spans="2:11" x14ac:dyDescent="0.25">
      <c r="B5" s="370"/>
      <c r="C5" s="64" t="s">
        <v>4</v>
      </c>
      <c r="D5" s="64" t="s">
        <v>5</v>
      </c>
      <c r="E5" s="64" t="s">
        <v>6</v>
      </c>
      <c r="F5" s="64" t="s">
        <v>4</v>
      </c>
      <c r="G5" s="64" t="s">
        <v>5</v>
      </c>
      <c r="H5" s="64" t="s">
        <v>6</v>
      </c>
      <c r="I5" s="203"/>
      <c r="J5" s="203"/>
      <c r="K5" s="203"/>
    </row>
    <row r="6" spans="2:11" x14ac:dyDescent="0.25">
      <c r="B6" s="66" t="s">
        <v>101</v>
      </c>
      <c r="C6" s="266">
        <v>4882</v>
      </c>
      <c r="D6" s="92">
        <v>60</v>
      </c>
      <c r="E6" s="266">
        <v>6477</v>
      </c>
      <c r="F6" s="267">
        <v>14.9939</v>
      </c>
      <c r="G6" s="93">
        <v>13.698600000000001</v>
      </c>
      <c r="H6" s="267">
        <v>14.5878</v>
      </c>
      <c r="I6" s="203"/>
      <c r="J6" s="203"/>
      <c r="K6" s="203"/>
    </row>
    <row r="7" spans="2:11" x14ac:dyDescent="0.25">
      <c r="B7" s="66" t="s">
        <v>102</v>
      </c>
      <c r="C7" s="266">
        <v>4978</v>
      </c>
      <c r="D7" s="92">
        <v>55</v>
      </c>
      <c r="E7" s="266">
        <v>6534</v>
      </c>
      <c r="F7" s="267">
        <v>15.2887</v>
      </c>
      <c r="G7" s="93">
        <v>12.5571</v>
      </c>
      <c r="H7" s="267">
        <v>14.716200000000001</v>
      </c>
      <c r="I7" s="203"/>
      <c r="J7" s="203"/>
      <c r="K7" s="203"/>
    </row>
    <row r="8" spans="2:11" x14ac:dyDescent="0.25">
      <c r="B8" s="66" t="s">
        <v>103</v>
      </c>
      <c r="C8" s="266">
        <v>4942</v>
      </c>
      <c r="D8" s="92">
        <v>59</v>
      </c>
      <c r="E8" s="266">
        <v>6450</v>
      </c>
      <c r="F8" s="267">
        <v>15.178100000000001</v>
      </c>
      <c r="G8" s="93">
        <v>13.4703</v>
      </c>
      <c r="H8" s="267">
        <v>14.526999999999999</v>
      </c>
      <c r="I8" s="203"/>
      <c r="J8" s="203"/>
      <c r="K8" s="203"/>
    </row>
    <row r="9" spans="2:11" x14ac:dyDescent="0.25">
      <c r="B9" s="66" t="s">
        <v>104</v>
      </c>
      <c r="C9" s="266">
        <v>4962</v>
      </c>
      <c r="D9" s="92">
        <v>61</v>
      </c>
      <c r="E9" s="266">
        <v>6493</v>
      </c>
      <c r="F9" s="267">
        <v>15.239599999999999</v>
      </c>
      <c r="G9" s="93">
        <v>13.9269</v>
      </c>
      <c r="H9" s="267">
        <v>14.623900000000001</v>
      </c>
      <c r="I9" s="203"/>
      <c r="J9" s="203"/>
      <c r="K9" s="203"/>
    </row>
    <row r="10" spans="2:11" x14ac:dyDescent="0.25">
      <c r="B10" s="66" t="s">
        <v>105</v>
      </c>
      <c r="C10" s="266">
        <v>5055</v>
      </c>
      <c r="D10" s="92">
        <v>60</v>
      </c>
      <c r="E10" s="266">
        <v>6665</v>
      </c>
      <c r="F10" s="267">
        <v>15.5252</v>
      </c>
      <c r="G10" s="93">
        <v>13.698600000000001</v>
      </c>
      <c r="H10" s="267">
        <v>15.0113</v>
      </c>
      <c r="I10" s="203"/>
      <c r="J10" s="203"/>
      <c r="K10" s="203"/>
    </row>
    <row r="11" spans="2:11" x14ac:dyDescent="0.25">
      <c r="B11" s="66" t="s">
        <v>106</v>
      </c>
      <c r="C11" s="266">
        <v>4423</v>
      </c>
      <c r="D11" s="92">
        <v>78</v>
      </c>
      <c r="E11" s="266">
        <v>6446</v>
      </c>
      <c r="F11" s="267">
        <v>13.584199999999999</v>
      </c>
      <c r="G11" s="93">
        <v>17.808199999999999</v>
      </c>
      <c r="H11" s="267">
        <v>14.518000000000001</v>
      </c>
      <c r="I11" s="203"/>
      <c r="J11" s="203"/>
      <c r="K11" s="203"/>
    </row>
    <row r="12" spans="2:11" x14ac:dyDescent="0.25">
      <c r="B12" s="66" t="s">
        <v>107</v>
      </c>
      <c r="C12" s="266">
        <v>3318</v>
      </c>
      <c r="D12" s="92">
        <v>65</v>
      </c>
      <c r="E12" s="266">
        <v>5335</v>
      </c>
      <c r="F12" s="267">
        <v>10.1904</v>
      </c>
      <c r="G12" s="93">
        <v>14.840199999999999</v>
      </c>
      <c r="H12" s="267">
        <v>12.0158</v>
      </c>
      <c r="I12" s="203"/>
      <c r="J12" s="203"/>
      <c r="K12" s="203"/>
    </row>
    <row r="13" spans="2:11" x14ac:dyDescent="0.25">
      <c r="B13" s="68" t="s">
        <v>50</v>
      </c>
      <c r="C13" s="71">
        <v>32560</v>
      </c>
      <c r="D13" s="71">
        <v>438</v>
      </c>
      <c r="E13" s="71">
        <v>44400</v>
      </c>
      <c r="F13" s="91">
        <v>100</v>
      </c>
      <c r="G13" s="91">
        <v>100</v>
      </c>
      <c r="H13" s="91">
        <v>100</v>
      </c>
      <c r="I13" s="203"/>
      <c r="J13" s="203"/>
      <c r="K13" s="203"/>
    </row>
  </sheetData>
  <mergeCells count="4">
    <mergeCell ref="B4:B5"/>
    <mergeCell ref="C4:E4"/>
    <mergeCell ref="F4:H4"/>
    <mergeCell ref="B3:H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19" workbookViewId="0">
      <selection activeCell="B2" sqref="B2"/>
    </sheetView>
  </sheetViews>
  <sheetFormatPr defaultRowHeight="15" x14ac:dyDescent="0.25"/>
  <sheetData>
    <row r="2" spans="2:11" x14ac:dyDescent="0.25">
      <c r="B2" s="75" t="s">
        <v>327</v>
      </c>
      <c r="C2" s="264"/>
      <c r="D2" s="264"/>
      <c r="E2" s="264"/>
      <c r="F2" s="265"/>
      <c r="G2" s="265"/>
      <c r="H2" s="265"/>
      <c r="I2" s="203"/>
      <c r="J2" s="203"/>
      <c r="K2" s="203"/>
    </row>
    <row r="3" spans="2:11" x14ac:dyDescent="0.25">
      <c r="B3" s="70" t="s">
        <v>108</v>
      </c>
      <c r="C3" s="70"/>
      <c r="D3" s="70"/>
      <c r="E3" s="70"/>
      <c r="F3" s="70"/>
      <c r="G3" s="70"/>
      <c r="H3" s="70"/>
      <c r="I3" s="203"/>
      <c r="J3" s="203"/>
      <c r="K3" s="203"/>
    </row>
    <row r="4" spans="2:11" ht="27" x14ac:dyDescent="0.25">
      <c r="B4" s="99" t="s">
        <v>109</v>
      </c>
      <c r="C4" s="268" t="s">
        <v>4</v>
      </c>
      <c r="D4" s="268" t="s">
        <v>5</v>
      </c>
      <c r="E4" s="268" t="s">
        <v>6</v>
      </c>
      <c r="F4" s="269" t="s">
        <v>53</v>
      </c>
      <c r="G4" s="269" t="s">
        <v>54</v>
      </c>
      <c r="H4" s="41"/>
      <c r="I4" s="203"/>
      <c r="J4" s="203"/>
      <c r="K4" s="203"/>
    </row>
    <row r="5" spans="2:11" x14ac:dyDescent="0.25">
      <c r="B5" s="100">
        <v>1</v>
      </c>
      <c r="C5" s="101">
        <v>561</v>
      </c>
      <c r="D5" s="102">
        <v>17</v>
      </c>
      <c r="E5" s="101">
        <v>907</v>
      </c>
      <c r="F5" s="103">
        <v>3.03</v>
      </c>
      <c r="G5" s="104">
        <v>161.68</v>
      </c>
      <c r="H5" s="41"/>
      <c r="I5" s="203"/>
      <c r="J5" s="203"/>
      <c r="K5" s="203"/>
    </row>
    <row r="6" spans="2:11" x14ac:dyDescent="0.25">
      <c r="B6" s="100">
        <v>2</v>
      </c>
      <c r="C6" s="101">
        <v>427</v>
      </c>
      <c r="D6" s="105">
        <v>12</v>
      </c>
      <c r="E6" s="101">
        <v>701</v>
      </c>
      <c r="F6" s="19">
        <v>2.81</v>
      </c>
      <c r="G6" s="104">
        <v>164.17</v>
      </c>
      <c r="H6" s="41"/>
      <c r="I6" s="203"/>
      <c r="J6" s="203"/>
      <c r="K6" s="203"/>
    </row>
    <row r="7" spans="2:11" x14ac:dyDescent="0.25">
      <c r="B7" s="100">
        <v>3</v>
      </c>
      <c r="C7" s="101">
        <v>341</v>
      </c>
      <c r="D7" s="105">
        <v>11</v>
      </c>
      <c r="E7" s="101">
        <v>564</v>
      </c>
      <c r="F7" s="19">
        <v>3.23</v>
      </c>
      <c r="G7" s="104">
        <v>165.4</v>
      </c>
      <c r="H7" s="41"/>
      <c r="I7" s="203"/>
      <c r="J7" s="203"/>
      <c r="K7" s="203"/>
    </row>
    <row r="8" spans="2:11" x14ac:dyDescent="0.25">
      <c r="B8" s="100">
        <v>4</v>
      </c>
      <c r="C8" s="101">
        <v>254</v>
      </c>
      <c r="D8" s="105">
        <v>12</v>
      </c>
      <c r="E8" s="101">
        <v>423</v>
      </c>
      <c r="F8" s="19">
        <v>4.72</v>
      </c>
      <c r="G8" s="104">
        <v>166.54</v>
      </c>
      <c r="H8" s="41"/>
      <c r="I8" s="203"/>
      <c r="J8" s="203"/>
      <c r="K8" s="203"/>
    </row>
    <row r="9" spans="2:11" x14ac:dyDescent="0.25">
      <c r="B9" s="100">
        <v>5</v>
      </c>
      <c r="C9" s="101">
        <v>247</v>
      </c>
      <c r="D9" s="105">
        <v>15</v>
      </c>
      <c r="E9" s="101">
        <v>403</v>
      </c>
      <c r="F9" s="19">
        <v>6.07</v>
      </c>
      <c r="G9" s="104">
        <v>163.16</v>
      </c>
      <c r="H9" s="41"/>
      <c r="I9" s="203"/>
      <c r="J9" s="203"/>
      <c r="K9" s="203"/>
    </row>
    <row r="10" spans="2:11" x14ac:dyDescent="0.25">
      <c r="B10" s="100">
        <v>6</v>
      </c>
      <c r="C10" s="101">
        <v>403</v>
      </c>
      <c r="D10" s="102">
        <v>8</v>
      </c>
      <c r="E10" s="101">
        <v>617</v>
      </c>
      <c r="F10" s="103">
        <v>1.99</v>
      </c>
      <c r="G10" s="104">
        <v>153.1</v>
      </c>
      <c r="H10" s="41"/>
      <c r="I10" s="203"/>
      <c r="J10" s="203"/>
      <c r="K10" s="203"/>
    </row>
    <row r="11" spans="2:11" x14ac:dyDescent="0.25">
      <c r="B11" s="100">
        <v>7</v>
      </c>
      <c r="C11" s="101">
        <v>642</v>
      </c>
      <c r="D11" s="105">
        <v>18</v>
      </c>
      <c r="E11" s="101">
        <v>871</v>
      </c>
      <c r="F11" s="93">
        <v>2.8</v>
      </c>
      <c r="G11" s="104">
        <v>135.66999999999999</v>
      </c>
      <c r="H11" s="41"/>
      <c r="I11" s="203"/>
      <c r="J11" s="203"/>
      <c r="K11" s="203"/>
    </row>
    <row r="12" spans="2:11" x14ac:dyDescent="0.25">
      <c r="B12" s="100">
        <v>8</v>
      </c>
      <c r="C12" s="101">
        <v>1768</v>
      </c>
      <c r="D12" s="102">
        <v>15</v>
      </c>
      <c r="E12" s="101">
        <v>2244</v>
      </c>
      <c r="F12" s="103">
        <v>0.85</v>
      </c>
      <c r="G12" s="104">
        <v>126.92</v>
      </c>
      <c r="H12" s="41"/>
      <c r="I12" s="203"/>
      <c r="J12" s="203"/>
      <c r="K12" s="203"/>
    </row>
    <row r="13" spans="2:11" x14ac:dyDescent="0.25">
      <c r="B13" s="100">
        <v>9</v>
      </c>
      <c r="C13" s="101">
        <v>2224</v>
      </c>
      <c r="D13" s="105">
        <v>18</v>
      </c>
      <c r="E13" s="101">
        <v>2849</v>
      </c>
      <c r="F13" s="19">
        <v>0.81</v>
      </c>
      <c r="G13" s="104">
        <v>128.1</v>
      </c>
      <c r="H13" s="41"/>
      <c r="I13" s="203"/>
      <c r="J13" s="203"/>
      <c r="K13" s="203"/>
    </row>
    <row r="14" spans="2:11" x14ac:dyDescent="0.25">
      <c r="B14" s="100">
        <v>10</v>
      </c>
      <c r="C14" s="101">
        <v>1921</v>
      </c>
      <c r="D14" s="102">
        <v>12</v>
      </c>
      <c r="E14" s="101">
        <v>2443</v>
      </c>
      <c r="F14" s="103">
        <v>0.62</v>
      </c>
      <c r="G14" s="104">
        <v>127.17</v>
      </c>
      <c r="H14" s="41"/>
      <c r="I14" s="203"/>
      <c r="J14" s="203"/>
      <c r="K14" s="203"/>
    </row>
    <row r="15" spans="2:11" x14ac:dyDescent="0.25">
      <c r="B15" s="100">
        <v>11</v>
      </c>
      <c r="C15" s="101">
        <v>1914</v>
      </c>
      <c r="D15" s="102">
        <v>32</v>
      </c>
      <c r="E15" s="101">
        <v>2461</v>
      </c>
      <c r="F15" s="103">
        <v>1.67</v>
      </c>
      <c r="G15" s="104">
        <v>128.58000000000001</v>
      </c>
      <c r="H15" s="41"/>
      <c r="I15" s="203"/>
      <c r="J15" s="203"/>
      <c r="K15" s="203"/>
    </row>
    <row r="16" spans="2:11" x14ac:dyDescent="0.25">
      <c r="B16" s="100">
        <v>12</v>
      </c>
      <c r="C16" s="101">
        <v>1858</v>
      </c>
      <c r="D16" s="102">
        <v>23</v>
      </c>
      <c r="E16" s="101">
        <v>2415</v>
      </c>
      <c r="F16" s="103">
        <v>1.24</v>
      </c>
      <c r="G16" s="104">
        <v>129.97999999999999</v>
      </c>
      <c r="H16" s="41"/>
      <c r="I16" s="203"/>
      <c r="J16" s="203"/>
      <c r="K16" s="203"/>
    </row>
    <row r="17" spans="2:11" x14ac:dyDescent="0.25">
      <c r="B17" s="100">
        <v>13</v>
      </c>
      <c r="C17" s="101">
        <v>1953</v>
      </c>
      <c r="D17" s="105">
        <v>19</v>
      </c>
      <c r="E17" s="101">
        <v>2603</v>
      </c>
      <c r="F17" s="93">
        <v>0.97</v>
      </c>
      <c r="G17" s="104">
        <v>133.28</v>
      </c>
      <c r="H17" s="41"/>
      <c r="I17" s="203"/>
      <c r="J17" s="203"/>
      <c r="K17" s="203"/>
    </row>
    <row r="18" spans="2:11" x14ac:dyDescent="0.25">
      <c r="B18" s="100">
        <v>14</v>
      </c>
      <c r="C18" s="101">
        <v>1976</v>
      </c>
      <c r="D18" s="102">
        <v>20</v>
      </c>
      <c r="E18" s="101">
        <v>2631</v>
      </c>
      <c r="F18" s="103">
        <v>1.01</v>
      </c>
      <c r="G18" s="104">
        <v>133.15</v>
      </c>
      <c r="H18" s="41"/>
      <c r="I18" s="203"/>
      <c r="J18" s="203"/>
      <c r="K18" s="203"/>
    </row>
    <row r="19" spans="2:11" x14ac:dyDescent="0.25">
      <c r="B19" s="100">
        <v>15</v>
      </c>
      <c r="C19" s="101">
        <v>2013</v>
      </c>
      <c r="D19" s="102">
        <v>27</v>
      </c>
      <c r="E19" s="101">
        <v>2705</v>
      </c>
      <c r="F19" s="103">
        <v>1.34</v>
      </c>
      <c r="G19" s="104">
        <v>134.38</v>
      </c>
      <c r="H19" s="41"/>
      <c r="I19" s="203"/>
      <c r="J19" s="203"/>
      <c r="K19" s="203"/>
    </row>
    <row r="20" spans="2:11" x14ac:dyDescent="0.25">
      <c r="B20" s="100">
        <v>16</v>
      </c>
      <c r="C20" s="101">
        <v>2030</v>
      </c>
      <c r="D20" s="102">
        <v>27</v>
      </c>
      <c r="E20" s="101">
        <v>2714</v>
      </c>
      <c r="F20" s="103">
        <v>1.33</v>
      </c>
      <c r="G20" s="104">
        <v>133.69</v>
      </c>
      <c r="H20" s="41"/>
      <c r="I20" s="203"/>
      <c r="J20" s="203"/>
      <c r="K20" s="203"/>
    </row>
    <row r="21" spans="2:11" x14ac:dyDescent="0.25">
      <c r="B21" s="100">
        <v>17</v>
      </c>
      <c r="C21" s="101">
        <v>2074</v>
      </c>
      <c r="D21" s="102">
        <v>27</v>
      </c>
      <c r="E21" s="101">
        <v>2883</v>
      </c>
      <c r="F21" s="103">
        <v>1.3</v>
      </c>
      <c r="G21" s="104">
        <v>139.01</v>
      </c>
      <c r="H21" s="41"/>
      <c r="I21" s="203"/>
      <c r="J21" s="203"/>
      <c r="K21" s="203"/>
    </row>
    <row r="22" spans="2:11" x14ac:dyDescent="0.25">
      <c r="B22" s="100">
        <v>18</v>
      </c>
      <c r="C22" s="101">
        <v>2714</v>
      </c>
      <c r="D22" s="102">
        <v>23</v>
      </c>
      <c r="E22" s="101">
        <v>3738</v>
      </c>
      <c r="F22" s="103">
        <v>0.85</v>
      </c>
      <c r="G22" s="104">
        <v>137.72999999999999</v>
      </c>
      <c r="H22" s="41"/>
      <c r="I22" s="203"/>
      <c r="J22" s="203"/>
      <c r="K22" s="203"/>
    </row>
    <row r="23" spans="2:11" x14ac:dyDescent="0.25">
      <c r="B23" s="100">
        <v>19</v>
      </c>
      <c r="C23" s="101">
        <v>2497</v>
      </c>
      <c r="D23" s="102">
        <v>29</v>
      </c>
      <c r="E23" s="101">
        <v>3368</v>
      </c>
      <c r="F23" s="103">
        <v>1.1599999999999999</v>
      </c>
      <c r="G23" s="104">
        <v>134.88</v>
      </c>
      <c r="H23" s="41"/>
      <c r="I23" s="203"/>
      <c r="J23" s="203"/>
      <c r="K23" s="203"/>
    </row>
    <row r="24" spans="2:11" x14ac:dyDescent="0.25">
      <c r="B24" s="100">
        <v>20</v>
      </c>
      <c r="C24" s="101">
        <v>1597</v>
      </c>
      <c r="D24" s="105">
        <v>13</v>
      </c>
      <c r="E24" s="101">
        <v>2209</v>
      </c>
      <c r="F24" s="93">
        <v>0.81</v>
      </c>
      <c r="G24" s="104">
        <v>138.32</v>
      </c>
      <c r="H24" s="41"/>
      <c r="I24" s="203"/>
      <c r="J24" s="203"/>
      <c r="K24" s="203"/>
    </row>
    <row r="25" spans="2:11" x14ac:dyDescent="0.25">
      <c r="B25" s="100">
        <v>21</v>
      </c>
      <c r="C25" s="101">
        <v>1083</v>
      </c>
      <c r="D25" s="105">
        <v>12</v>
      </c>
      <c r="E25" s="101">
        <v>1570</v>
      </c>
      <c r="F25" s="19">
        <v>1.1100000000000001</v>
      </c>
      <c r="G25" s="104">
        <v>144.97</v>
      </c>
      <c r="H25" s="41"/>
      <c r="I25" s="203"/>
      <c r="J25" s="203"/>
      <c r="K25" s="203"/>
    </row>
    <row r="26" spans="2:11" x14ac:dyDescent="0.25">
      <c r="B26" s="100">
        <v>22</v>
      </c>
      <c r="C26" s="101">
        <v>802</v>
      </c>
      <c r="D26" s="105">
        <v>11</v>
      </c>
      <c r="E26" s="101">
        <v>1187</v>
      </c>
      <c r="F26" s="19">
        <v>1.37</v>
      </c>
      <c r="G26" s="104">
        <v>148</v>
      </c>
      <c r="H26" s="41"/>
      <c r="I26" s="203"/>
      <c r="J26" s="203"/>
      <c r="K26" s="203"/>
    </row>
    <row r="27" spans="2:11" x14ac:dyDescent="0.25">
      <c r="B27" s="209">
        <v>23</v>
      </c>
      <c r="C27" s="101">
        <v>640</v>
      </c>
      <c r="D27" s="106">
        <v>20</v>
      </c>
      <c r="E27" s="107">
        <v>960</v>
      </c>
      <c r="F27" s="207">
        <v>3.13</v>
      </c>
      <c r="G27" s="108">
        <v>150</v>
      </c>
      <c r="H27" s="41"/>
      <c r="I27" s="203"/>
      <c r="J27" s="203"/>
      <c r="K27" s="203"/>
    </row>
    <row r="28" spans="2:11" x14ac:dyDescent="0.25">
      <c r="B28" s="209">
        <v>24</v>
      </c>
      <c r="C28" s="101">
        <v>615</v>
      </c>
      <c r="D28" s="105">
        <v>17</v>
      </c>
      <c r="E28" s="107">
        <v>926</v>
      </c>
      <c r="F28" s="19">
        <v>2.76</v>
      </c>
      <c r="G28" s="108">
        <v>150.57</v>
      </c>
      <c r="H28" s="41"/>
      <c r="I28" s="203"/>
      <c r="J28" s="203"/>
      <c r="K28" s="203"/>
    </row>
    <row r="29" spans="2:11" x14ac:dyDescent="0.25">
      <c r="B29" s="209" t="s">
        <v>304</v>
      </c>
      <c r="C29" s="101">
        <v>6</v>
      </c>
      <c r="D29" s="105">
        <v>0</v>
      </c>
      <c r="E29" s="107">
        <v>8</v>
      </c>
      <c r="F29" s="19">
        <v>0</v>
      </c>
      <c r="G29" s="108">
        <v>133.33000000000001</v>
      </c>
      <c r="H29" s="41"/>
      <c r="I29" s="203"/>
      <c r="J29" s="203"/>
      <c r="K29" s="203"/>
    </row>
    <row r="30" spans="2:11" ht="16.5" customHeight="1" x14ac:dyDescent="0.25">
      <c r="B30" s="109" t="s">
        <v>50</v>
      </c>
      <c r="C30" s="110">
        <v>32560</v>
      </c>
      <c r="D30" s="110">
        <v>438</v>
      </c>
      <c r="E30" s="110">
        <v>44400</v>
      </c>
      <c r="F30" s="111">
        <v>1.35</v>
      </c>
      <c r="G30" s="111">
        <v>136.36000000000001</v>
      </c>
      <c r="H30" s="41"/>
      <c r="I30" s="203"/>
      <c r="J30" s="203"/>
      <c r="K30" s="203"/>
    </row>
    <row r="31" spans="2:11" ht="15" customHeight="1" x14ac:dyDescent="0.25">
      <c r="B31" s="374" t="s">
        <v>60</v>
      </c>
      <c r="C31" s="375"/>
      <c r="D31" s="375"/>
      <c r="E31" s="375"/>
      <c r="F31" s="375"/>
      <c r="G31" s="375"/>
      <c r="H31" s="270"/>
      <c r="I31" s="203"/>
      <c r="J31" s="203"/>
      <c r="K31" s="203"/>
    </row>
    <row r="32" spans="2:11" x14ac:dyDescent="0.25">
      <c r="B32" s="376" t="s">
        <v>61</v>
      </c>
      <c r="C32" s="376"/>
      <c r="D32" s="376"/>
      <c r="E32" s="376"/>
      <c r="F32" s="376"/>
      <c r="G32" s="376"/>
      <c r="H32" s="271"/>
      <c r="I32" s="203"/>
      <c r="J32" s="203"/>
      <c r="K32" s="203"/>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23"/>
  <sheetViews>
    <sheetView topLeftCell="A4" workbookViewId="0">
      <selection activeCell="I22" sqref="I22"/>
    </sheetView>
  </sheetViews>
  <sheetFormatPr defaultRowHeight="15" x14ac:dyDescent="0.25"/>
  <sheetData>
    <row r="2" spans="2:18" x14ac:dyDescent="0.25">
      <c r="B2" s="75" t="s">
        <v>328</v>
      </c>
      <c r="C2" s="41"/>
      <c r="D2" s="41"/>
      <c r="E2" s="41"/>
      <c r="F2" s="35"/>
      <c r="G2" s="41"/>
      <c r="H2" s="41"/>
      <c r="I2" s="41"/>
      <c r="J2" s="35"/>
      <c r="K2" s="41"/>
      <c r="L2" s="41"/>
      <c r="M2" s="41"/>
      <c r="N2" s="35"/>
      <c r="O2" s="41"/>
      <c r="P2" s="41"/>
      <c r="Q2" s="41"/>
      <c r="R2" s="35"/>
    </row>
    <row r="3" spans="2:18" x14ac:dyDescent="0.25">
      <c r="B3" s="70" t="s">
        <v>110</v>
      </c>
      <c r="C3" s="70"/>
      <c r="D3" s="70"/>
      <c r="E3" s="70"/>
      <c r="F3" s="70"/>
      <c r="G3" s="70"/>
      <c r="H3" s="70"/>
      <c r="I3" s="41"/>
      <c r="J3" s="35"/>
      <c r="K3" s="41"/>
      <c r="L3" s="41"/>
      <c r="M3" s="41"/>
      <c r="N3" s="35"/>
      <c r="O3" s="41"/>
      <c r="P3" s="41"/>
      <c r="Q3" s="41"/>
      <c r="R3" s="35"/>
    </row>
    <row r="4" spans="2:18" ht="15" customHeight="1" x14ac:dyDescent="0.25">
      <c r="B4" s="356" t="s">
        <v>111</v>
      </c>
      <c r="C4" s="378" t="s">
        <v>100</v>
      </c>
      <c r="D4" s="378"/>
      <c r="E4" s="378"/>
      <c r="F4" s="378"/>
      <c r="G4" s="378"/>
      <c r="H4" s="378"/>
      <c r="I4" s="378"/>
      <c r="J4" s="378"/>
      <c r="K4" s="378"/>
      <c r="L4" s="378"/>
      <c r="M4" s="378"/>
      <c r="N4" s="378"/>
      <c r="O4" s="378"/>
      <c r="P4" s="378"/>
      <c r="Q4" s="378"/>
      <c r="R4" s="378"/>
    </row>
    <row r="5" spans="2:18" ht="15" customHeight="1" x14ac:dyDescent="0.25">
      <c r="B5" s="377"/>
      <c r="C5" s="379" t="s">
        <v>112</v>
      </c>
      <c r="D5" s="379"/>
      <c r="E5" s="379"/>
      <c r="F5" s="379"/>
      <c r="G5" s="378" t="s">
        <v>113</v>
      </c>
      <c r="H5" s="378"/>
      <c r="I5" s="378"/>
      <c r="J5" s="378"/>
      <c r="K5" s="379" t="s">
        <v>114</v>
      </c>
      <c r="L5" s="379"/>
      <c r="M5" s="379"/>
      <c r="N5" s="379"/>
      <c r="O5" s="378" t="s">
        <v>50</v>
      </c>
      <c r="P5" s="378"/>
      <c r="Q5" s="378"/>
      <c r="R5" s="378"/>
    </row>
    <row r="6" spans="2:18" ht="27" x14ac:dyDescent="0.25">
      <c r="B6" s="357"/>
      <c r="C6" s="223" t="s">
        <v>4</v>
      </c>
      <c r="D6" s="223" t="s">
        <v>5</v>
      </c>
      <c r="E6" s="223" t="s">
        <v>6</v>
      </c>
      <c r="F6" s="98" t="s">
        <v>115</v>
      </c>
      <c r="G6" s="223" t="s">
        <v>4</v>
      </c>
      <c r="H6" s="223" t="s">
        <v>5</v>
      </c>
      <c r="I6" s="223" t="s">
        <v>6</v>
      </c>
      <c r="J6" s="98" t="s">
        <v>115</v>
      </c>
      <c r="K6" s="223" t="s">
        <v>4</v>
      </c>
      <c r="L6" s="223" t="s">
        <v>5</v>
      </c>
      <c r="M6" s="223" t="s">
        <v>6</v>
      </c>
      <c r="N6" s="98" t="s">
        <v>115</v>
      </c>
      <c r="O6" s="223" t="s">
        <v>4</v>
      </c>
      <c r="P6" s="223" t="s">
        <v>5</v>
      </c>
      <c r="Q6" s="223" t="s">
        <v>6</v>
      </c>
      <c r="R6" s="98" t="s">
        <v>115</v>
      </c>
    </row>
    <row r="7" spans="2:18" x14ac:dyDescent="0.25">
      <c r="B7" s="112" t="s">
        <v>257</v>
      </c>
      <c r="C7" s="113">
        <v>60</v>
      </c>
      <c r="D7" s="114">
        <v>0</v>
      </c>
      <c r="E7" s="113">
        <v>104</v>
      </c>
      <c r="F7" s="21">
        <v>0</v>
      </c>
      <c r="G7" s="113">
        <v>62</v>
      </c>
      <c r="H7" s="114">
        <v>1</v>
      </c>
      <c r="I7" s="113">
        <v>112</v>
      </c>
      <c r="J7" s="21">
        <v>1.61</v>
      </c>
      <c r="K7" s="113">
        <v>185</v>
      </c>
      <c r="L7" s="115">
        <v>5</v>
      </c>
      <c r="M7" s="113">
        <v>258</v>
      </c>
      <c r="N7" s="116">
        <v>2.7</v>
      </c>
      <c r="O7" s="272">
        <v>307</v>
      </c>
      <c r="P7" s="115">
        <v>6</v>
      </c>
      <c r="Q7" s="272">
        <v>474</v>
      </c>
      <c r="R7" s="116">
        <v>1.95</v>
      </c>
    </row>
    <row r="8" spans="2:18" x14ac:dyDescent="0.25">
      <c r="B8" s="112" t="s">
        <v>261</v>
      </c>
      <c r="C8" s="113">
        <v>52</v>
      </c>
      <c r="D8" s="114">
        <v>0</v>
      </c>
      <c r="E8" s="113">
        <v>77</v>
      </c>
      <c r="F8" s="21">
        <v>0</v>
      </c>
      <c r="G8" s="113">
        <v>46</v>
      </c>
      <c r="H8" s="114">
        <v>2</v>
      </c>
      <c r="I8" s="113">
        <v>92</v>
      </c>
      <c r="J8" s="21">
        <v>4.3499999999999996</v>
      </c>
      <c r="K8" s="113">
        <v>123</v>
      </c>
      <c r="L8" s="114">
        <v>0</v>
      </c>
      <c r="M8" s="113">
        <v>204</v>
      </c>
      <c r="N8" s="21">
        <v>0</v>
      </c>
      <c r="O8" s="272">
        <v>221</v>
      </c>
      <c r="P8" s="115">
        <v>2</v>
      </c>
      <c r="Q8" s="272">
        <v>373</v>
      </c>
      <c r="R8" s="116">
        <v>0.9</v>
      </c>
    </row>
    <row r="9" spans="2:18" x14ac:dyDescent="0.25">
      <c r="B9" s="112" t="s">
        <v>296</v>
      </c>
      <c r="C9" s="113">
        <v>9</v>
      </c>
      <c r="D9" s="114">
        <v>0</v>
      </c>
      <c r="E9" s="113">
        <v>14</v>
      </c>
      <c r="F9" s="21">
        <v>0</v>
      </c>
      <c r="G9" s="113">
        <v>18</v>
      </c>
      <c r="H9" s="114">
        <v>0</v>
      </c>
      <c r="I9" s="113">
        <v>29</v>
      </c>
      <c r="J9" s="21">
        <v>0</v>
      </c>
      <c r="K9" s="113">
        <v>23</v>
      </c>
      <c r="L9" s="114">
        <v>1</v>
      </c>
      <c r="M9" s="113">
        <v>37</v>
      </c>
      <c r="N9" s="21">
        <v>4.3499999999999996</v>
      </c>
      <c r="O9" s="272">
        <v>50</v>
      </c>
      <c r="P9" s="115">
        <v>1</v>
      </c>
      <c r="Q9" s="272">
        <v>80</v>
      </c>
      <c r="R9" s="116">
        <v>2</v>
      </c>
    </row>
    <row r="10" spans="2:18" x14ac:dyDescent="0.25">
      <c r="B10" s="112" t="s">
        <v>264</v>
      </c>
      <c r="C10" s="113">
        <v>391</v>
      </c>
      <c r="D10" s="114">
        <v>7</v>
      </c>
      <c r="E10" s="113">
        <v>685</v>
      </c>
      <c r="F10" s="21">
        <v>1.79</v>
      </c>
      <c r="G10" s="113">
        <v>449</v>
      </c>
      <c r="H10" s="114">
        <v>7</v>
      </c>
      <c r="I10" s="113">
        <v>765</v>
      </c>
      <c r="J10" s="21">
        <v>1.56</v>
      </c>
      <c r="K10" s="101">
        <v>1164</v>
      </c>
      <c r="L10" s="114">
        <v>17</v>
      </c>
      <c r="M10" s="101">
        <v>1689</v>
      </c>
      <c r="N10" s="21">
        <v>1.46</v>
      </c>
      <c r="O10" s="272">
        <v>2004</v>
      </c>
      <c r="P10" s="115">
        <v>31</v>
      </c>
      <c r="Q10" s="272">
        <v>3139</v>
      </c>
      <c r="R10" s="116">
        <v>1.55</v>
      </c>
    </row>
    <row r="11" spans="2:18" x14ac:dyDescent="0.25">
      <c r="B11" s="112" t="s">
        <v>276</v>
      </c>
      <c r="C11" s="113">
        <v>78</v>
      </c>
      <c r="D11" s="114">
        <v>3</v>
      </c>
      <c r="E11" s="113">
        <v>112</v>
      </c>
      <c r="F11" s="21">
        <v>3.85</v>
      </c>
      <c r="G11" s="113">
        <v>92</v>
      </c>
      <c r="H11" s="114">
        <v>6</v>
      </c>
      <c r="I11" s="113">
        <v>151</v>
      </c>
      <c r="J11" s="21">
        <v>6.52</v>
      </c>
      <c r="K11" s="113">
        <v>191</v>
      </c>
      <c r="L11" s="114">
        <v>10</v>
      </c>
      <c r="M11" s="113">
        <v>272</v>
      </c>
      <c r="N11" s="21">
        <v>5.24</v>
      </c>
      <c r="O11" s="272">
        <v>361</v>
      </c>
      <c r="P11" s="115">
        <v>19</v>
      </c>
      <c r="Q11" s="272">
        <v>535</v>
      </c>
      <c r="R11" s="116">
        <v>5.26</v>
      </c>
    </row>
    <row r="12" spans="2:18" x14ac:dyDescent="0.25">
      <c r="B12" s="112" t="s">
        <v>277</v>
      </c>
      <c r="C12" s="113">
        <v>91</v>
      </c>
      <c r="D12" s="114">
        <v>12</v>
      </c>
      <c r="E12" s="113">
        <v>121</v>
      </c>
      <c r="F12" s="21">
        <v>13.19</v>
      </c>
      <c r="G12" s="113">
        <v>89</v>
      </c>
      <c r="H12" s="114">
        <v>5</v>
      </c>
      <c r="I12" s="113">
        <v>157</v>
      </c>
      <c r="J12" s="21">
        <v>5.62</v>
      </c>
      <c r="K12" s="113">
        <v>235</v>
      </c>
      <c r="L12" s="114">
        <v>11</v>
      </c>
      <c r="M12" s="113">
        <v>340</v>
      </c>
      <c r="N12" s="21">
        <v>4.68</v>
      </c>
      <c r="O12" s="272">
        <v>415</v>
      </c>
      <c r="P12" s="115">
        <v>28</v>
      </c>
      <c r="Q12" s="272">
        <v>618</v>
      </c>
      <c r="R12" s="116">
        <v>6.75</v>
      </c>
    </row>
    <row r="13" spans="2:18" x14ac:dyDescent="0.25">
      <c r="B13" s="112" t="s">
        <v>278</v>
      </c>
      <c r="C13" s="113">
        <v>36</v>
      </c>
      <c r="D13" s="114">
        <v>2</v>
      </c>
      <c r="E13" s="113">
        <v>56</v>
      </c>
      <c r="F13" s="21">
        <v>5.56</v>
      </c>
      <c r="G13" s="113">
        <v>51</v>
      </c>
      <c r="H13" s="114">
        <v>2</v>
      </c>
      <c r="I13" s="113">
        <v>112</v>
      </c>
      <c r="J13" s="21">
        <v>3.92</v>
      </c>
      <c r="K13" s="113">
        <v>116</v>
      </c>
      <c r="L13" s="114">
        <v>6</v>
      </c>
      <c r="M13" s="113">
        <v>184</v>
      </c>
      <c r="N13" s="21">
        <v>5.17</v>
      </c>
      <c r="O13" s="272">
        <v>203</v>
      </c>
      <c r="P13" s="115">
        <v>10</v>
      </c>
      <c r="Q13" s="272">
        <v>352</v>
      </c>
      <c r="R13" s="116">
        <v>4.93</v>
      </c>
    </row>
    <row r="14" spans="2:18" x14ac:dyDescent="0.25">
      <c r="B14" s="112" t="s">
        <v>281</v>
      </c>
      <c r="C14" s="113">
        <v>33</v>
      </c>
      <c r="D14" s="114">
        <v>1</v>
      </c>
      <c r="E14" s="113">
        <v>45</v>
      </c>
      <c r="F14" s="21">
        <v>3.03</v>
      </c>
      <c r="G14" s="113">
        <v>29</v>
      </c>
      <c r="H14" s="114">
        <v>1</v>
      </c>
      <c r="I14" s="113">
        <v>46</v>
      </c>
      <c r="J14" s="21">
        <v>3.45</v>
      </c>
      <c r="K14" s="113">
        <v>81</v>
      </c>
      <c r="L14" s="114">
        <v>7</v>
      </c>
      <c r="M14" s="113">
        <v>102</v>
      </c>
      <c r="N14" s="21">
        <v>8.64</v>
      </c>
      <c r="O14" s="272">
        <v>143</v>
      </c>
      <c r="P14" s="115">
        <v>9</v>
      </c>
      <c r="Q14" s="272">
        <v>193</v>
      </c>
      <c r="R14" s="116">
        <v>6.29</v>
      </c>
    </row>
    <row r="15" spans="2:18" x14ac:dyDescent="0.25">
      <c r="B15" s="112" t="s">
        <v>282</v>
      </c>
      <c r="C15" s="113">
        <v>22</v>
      </c>
      <c r="D15" s="114">
        <v>1</v>
      </c>
      <c r="E15" s="113">
        <v>36</v>
      </c>
      <c r="F15" s="21">
        <v>4.55</v>
      </c>
      <c r="G15" s="113">
        <v>30</v>
      </c>
      <c r="H15" s="114">
        <v>0</v>
      </c>
      <c r="I15" s="113">
        <v>44</v>
      </c>
      <c r="J15" s="21">
        <v>0</v>
      </c>
      <c r="K15" s="113">
        <v>70</v>
      </c>
      <c r="L15" s="114">
        <v>3</v>
      </c>
      <c r="M15" s="113">
        <v>100</v>
      </c>
      <c r="N15" s="21">
        <v>4.29</v>
      </c>
      <c r="O15" s="272">
        <v>122</v>
      </c>
      <c r="P15" s="115">
        <v>4</v>
      </c>
      <c r="Q15" s="272">
        <v>180</v>
      </c>
      <c r="R15" s="116">
        <v>3.28</v>
      </c>
    </row>
    <row r="16" spans="2:18" x14ac:dyDescent="0.25">
      <c r="B16" s="112" t="s">
        <v>283</v>
      </c>
      <c r="C16" s="113">
        <v>16</v>
      </c>
      <c r="D16" s="114">
        <v>0</v>
      </c>
      <c r="E16" s="113">
        <v>23</v>
      </c>
      <c r="F16" s="21">
        <v>0</v>
      </c>
      <c r="G16" s="113">
        <v>31</v>
      </c>
      <c r="H16" s="114">
        <v>1</v>
      </c>
      <c r="I16" s="113">
        <v>46</v>
      </c>
      <c r="J16" s="21">
        <v>3.23</v>
      </c>
      <c r="K16" s="113">
        <v>44</v>
      </c>
      <c r="L16" s="114">
        <v>0</v>
      </c>
      <c r="M16" s="113">
        <v>74</v>
      </c>
      <c r="N16" s="21">
        <v>0</v>
      </c>
      <c r="O16" s="272">
        <v>91</v>
      </c>
      <c r="P16" s="115">
        <v>1</v>
      </c>
      <c r="Q16" s="272">
        <v>143</v>
      </c>
      <c r="R16" s="116">
        <v>1.1000000000000001</v>
      </c>
    </row>
    <row r="17" spans="2:18" x14ac:dyDescent="0.25">
      <c r="B17" s="112" t="s">
        <v>284</v>
      </c>
      <c r="C17" s="113">
        <v>14</v>
      </c>
      <c r="D17" s="114">
        <v>0</v>
      </c>
      <c r="E17" s="113">
        <v>21</v>
      </c>
      <c r="F17" s="21">
        <v>0</v>
      </c>
      <c r="G17" s="113">
        <v>10</v>
      </c>
      <c r="H17" s="114">
        <v>0</v>
      </c>
      <c r="I17" s="113">
        <v>22</v>
      </c>
      <c r="J17" s="21">
        <v>0</v>
      </c>
      <c r="K17" s="113">
        <v>30</v>
      </c>
      <c r="L17" s="114">
        <v>3</v>
      </c>
      <c r="M17" s="113">
        <v>54</v>
      </c>
      <c r="N17" s="21">
        <v>10</v>
      </c>
      <c r="O17" s="272">
        <v>54</v>
      </c>
      <c r="P17" s="115">
        <v>3</v>
      </c>
      <c r="Q17" s="272">
        <v>97</v>
      </c>
      <c r="R17" s="116">
        <v>5.56</v>
      </c>
    </row>
    <row r="18" spans="2:18" x14ac:dyDescent="0.25">
      <c r="B18" s="112" t="s">
        <v>285</v>
      </c>
      <c r="C18" s="113">
        <v>83</v>
      </c>
      <c r="D18" s="114">
        <v>2</v>
      </c>
      <c r="E18" s="113">
        <v>131</v>
      </c>
      <c r="F18" s="21">
        <v>2.41</v>
      </c>
      <c r="G18" s="113">
        <v>65</v>
      </c>
      <c r="H18" s="114">
        <v>4</v>
      </c>
      <c r="I18" s="113">
        <v>113</v>
      </c>
      <c r="J18" s="21">
        <v>6.15</v>
      </c>
      <c r="K18" s="113">
        <v>171</v>
      </c>
      <c r="L18" s="114">
        <v>3</v>
      </c>
      <c r="M18" s="113">
        <v>260</v>
      </c>
      <c r="N18" s="21">
        <v>1.75</v>
      </c>
      <c r="O18" s="272">
        <v>319</v>
      </c>
      <c r="P18" s="114">
        <v>9</v>
      </c>
      <c r="Q18" s="272">
        <v>504</v>
      </c>
      <c r="R18" s="21">
        <v>2.82</v>
      </c>
    </row>
    <row r="19" spans="2:18" x14ac:dyDescent="0.25">
      <c r="B19" s="109" t="s">
        <v>50</v>
      </c>
      <c r="C19" s="117">
        <v>885</v>
      </c>
      <c r="D19" s="118">
        <v>28</v>
      </c>
      <c r="E19" s="273">
        <v>1425</v>
      </c>
      <c r="F19" s="91">
        <v>3.16</v>
      </c>
      <c r="G19" s="117">
        <v>972</v>
      </c>
      <c r="H19" s="119">
        <v>29</v>
      </c>
      <c r="I19" s="273">
        <v>1689</v>
      </c>
      <c r="J19" s="91">
        <v>2.98</v>
      </c>
      <c r="K19" s="273">
        <v>2433</v>
      </c>
      <c r="L19" s="117">
        <v>66</v>
      </c>
      <c r="M19" s="273">
        <v>3574</v>
      </c>
      <c r="N19" s="120">
        <v>2.71</v>
      </c>
      <c r="O19" s="273">
        <v>4290</v>
      </c>
      <c r="P19" s="117">
        <v>123</v>
      </c>
      <c r="Q19" s="273">
        <v>6688</v>
      </c>
      <c r="R19" s="120">
        <v>2.87</v>
      </c>
    </row>
    <row r="20" spans="2:18" x14ac:dyDescent="0.25">
      <c r="B20" s="274" t="s">
        <v>116</v>
      </c>
      <c r="C20" s="208"/>
      <c r="D20" s="208"/>
      <c r="E20" s="208"/>
      <c r="F20" s="39"/>
      <c r="G20" s="208"/>
      <c r="H20" s="208"/>
      <c r="I20" s="41"/>
      <c r="J20" s="35"/>
      <c r="K20" s="41"/>
      <c r="L20" s="41"/>
      <c r="M20" s="41"/>
      <c r="N20" s="35"/>
      <c r="O20" s="41"/>
      <c r="P20" s="41"/>
      <c r="Q20" s="41"/>
      <c r="R20" s="35"/>
    </row>
    <row r="21" spans="2:18" x14ac:dyDescent="0.25">
      <c r="B21" s="274" t="s">
        <v>117</v>
      </c>
      <c r="C21" s="208"/>
      <c r="D21" s="208"/>
      <c r="E21" s="208"/>
      <c r="F21" s="39"/>
      <c r="G21" s="208"/>
      <c r="H21" s="208"/>
      <c r="I21" s="41"/>
      <c r="J21" s="35"/>
      <c r="K21" s="41"/>
      <c r="L21" s="41"/>
      <c r="M21" s="41"/>
      <c r="N21" s="35"/>
      <c r="O21" s="41"/>
      <c r="P21" s="41"/>
      <c r="Q21" s="41"/>
      <c r="R21" s="35"/>
    </row>
    <row r="23" spans="2:18" x14ac:dyDescent="0.25">
      <c r="F23" s="307"/>
      <c r="G23" s="307"/>
      <c r="H23" s="307"/>
      <c r="I23" s="307"/>
      <c r="J23" s="307"/>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0"/>
  <sheetViews>
    <sheetView topLeftCell="A4" workbookViewId="0">
      <selection activeCell="B2" sqref="B2:K2"/>
    </sheetView>
  </sheetViews>
  <sheetFormatPr defaultRowHeight="15" x14ac:dyDescent="0.25"/>
  <sheetData>
    <row r="2" spans="2:11" ht="15" customHeight="1" x14ac:dyDescent="0.25">
      <c r="B2" s="310" t="s">
        <v>311</v>
      </c>
      <c r="C2" s="310"/>
      <c r="D2" s="310"/>
      <c r="E2" s="310"/>
      <c r="F2" s="310"/>
      <c r="G2" s="310"/>
      <c r="H2" s="310"/>
      <c r="I2" s="310"/>
      <c r="J2" s="310"/>
      <c r="K2" s="310"/>
    </row>
    <row r="3" spans="2:11" x14ac:dyDescent="0.25">
      <c r="B3" s="249" t="s">
        <v>0</v>
      </c>
      <c r="C3" s="249"/>
      <c r="D3" s="249"/>
      <c r="E3" s="249"/>
      <c r="F3" s="249"/>
      <c r="G3" s="249"/>
      <c r="H3" s="249"/>
      <c r="I3" s="249"/>
      <c r="J3" s="249"/>
      <c r="K3" s="249"/>
    </row>
    <row r="4" spans="2:11" ht="15" customHeight="1" x14ac:dyDescent="0.25">
      <c r="B4" s="323" t="s">
        <v>1</v>
      </c>
      <c r="C4" s="326">
        <v>2019</v>
      </c>
      <c r="D4" s="326"/>
      <c r="E4" s="326"/>
      <c r="F4" s="328">
        <v>2018</v>
      </c>
      <c r="G4" s="328"/>
      <c r="H4" s="328"/>
      <c r="I4" s="326" t="s">
        <v>9</v>
      </c>
      <c r="J4" s="326"/>
      <c r="K4" s="326"/>
    </row>
    <row r="5" spans="2:11" x14ac:dyDescent="0.25">
      <c r="B5" s="324"/>
      <c r="C5" s="327"/>
      <c r="D5" s="327"/>
      <c r="E5" s="327"/>
      <c r="F5" s="329"/>
      <c r="G5" s="329"/>
      <c r="H5" s="329"/>
      <c r="I5" s="327"/>
      <c r="J5" s="327"/>
      <c r="K5" s="327"/>
    </row>
    <row r="6" spans="2:11" x14ac:dyDescent="0.25">
      <c r="B6" s="325"/>
      <c r="C6" s="226" t="s">
        <v>4</v>
      </c>
      <c r="D6" s="226" t="s">
        <v>5</v>
      </c>
      <c r="E6" s="226" t="s">
        <v>6</v>
      </c>
      <c r="F6" s="226" t="s">
        <v>4</v>
      </c>
      <c r="G6" s="2" t="s">
        <v>5</v>
      </c>
      <c r="H6" s="226" t="s">
        <v>6</v>
      </c>
      <c r="I6" s="226" t="s">
        <v>4</v>
      </c>
      <c r="J6" s="226" t="s">
        <v>5</v>
      </c>
      <c r="K6" s="226" t="s">
        <v>6</v>
      </c>
    </row>
    <row r="7" spans="2:11" x14ac:dyDescent="0.25">
      <c r="B7" s="17" t="s">
        <v>257</v>
      </c>
      <c r="C7" s="2">
        <v>2659</v>
      </c>
      <c r="D7" s="3">
        <v>40</v>
      </c>
      <c r="E7" s="2">
        <v>3624</v>
      </c>
      <c r="F7" s="3">
        <v>2494</v>
      </c>
      <c r="G7" s="2">
        <v>40</v>
      </c>
      <c r="H7" s="3">
        <v>3419</v>
      </c>
      <c r="I7" s="13">
        <v>6.62</v>
      </c>
      <c r="J7" s="219">
        <v>0</v>
      </c>
      <c r="K7" s="13">
        <v>6</v>
      </c>
    </row>
    <row r="8" spans="2:11" x14ac:dyDescent="0.25">
      <c r="B8" s="17" t="s">
        <v>261</v>
      </c>
      <c r="C8" s="2">
        <v>1619</v>
      </c>
      <c r="D8" s="3">
        <v>22</v>
      </c>
      <c r="E8" s="2">
        <v>2227</v>
      </c>
      <c r="F8" s="3">
        <v>1587</v>
      </c>
      <c r="G8" s="2">
        <v>22</v>
      </c>
      <c r="H8" s="3">
        <v>2196</v>
      </c>
      <c r="I8" s="13">
        <v>2.02</v>
      </c>
      <c r="J8" s="219">
        <v>0</v>
      </c>
      <c r="K8" s="13">
        <v>1.41</v>
      </c>
    </row>
    <row r="9" spans="2:11" x14ac:dyDescent="0.25">
      <c r="B9" s="17" t="s">
        <v>296</v>
      </c>
      <c r="C9" s="2">
        <v>427</v>
      </c>
      <c r="D9" s="3">
        <v>6</v>
      </c>
      <c r="E9" s="2">
        <v>652</v>
      </c>
      <c r="F9" s="3">
        <v>454</v>
      </c>
      <c r="G9" s="2">
        <v>22</v>
      </c>
      <c r="H9" s="3">
        <v>710</v>
      </c>
      <c r="I9" s="13">
        <v>-5.95</v>
      </c>
      <c r="J9" s="219">
        <v>-72.73</v>
      </c>
      <c r="K9" s="13">
        <v>-8.17</v>
      </c>
    </row>
    <row r="10" spans="2:11" x14ac:dyDescent="0.25">
      <c r="B10" s="17" t="s">
        <v>264</v>
      </c>
      <c r="C10" s="2">
        <v>13607</v>
      </c>
      <c r="D10" s="3">
        <v>106</v>
      </c>
      <c r="E10" s="2">
        <v>18097</v>
      </c>
      <c r="F10" s="3">
        <v>13803</v>
      </c>
      <c r="G10" s="2">
        <v>116</v>
      </c>
      <c r="H10" s="3">
        <v>18346</v>
      </c>
      <c r="I10" s="13">
        <v>-1.4</v>
      </c>
      <c r="J10" s="219">
        <v>-8.6199999999999992</v>
      </c>
      <c r="K10" s="13">
        <v>-1.34</v>
      </c>
    </row>
    <row r="11" spans="2:11" x14ac:dyDescent="0.25">
      <c r="B11" s="17" t="s">
        <v>276</v>
      </c>
      <c r="C11" s="2">
        <v>2941</v>
      </c>
      <c r="D11" s="3">
        <v>42</v>
      </c>
      <c r="E11" s="2">
        <v>3946</v>
      </c>
      <c r="F11" s="3">
        <v>2899</v>
      </c>
      <c r="G11" s="2">
        <v>54</v>
      </c>
      <c r="H11" s="3">
        <v>3982</v>
      </c>
      <c r="I11" s="13">
        <v>1.45</v>
      </c>
      <c r="J11" s="219">
        <v>-22.22</v>
      </c>
      <c r="K11" s="13">
        <v>-0.9</v>
      </c>
    </row>
    <row r="12" spans="2:11" x14ac:dyDescent="0.25">
      <c r="B12" s="17" t="s">
        <v>277</v>
      </c>
      <c r="C12" s="2">
        <v>3356</v>
      </c>
      <c r="D12" s="3">
        <v>81</v>
      </c>
      <c r="E12" s="2">
        <v>4693</v>
      </c>
      <c r="F12" s="3">
        <v>3390</v>
      </c>
      <c r="G12" s="2">
        <v>85</v>
      </c>
      <c r="H12" s="3">
        <v>4735</v>
      </c>
      <c r="I12" s="13">
        <v>-0.97</v>
      </c>
      <c r="J12" s="219">
        <v>-3.53</v>
      </c>
      <c r="K12" s="13">
        <v>-0.82</v>
      </c>
    </row>
    <row r="13" spans="2:11" x14ac:dyDescent="0.25">
      <c r="B13" s="17" t="s">
        <v>278</v>
      </c>
      <c r="C13" s="2">
        <v>1714</v>
      </c>
      <c r="D13" s="3">
        <v>35</v>
      </c>
      <c r="E13" s="2">
        <v>2546</v>
      </c>
      <c r="F13" s="3">
        <v>1634</v>
      </c>
      <c r="G13" s="2">
        <v>29</v>
      </c>
      <c r="H13" s="3">
        <v>2424</v>
      </c>
      <c r="I13" s="13">
        <v>4.96</v>
      </c>
      <c r="J13" s="219">
        <v>20.69</v>
      </c>
      <c r="K13" s="13">
        <v>5.07</v>
      </c>
    </row>
    <row r="14" spans="2:11" x14ac:dyDescent="0.25">
      <c r="B14" s="17" t="s">
        <v>281</v>
      </c>
      <c r="C14" s="2">
        <v>1093</v>
      </c>
      <c r="D14" s="3">
        <v>22</v>
      </c>
      <c r="E14" s="2">
        <v>1560</v>
      </c>
      <c r="F14" s="3">
        <v>1096</v>
      </c>
      <c r="G14" s="2">
        <v>28</v>
      </c>
      <c r="H14" s="3">
        <v>1549</v>
      </c>
      <c r="I14" s="13">
        <v>-0.27</v>
      </c>
      <c r="J14" s="219">
        <v>-21.43</v>
      </c>
      <c r="K14" s="13">
        <v>0.71</v>
      </c>
    </row>
    <row r="15" spans="2:11" x14ac:dyDescent="0.25">
      <c r="B15" s="17" t="s">
        <v>282</v>
      </c>
      <c r="C15" s="2">
        <v>1088</v>
      </c>
      <c r="D15" s="3">
        <v>33</v>
      </c>
      <c r="E15" s="2">
        <v>1631</v>
      </c>
      <c r="F15" s="3">
        <v>1156</v>
      </c>
      <c r="G15" s="2">
        <v>31</v>
      </c>
      <c r="H15" s="3">
        <v>1693</v>
      </c>
      <c r="I15" s="13">
        <v>-5.97</v>
      </c>
      <c r="J15" s="219">
        <v>3.23</v>
      </c>
      <c r="K15" s="13">
        <v>-3.84</v>
      </c>
    </row>
    <row r="16" spans="2:11" x14ac:dyDescent="0.25">
      <c r="B16" s="17" t="s">
        <v>283</v>
      </c>
      <c r="C16" s="2">
        <v>901</v>
      </c>
      <c r="D16" s="3">
        <v>16</v>
      </c>
      <c r="E16" s="2">
        <v>1209</v>
      </c>
      <c r="F16" s="3">
        <v>910</v>
      </c>
      <c r="G16" s="2">
        <v>24</v>
      </c>
      <c r="H16" s="3">
        <v>1202</v>
      </c>
      <c r="I16" s="13">
        <v>-0.88</v>
      </c>
      <c r="J16" s="219">
        <v>-33.33</v>
      </c>
      <c r="K16" s="13">
        <v>1.08</v>
      </c>
    </row>
    <row r="17" spans="2:11" x14ac:dyDescent="0.25">
      <c r="B17" s="17" t="s">
        <v>284</v>
      </c>
      <c r="C17" s="2">
        <v>461</v>
      </c>
      <c r="D17" s="3">
        <v>9</v>
      </c>
      <c r="E17" s="2">
        <v>708</v>
      </c>
      <c r="F17" s="3">
        <v>507</v>
      </c>
      <c r="G17" s="2">
        <v>8</v>
      </c>
      <c r="H17" s="3">
        <v>839</v>
      </c>
      <c r="I17" s="13">
        <v>-9.27</v>
      </c>
      <c r="J17" s="219">
        <v>12.5</v>
      </c>
      <c r="K17" s="13">
        <v>-15.73</v>
      </c>
    </row>
    <row r="18" spans="2:11" x14ac:dyDescent="0.25">
      <c r="B18" s="17" t="s">
        <v>285</v>
      </c>
      <c r="C18" s="2">
        <v>2694</v>
      </c>
      <c r="D18" s="3">
        <v>26</v>
      </c>
      <c r="E18" s="2">
        <v>3507</v>
      </c>
      <c r="F18" s="3">
        <v>2623</v>
      </c>
      <c r="G18" s="2">
        <v>24</v>
      </c>
      <c r="H18" s="3">
        <v>3530</v>
      </c>
      <c r="I18" s="13">
        <v>2.5499999999999998</v>
      </c>
      <c r="J18" s="219">
        <v>8.33</v>
      </c>
      <c r="K18" s="13">
        <v>-0.93</v>
      </c>
    </row>
    <row r="19" spans="2:11" x14ac:dyDescent="0.25">
      <c r="B19" s="23" t="s">
        <v>240</v>
      </c>
      <c r="C19" s="6">
        <v>32560</v>
      </c>
      <c r="D19" s="6">
        <v>438</v>
      </c>
      <c r="E19" s="6">
        <v>44400</v>
      </c>
      <c r="F19" s="6">
        <v>32553</v>
      </c>
      <c r="G19" s="6">
        <v>483</v>
      </c>
      <c r="H19" s="6">
        <v>44625</v>
      </c>
      <c r="I19" s="191">
        <v>0.02</v>
      </c>
      <c r="J19" s="191">
        <v>-9.32</v>
      </c>
      <c r="K19" s="191">
        <v>-0.5</v>
      </c>
    </row>
    <row r="20" spans="2:11" x14ac:dyDescent="0.25">
      <c r="B20" s="9" t="s">
        <v>8</v>
      </c>
      <c r="C20" s="10">
        <v>172183</v>
      </c>
      <c r="D20" s="10">
        <v>3173</v>
      </c>
      <c r="E20" s="10">
        <v>241384</v>
      </c>
      <c r="F20" s="10">
        <v>172553</v>
      </c>
      <c r="G20" s="10">
        <v>3334</v>
      </c>
      <c r="H20" s="10">
        <v>242919</v>
      </c>
      <c r="I20" s="191">
        <v>-0.21</v>
      </c>
      <c r="J20" s="191">
        <v>-4.83</v>
      </c>
      <c r="K20" s="191">
        <v>-0.63</v>
      </c>
    </row>
  </sheetData>
  <mergeCells count="5">
    <mergeCell ref="B2:K2"/>
    <mergeCell ref="B4:B6"/>
    <mergeCell ref="C4:E5"/>
    <mergeCell ref="F4:H5"/>
    <mergeCell ref="I4:K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21"/>
  <sheetViews>
    <sheetView workbookViewId="0">
      <selection activeCell="B2" sqref="B2"/>
    </sheetView>
  </sheetViews>
  <sheetFormatPr defaultRowHeight="15" x14ac:dyDescent="0.25"/>
  <sheetData>
    <row r="2" spans="2:18" x14ac:dyDescent="0.25">
      <c r="B2" s="75" t="s">
        <v>329</v>
      </c>
      <c r="C2" s="41"/>
      <c r="D2" s="41"/>
      <c r="E2" s="41"/>
      <c r="F2" s="35"/>
      <c r="G2" s="41"/>
      <c r="H2" s="41"/>
      <c r="I2" s="41"/>
      <c r="J2" s="35"/>
      <c r="K2" s="41"/>
      <c r="L2" s="41"/>
      <c r="M2" s="41"/>
      <c r="N2" s="35"/>
      <c r="O2" s="41"/>
      <c r="P2" s="41"/>
      <c r="Q2" s="41"/>
      <c r="R2" s="35"/>
    </row>
    <row r="3" spans="2:18" x14ac:dyDescent="0.25">
      <c r="B3" s="70" t="s">
        <v>110</v>
      </c>
      <c r="C3" s="70"/>
      <c r="D3" s="70"/>
      <c r="E3" s="70"/>
      <c r="F3" s="70"/>
      <c r="G3" s="70"/>
      <c r="H3" s="70"/>
      <c r="I3" s="41"/>
      <c r="J3" s="35"/>
      <c r="K3" s="41"/>
      <c r="L3" s="41"/>
      <c r="M3" s="41"/>
      <c r="N3" s="35"/>
      <c r="O3" s="41"/>
      <c r="P3" s="41"/>
      <c r="Q3" s="41"/>
      <c r="R3" s="35"/>
    </row>
    <row r="4" spans="2:18" ht="15" customHeight="1" x14ac:dyDescent="0.25">
      <c r="B4" s="356" t="s">
        <v>111</v>
      </c>
      <c r="C4" s="378" t="s">
        <v>100</v>
      </c>
      <c r="D4" s="378"/>
      <c r="E4" s="378"/>
      <c r="F4" s="378"/>
      <c r="G4" s="378"/>
      <c r="H4" s="378"/>
      <c r="I4" s="378"/>
      <c r="J4" s="378"/>
      <c r="K4" s="378"/>
      <c r="L4" s="378"/>
      <c r="M4" s="378"/>
      <c r="N4" s="378"/>
      <c r="O4" s="378"/>
      <c r="P4" s="378"/>
      <c r="Q4" s="378"/>
      <c r="R4" s="378"/>
    </row>
    <row r="5" spans="2:18" ht="15" customHeight="1" x14ac:dyDescent="0.25">
      <c r="B5" s="380"/>
      <c r="C5" s="379" t="s">
        <v>112</v>
      </c>
      <c r="D5" s="379"/>
      <c r="E5" s="379"/>
      <c r="F5" s="379"/>
      <c r="G5" s="378" t="s">
        <v>113</v>
      </c>
      <c r="H5" s="378"/>
      <c r="I5" s="378"/>
      <c r="J5" s="378"/>
      <c r="K5" s="379" t="s">
        <v>114</v>
      </c>
      <c r="L5" s="379"/>
      <c r="M5" s="379"/>
      <c r="N5" s="379"/>
      <c r="O5" s="378" t="s">
        <v>50</v>
      </c>
      <c r="P5" s="378"/>
      <c r="Q5" s="378"/>
      <c r="R5" s="378"/>
    </row>
    <row r="6" spans="2:18" ht="27" x14ac:dyDescent="0.25">
      <c r="B6" s="357"/>
      <c r="C6" s="223" t="s">
        <v>4</v>
      </c>
      <c r="D6" s="223" t="s">
        <v>5</v>
      </c>
      <c r="E6" s="223" t="s">
        <v>6</v>
      </c>
      <c r="F6" s="98" t="s">
        <v>115</v>
      </c>
      <c r="G6" s="223" t="s">
        <v>4</v>
      </c>
      <c r="H6" s="223" t="s">
        <v>5</v>
      </c>
      <c r="I6" s="223" t="s">
        <v>6</v>
      </c>
      <c r="J6" s="98" t="s">
        <v>115</v>
      </c>
      <c r="K6" s="223" t="s">
        <v>4</v>
      </c>
      <c r="L6" s="223" t="s">
        <v>5</v>
      </c>
      <c r="M6" s="223" t="s">
        <v>6</v>
      </c>
      <c r="N6" s="98" t="s">
        <v>115</v>
      </c>
      <c r="O6" s="223" t="s">
        <v>4</v>
      </c>
      <c r="P6" s="223" t="s">
        <v>5</v>
      </c>
      <c r="Q6" s="223" t="s">
        <v>6</v>
      </c>
      <c r="R6" s="98" t="s">
        <v>115</v>
      </c>
    </row>
    <row r="7" spans="2:18" x14ac:dyDescent="0.25">
      <c r="B7" s="112" t="s">
        <v>257</v>
      </c>
      <c r="C7" s="113">
        <v>37</v>
      </c>
      <c r="D7" s="114" t="s">
        <v>38</v>
      </c>
      <c r="E7" s="113">
        <v>71</v>
      </c>
      <c r="F7" s="21" t="s">
        <v>38</v>
      </c>
      <c r="G7" s="113">
        <v>37</v>
      </c>
      <c r="H7" s="114" t="s">
        <v>38</v>
      </c>
      <c r="I7" s="113">
        <v>66</v>
      </c>
      <c r="J7" s="21" t="s">
        <v>38</v>
      </c>
      <c r="K7" s="113">
        <v>122</v>
      </c>
      <c r="L7" s="115">
        <v>2</v>
      </c>
      <c r="M7" s="113">
        <v>176</v>
      </c>
      <c r="N7" s="116">
        <v>1.64</v>
      </c>
      <c r="O7" s="272">
        <v>196</v>
      </c>
      <c r="P7" s="115">
        <v>2</v>
      </c>
      <c r="Q7" s="272">
        <v>313</v>
      </c>
      <c r="R7" s="116">
        <v>1.02</v>
      </c>
    </row>
    <row r="8" spans="2:18" x14ac:dyDescent="0.25">
      <c r="B8" s="112" t="s">
        <v>261</v>
      </c>
      <c r="C8" s="113">
        <v>34</v>
      </c>
      <c r="D8" s="114" t="s">
        <v>38</v>
      </c>
      <c r="E8" s="113">
        <v>50</v>
      </c>
      <c r="F8" s="21" t="s">
        <v>38</v>
      </c>
      <c r="G8" s="113">
        <v>26</v>
      </c>
      <c r="H8" s="114" t="s">
        <v>38</v>
      </c>
      <c r="I8" s="113">
        <v>47</v>
      </c>
      <c r="J8" s="21" t="s">
        <v>38</v>
      </c>
      <c r="K8" s="113">
        <v>93</v>
      </c>
      <c r="L8" s="114" t="s">
        <v>38</v>
      </c>
      <c r="M8" s="113">
        <v>155</v>
      </c>
      <c r="N8" s="21" t="s">
        <v>38</v>
      </c>
      <c r="O8" s="272">
        <v>153</v>
      </c>
      <c r="P8" s="114" t="s">
        <v>38</v>
      </c>
      <c r="Q8" s="272">
        <v>252</v>
      </c>
      <c r="R8" s="21" t="s">
        <v>38</v>
      </c>
    </row>
    <row r="9" spans="2:18" x14ac:dyDescent="0.25">
      <c r="B9" s="112" t="s">
        <v>296</v>
      </c>
      <c r="C9" s="113">
        <v>3</v>
      </c>
      <c r="D9" s="114" t="s">
        <v>38</v>
      </c>
      <c r="E9" s="113">
        <v>5</v>
      </c>
      <c r="F9" s="21" t="s">
        <v>38</v>
      </c>
      <c r="G9" s="113">
        <v>8</v>
      </c>
      <c r="H9" s="114" t="s">
        <v>38</v>
      </c>
      <c r="I9" s="113">
        <v>14</v>
      </c>
      <c r="J9" s="21" t="s">
        <v>38</v>
      </c>
      <c r="K9" s="113">
        <v>12</v>
      </c>
      <c r="L9" s="114">
        <v>1</v>
      </c>
      <c r="M9" s="113">
        <v>16</v>
      </c>
      <c r="N9" s="21">
        <v>8.33</v>
      </c>
      <c r="O9" s="272">
        <v>23</v>
      </c>
      <c r="P9" s="115">
        <v>1</v>
      </c>
      <c r="Q9" s="272">
        <v>35</v>
      </c>
      <c r="R9" s="116">
        <v>4.3499999999999996</v>
      </c>
    </row>
    <row r="10" spans="2:18" x14ac:dyDescent="0.25">
      <c r="B10" s="112" t="s">
        <v>264</v>
      </c>
      <c r="C10" s="113">
        <v>326</v>
      </c>
      <c r="D10" s="114">
        <v>2</v>
      </c>
      <c r="E10" s="113">
        <v>549</v>
      </c>
      <c r="F10" s="21">
        <v>0.61</v>
      </c>
      <c r="G10" s="113">
        <v>372</v>
      </c>
      <c r="H10" s="114">
        <v>2</v>
      </c>
      <c r="I10" s="113">
        <v>618</v>
      </c>
      <c r="J10" s="21">
        <v>0.54</v>
      </c>
      <c r="K10" s="113">
        <v>988</v>
      </c>
      <c r="L10" s="114">
        <v>8</v>
      </c>
      <c r="M10" s="272">
        <v>1396</v>
      </c>
      <c r="N10" s="21">
        <v>0.81</v>
      </c>
      <c r="O10" s="272">
        <v>1686</v>
      </c>
      <c r="P10" s="115">
        <v>12</v>
      </c>
      <c r="Q10" s="272">
        <v>2563</v>
      </c>
      <c r="R10" s="116">
        <v>0.71</v>
      </c>
    </row>
    <row r="11" spans="2:18" x14ac:dyDescent="0.25">
      <c r="B11" s="112" t="s">
        <v>276</v>
      </c>
      <c r="C11" s="113">
        <v>53</v>
      </c>
      <c r="D11" s="114" t="s">
        <v>38</v>
      </c>
      <c r="E11" s="113">
        <v>69</v>
      </c>
      <c r="F11" s="21" t="s">
        <v>38</v>
      </c>
      <c r="G11" s="113">
        <v>54</v>
      </c>
      <c r="H11" s="114">
        <v>1</v>
      </c>
      <c r="I11" s="113">
        <v>94</v>
      </c>
      <c r="J11" s="21">
        <v>1.85</v>
      </c>
      <c r="K11" s="113">
        <v>119</v>
      </c>
      <c r="L11" s="114">
        <v>2</v>
      </c>
      <c r="M11" s="113">
        <v>156</v>
      </c>
      <c r="N11" s="21">
        <v>1.68</v>
      </c>
      <c r="O11" s="272">
        <v>226</v>
      </c>
      <c r="P11" s="115">
        <v>3</v>
      </c>
      <c r="Q11" s="272">
        <v>319</v>
      </c>
      <c r="R11" s="116">
        <v>1.33</v>
      </c>
    </row>
    <row r="12" spans="2:18" x14ac:dyDescent="0.25">
      <c r="B12" s="112" t="s">
        <v>277</v>
      </c>
      <c r="C12" s="113">
        <v>51</v>
      </c>
      <c r="D12" s="114">
        <v>2</v>
      </c>
      <c r="E12" s="113">
        <v>71</v>
      </c>
      <c r="F12" s="21">
        <v>3.92</v>
      </c>
      <c r="G12" s="113">
        <v>58</v>
      </c>
      <c r="H12" s="114">
        <v>2</v>
      </c>
      <c r="I12" s="113">
        <v>96</v>
      </c>
      <c r="J12" s="21">
        <v>3.45</v>
      </c>
      <c r="K12" s="113">
        <v>134</v>
      </c>
      <c r="L12" s="114">
        <v>5</v>
      </c>
      <c r="M12" s="113">
        <v>178</v>
      </c>
      <c r="N12" s="21">
        <v>3.73</v>
      </c>
      <c r="O12" s="272">
        <v>243</v>
      </c>
      <c r="P12" s="115">
        <v>9</v>
      </c>
      <c r="Q12" s="272">
        <v>345</v>
      </c>
      <c r="R12" s="116">
        <v>3.7</v>
      </c>
    </row>
    <row r="13" spans="2:18" x14ac:dyDescent="0.25">
      <c r="B13" s="112" t="s">
        <v>278</v>
      </c>
      <c r="C13" s="113">
        <v>14</v>
      </c>
      <c r="D13" s="114" t="s">
        <v>38</v>
      </c>
      <c r="E13" s="113">
        <v>27</v>
      </c>
      <c r="F13" s="21" t="s">
        <v>38</v>
      </c>
      <c r="G13" s="113">
        <v>26</v>
      </c>
      <c r="H13" s="114" t="s">
        <v>38</v>
      </c>
      <c r="I13" s="113">
        <v>43</v>
      </c>
      <c r="J13" s="21" t="s">
        <v>38</v>
      </c>
      <c r="K13" s="113">
        <v>61</v>
      </c>
      <c r="L13" s="114">
        <v>2</v>
      </c>
      <c r="M13" s="113">
        <v>95</v>
      </c>
      <c r="N13" s="21">
        <v>3.28</v>
      </c>
      <c r="O13" s="272">
        <v>101</v>
      </c>
      <c r="P13" s="115">
        <v>2</v>
      </c>
      <c r="Q13" s="272">
        <v>165</v>
      </c>
      <c r="R13" s="116">
        <v>1.98</v>
      </c>
    </row>
    <row r="14" spans="2:18" x14ac:dyDescent="0.25">
      <c r="B14" s="112" t="s">
        <v>281</v>
      </c>
      <c r="C14" s="113">
        <v>19</v>
      </c>
      <c r="D14" s="114">
        <v>1</v>
      </c>
      <c r="E14" s="113">
        <v>27</v>
      </c>
      <c r="F14" s="21">
        <v>5.26</v>
      </c>
      <c r="G14" s="113">
        <v>14</v>
      </c>
      <c r="H14" s="114" t="s">
        <v>38</v>
      </c>
      <c r="I14" s="113">
        <v>21</v>
      </c>
      <c r="J14" s="21" t="s">
        <v>38</v>
      </c>
      <c r="K14" s="113">
        <v>42</v>
      </c>
      <c r="L14" s="114">
        <v>1</v>
      </c>
      <c r="M14" s="113">
        <v>51</v>
      </c>
      <c r="N14" s="21">
        <v>2.38</v>
      </c>
      <c r="O14" s="272">
        <v>75</v>
      </c>
      <c r="P14" s="115">
        <v>2</v>
      </c>
      <c r="Q14" s="272">
        <v>99</v>
      </c>
      <c r="R14" s="116">
        <v>2.67</v>
      </c>
    </row>
    <row r="15" spans="2:18" x14ac:dyDescent="0.25">
      <c r="B15" s="112" t="s">
        <v>282</v>
      </c>
      <c r="C15" s="113">
        <v>12</v>
      </c>
      <c r="D15" s="114" t="s">
        <v>38</v>
      </c>
      <c r="E15" s="113">
        <v>21</v>
      </c>
      <c r="F15" s="21" t="s">
        <v>38</v>
      </c>
      <c r="G15" s="113">
        <v>13</v>
      </c>
      <c r="H15" s="114" t="s">
        <v>38</v>
      </c>
      <c r="I15" s="113">
        <v>17</v>
      </c>
      <c r="J15" s="21" t="s">
        <v>38</v>
      </c>
      <c r="K15" s="113">
        <v>36</v>
      </c>
      <c r="L15" s="114">
        <v>1</v>
      </c>
      <c r="M15" s="113">
        <v>48</v>
      </c>
      <c r="N15" s="21">
        <v>2.78</v>
      </c>
      <c r="O15" s="272">
        <v>61</v>
      </c>
      <c r="P15" s="115">
        <v>1</v>
      </c>
      <c r="Q15" s="272">
        <v>86</v>
      </c>
      <c r="R15" s="116">
        <v>1.64</v>
      </c>
    </row>
    <row r="16" spans="2:18" x14ac:dyDescent="0.25">
      <c r="B16" s="112" t="s">
        <v>283</v>
      </c>
      <c r="C16" s="113">
        <v>9</v>
      </c>
      <c r="D16" s="114" t="s">
        <v>38</v>
      </c>
      <c r="E16" s="113">
        <v>14</v>
      </c>
      <c r="F16" s="21" t="s">
        <v>38</v>
      </c>
      <c r="G16" s="113">
        <v>18</v>
      </c>
      <c r="H16" s="114">
        <v>1</v>
      </c>
      <c r="I16" s="113">
        <v>26</v>
      </c>
      <c r="J16" s="21">
        <v>5.56</v>
      </c>
      <c r="K16" s="113">
        <v>21</v>
      </c>
      <c r="L16" s="114" t="s">
        <v>38</v>
      </c>
      <c r="M16" s="113">
        <v>32</v>
      </c>
      <c r="N16" s="21" t="s">
        <v>38</v>
      </c>
      <c r="O16" s="272">
        <v>48</v>
      </c>
      <c r="P16" s="115">
        <v>1</v>
      </c>
      <c r="Q16" s="272">
        <v>72</v>
      </c>
      <c r="R16" s="116">
        <v>2.08</v>
      </c>
    </row>
    <row r="17" spans="2:18" x14ac:dyDescent="0.25">
      <c r="B17" s="112" t="s">
        <v>284</v>
      </c>
      <c r="C17" s="113">
        <v>4</v>
      </c>
      <c r="D17" s="114" t="s">
        <v>38</v>
      </c>
      <c r="E17" s="113">
        <v>9</v>
      </c>
      <c r="F17" s="21" t="s">
        <v>38</v>
      </c>
      <c r="G17" s="113">
        <v>5</v>
      </c>
      <c r="H17" s="114" t="s">
        <v>38</v>
      </c>
      <c r="I17" s="113">
        <v>14</v>
      </c>
      <c r="J17" s="21" t="s">
        <v>38</v>
      </c>
      <c r="K17" s="113">
        <v>5</v>
      </c>
      <c r="L17" s="114" t="s">
        <v>38</v>
      </c>
      <c r="M17" s="113">
        <v>5</v>
      </c>
      <c r="N17" s="21" t="s">
        <v>38</v>
      </c>
      <c r="O17" s="272">
        <v>14</v>
      </c>
      <c r="P17" s="114" t="s">
        <v>38</v>
      </c>
      <c r="Q17" s="272">
        <v>28</v>
      </c>
      <c r="R17" s="21" t="s">
        <v>38</v>
      </c>
    </row>
    <row r="18" spans="2:18" x14ac:dyDescent="0.25">
      <c r="B18" s="112" t="s">
        <v>285</v>
      </c>
      <c r="C18" s="113">
        <v>54</v>
      </c>
      <c r="D18" s="114">
        <v>1</v>
      </c>
      <c r="E18" s="113">
        <v>85</v>
      </c>
      <c r="F18" s="21">
        <v>1.85</v>
      </c>
      <c r="G18" s="113">
        <v>43</v>
      </c>
      <c r="H18" s="114">
        <v>1</v>
      </c>
      <c r="I18" s="113">
        <v>71</v>
      </c>
      <c r="J18" s="21">
        <v>2.33</v>
      </c>
      <c r="K18" s="113">
        <v>115</v>
      </c>
      <c r="L18" s="114" t="s">
        <v>38</v>
      </c>
      <c r="M18" s="113">
        <v>175</v>
      </c>
      <c r="N18" s="21" t="s">
        <v>38</v>
      </c>
      <c r="O18" s="272">
        <v>212</v>
      </c>
      <c r="P18" s="114">
        <v>2</v>
      </c>
      <c r="Q18" s="272">
        <v>331</v>
      </c>
      <c r="R18" s="21">
        <v>0.94</v>
      </c>
    </row>
    <row r="19" spans="2:18" x14ac:dyDescent="0.25">
      <c r="B19" s="109" t="s">
        <v>50</v>
      </c>
      <c r="C19" s="117">
        <v>616</v>
      </c>
      <c r="D19" s="118">
        <v>6</v>
      </c>
      <c r="E19" s="117">
        <v>998</v>
      </c>
      <c r="F19" s="91">
        <v>0.97</v>
      </c>
      <c r="G19" s="117">
        <v>674</v>
      </c>
      <c r="H19" s="119">
        <v>7</v>
      </c>
      <c r="I19" s="273">
        <v>1127</v>
      </c>
      <c r="J19" s="91">
        <v>1.04</v>
      </c>
      <c r="K19" s="273">
        <v>1748</v>
      </c>
      <c r="L19" s="117">
        <v>22</v>
      </c>
      <c r="M19" s="273">
        <v>2483</v>
      </c>
      <c r="N19" s="120">
        <v>1.26</v>
      </c>
      <c r="O19" s="273">
        <v>3038</v>
      </c>
      <c r="P19" s="117">
        <v>35</v>
      </c>
      <c r="Q19" s="273">
        <v>4608</v>
      </c>
      <c r="R19" s="120">
        <v>1.1499999999999999</v>
      </c>
    </row>
    <row r="20" spans="2:18" x14ac:dyDescent="0.25">
      <c r="B20" s="274" t="s">
        <v>116</v>
      </c>
      <c r="C20" s="208"/>
      <c r="D20" s="208"/>
      <c r="E20" s="208"/>
      <c r="F20" s="39"/>
      <c r="G20" s="208"/>
      <c r="H20" s="208"/>
      <c r="I20" s="41"/>
      <c r="J20" s="35"/>
      <c r="K20" s="41"/>
      <c r="L20" s="41"/>
      <c r="M20" s="41"/>
      <c r="N20" s="35"/>
      <c r="O20" s="41"/>
      <c r="P20" s="41"/>
      <c r="Q20" s="41"/>
      <c r="R20" s="35"/>
    </row>
    <row r="21" spans="2:18" x14ac:dyDescent="0.25">
      <c r="B21" s="274" t="s">
        <v>117</v>
      </c>
      <c r="C21" s="208"/>
      <c r="D21" s="208"/>
      <c r="E21" s="208"/>
      <c r="F21" s="39"/>
      <c r="G21" s="208"/>
      <c r="H21" s="208"/>
      <c r="I21" s="41"/>
      <c r="J21" s="35"/>
      <c r="K21" s="41"/>
      <c r="L21" s="41"/>
      <c r="M21" s="41"/>
      <c r="N21" s="35"/>
      <c r="O21" s="41"/>
      <c r="P21" s="41"/>
      <c r="Q21" s="41"/>
      <c r="R21" s="35"/>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21"/>
  <sheetViews>
    <sheetView workbookViewId="0">
      <selection activeCell="B2" sqref="B2"/>
    </sheetView>
  </sheetViews>
  <sheetFormatPr defaultRowHeight="15" x14ac:dyDescent="0.25"/>
  <sheetData>
    <row r="2" spans="2:18" x14ac:dyDescent="0.25">
      <c r="B2" s="75" t="s">
        <v>330</v>
      </c>
      <c r="C2" s="41"/>
      <c r="D2" s="41"/>
      <c r="E2" s="41"/>
      <c r="F2" s="35"/>
      <c r="G2" s="41"/>
      <c r="H2" s="41"/>
      <c r="I2" s="41"/>
      <c r="J2" s="35"/>
      <c r="K2" s="41"/>
      <c r="L2" s="41"/>
      <c r="M2" s="41"/>
      <c r="N2" s="35"/>
      <c r="O2" s="41"/>
      <c r="P2" s="41"/>
      <c r="Q2" s="41"/>
      <c r="R2" s="35"/>
    </row>
    <row r="3" spans="2:18" x14ac:dyDescent="0.25">
      <c r="B3" s="70" t="s">
        <v>110</v>
      </c>
      <c r="C3" s="70"/>
      <c r="D3" s="70"/>
      <c r="E3" s="70"/>
      <c r="F3" s="70"/>
      <c r="G3" s="70"/>
      <c r="H3" s="70"/>
      <c r="I3" s="41"/>
      <c r="J3" s="35"/>
      <c r="K3" s="41"/>
      <c r="L3" s="41"/>
      <c r="M3" s="41"/>
      <c r="N3" s="35"/>
      <c r="O3" s="41"/>
      <c r="P3" s="41"/>
      <c r="Q3" s="41"/>
      <c r="R3" s="35"/>
    </row>
    <row r="4" spans="2:18" ht="15" customHeight="1" x14ac:dyDescent="0.25">
      <c r="B4" s="356" t="s">
        <v>111</v>
      </c>
      <c r="C4" s="378" t="s">
        <v>100</v>
      </c>
      <c r="D4" s="378"/>
      <c r="E4" s="378"/>
      <c r="F4" s="378"/>
      <c r="G4" s="378"/>
      <c r="H4" s="378"/>
      <c r="I4" s="378"/>
      <c r="J4" s="378"/>
      <c r="K4" s="378"/>
      <c r="L4" s="378"/>
      <c r="M4" s="378"/>
      <c r="N4" s="378"/>
      <c r="O4" s="378"/>
      <c r="P4" s="378"/>
      <c r="Q4" s="378"/>
      <c r="R4" s="378"/>
    </row>
    <row r="5" spans="2:18" ht="15" customHeight="1" x14ac:dyDescent="0.25">
      <c r="B5" s="380"/>
      <c r="C5" s="379" t="s">
        <v>112</v>
      </c>
      <c r="D5" s="379"/>
      <c r="E5" s="379"/>
      <c r="F5" s="379"/>
      <c r="G5" s="378" t="s">
        <v>113</v>
      </c>
      <c r="H5" s="378"/>
      <c r="I5" s="378"/>
      <c r="J5" s="378"/>
      <c r="K5" s="379" t="s">
        <v>114</v>
      </c>
      <c r="L5" s="379"/>
      <c r="M5" s="379"/>
      <c r="N5" s="379"/>
      <c r="O5" s="378" t="s">
        <v>50</v>
      </c>
      <c r="P5" s="378"/>
      <c r="Q5" s="378"/>
      <c r="R5" s="378"/>
    </row>
    <row r="6" spans="2:18" ht="27" x14ac:dyDescent="0.25">
      <c r="B6" s="357"/>
      <c r="C6" s="223" t="s">
        <v>4</v>
      </c>
      <c r="D6" s="223" t="s">
        <v>5</v>
      </c>
      <c r="E6" s="223" t="s">
        <v>6</v>
      </c>
      <c r="F6" s="98" t="s">
        <v>115</v>
      </c>
      <c r="G6" s="223" t="s">
        <v>4</v>
      </c>
      <c r="H6" s="223" t="s">
        <v>5</v>
      </c>
      <c r="I6" s="223" t="s">
        <v>6</v>
      </c>
      <c r="J6" s="98" t="s">
        <v>115</v>
      </c>
      <c r="K6" s="223" t="s">
        <v>4</v>
      </c>
      <c r="L6" s="223" t="s">
        <v>5</v>
      </c>
      <c r="M6" s="223" t="s">
        <v>6</v>
      </c>
      <c r="N6" s="98" t="s">
        <v>115</v>
      </c>
      <c r="O6" s="223" t="s">
        <v>4</v>
      </c>
      <c r="P6" s="223" t="s">
        <v>5</v>
      </c>
      <c r="Q6" s="223" t="s">
        <v>6</v>
      </c>
      <c r="R6" s="98" t="s">
        <v>115</v>
      </c>
    </row>
    <row r="7" spans="2:18" x14ac:dyDescent="0.25">
      <c r="B7" s="112" t="s">
        <v>257</v>
      </c>
      <c r="C7" s="113">
        <v>23</v>
      </c>
      <c r="D7" s="114" t="s">
        <v>38</v>
      </c>
      <c r="E7" s="113">
        <v>33</v>
      </c>
      <c r="F7" s="21" t="s">
        <v>38</v>
      </c>
      <c r="G7" s="113">
        <v>25</v>
      </c>
      <c r="H7" s="114">
        <v>1</v>
      </c>
      <c r="I7" s="113">
        <v>46</v>
      </c>
      <c r="J7" s="21">
        <v>4</v>
      </c>
      <c r="K7" s="113">
        <v>63</v>
      </c>
      <c r="L7" s="115">
        <v>3</v>
      </c>
      <c r="M7" s="113">
        <v>82</v>
      </c>
      <c r="N7" s="116">
        <v>4.76</v>
      </c>
      <c r="O7" s="272">
        <v>111</v>
      </c>
      <c r="P7" s="115">
        <v>4</v>
      </c>
      <c r="Q7" s="272">
        <v>161</v>
      </c>
      <c r="R7" s="116">
        <v>3.6</v>
      </c>
    </row>
    <row r="8" spans="2:18" x14ac:dyDescent="0.25">
      <c r="B8" s="112" t="s">
        <v>261</v>
      </c>
      <c r="C8" s="113">
        <v>18</v>
      </c>
      <c r="D8" s="114" t="s">
        <v>38</v>
      </c>
      <c r="E8" s="113">
        <v>27</v>
      </c>
      <c r="F8" s="21" t="s">
        <v>38</v>
      </c>
      <c r="G8" s="113">
        <v>20</v>
      </c>
      <c r="H8" s="114">
        <v>2</v>
      </c>
      <c r="I8" s="113">
        <v>45</v>
      </c>
      <c r="J8" s="21">
        <v>10</v>
      </c>
      <c r="K8" s="113">
        <v>30</v>
      </c>
      <c r="L8" s="114" t="s">
        <v>38</v>
      </c>
      <c r="M8" s="113">
        <v>49</v>
      </c>
      <c r="N8" s="21" t="s">
        <v>38</v>
      </c>
      <c r="O8" s="272">
        <v>68</v>
      </c>
      <c r="P8" s="114">
        <v>2</v>
      </c>
      <c r="Q8" s="272">
        <v>121</v>
      </c>
      <c r="R8" s="21">
        <v>2.94</v>
      </c>
    </row>
    <row r="9" spans="2:18" x14ac:dyDescent="0.25">
      <c r="B9" s="112" t="s">
        <v>296</v>
      </c>
      <c r="C9" s="113">
        <v>6</v>
      </c>
      <c r="D9" s="114" t="s">
        <v>38</v>
      </c>
      <c r="E9" s="113">
        <v>9</v>
      </c>
      <c r="F9" s="21" t="s">
        <v>38</v>
      </c>
      <c r="G9" s="113">
        <v>10</v>
      </c>
      <c r="H9" s="114" t="s">
        <v>38</v>
      </c>
      <c r="I9" s="113">
        <v>15</v>
      </c>
      <c r="J9" s="21" t="s">
        <v>38</v>
      </c>
      <c r="K9" s="113">
        <v>11</v>
      </c>
      <c r="L9" s="114" t="s">
        <v>38</v>
      </c>
      <c r="M9" s="113">
        <v>21</v>
      </c>
      <c r="N9" s="21" t="s">
        <v>38</v>
      </c>
      <c r="O9" s="272">
        <v>27</v>
      </c>
      <c r="P9" s="114" t="s">
        <v>38</v>
      </c>
      <c r="Q9" s="272">
        <v>45</v>
      </c>
      <c r="R9" s="21" t="s">
        <v>38</v>
      </c>
    </row>
    <row r="10" spans="2:18" x14ac:dyDescent="0.25">
      <c r="B10" s="112" t="s">
        <v>264</v>
      </c>
      <c r="C10" s="113">
        <v>65</v>
      </c>
      <c r="D10" s="114">
        <v>5</v>
      </c>
      <c r="E10" s="113">
        <v>136</v>
      </c>
      <c r="F10" s="21">
        <v>7.69</v>
      </c>
      <c r="G10" s="113">
        <v>77</v>
      </c>
      <c r="H10" s="114">
        <v>5</v>
      </c>
      <c r="I10" s="113">
        <v>147</v>
      </c>
      <c r="J10" s="21">
        <v>6.49</v>
      </c>
      <c r="K10" s="113">
        <v>176</v>
      </c>
      <c r="L10" s="114">
        <v>9</v>
      </c>
      <c r="M10" s="113">
        <v>293</v>
      </c>
      <c r="N10" s="21">
        <v>5.1100000000000003</v>
      </c>
      <c r="O10" s="272">
        <v>318</v>
      </c>
      <c r="P10" s="115">
        <v>19</v>
      </c>
      <c r="Q10" s="272">
        <v>576</v>
      </c>
      <c r="R10" s="116">
        <v>5.97</v>
      </c>
    </row>
    <row r="11" spans="2:18" x14ac:dyDescent="0.25">
      <c r="B11" s="112" t="s">
        <v>276</v>
      </c>
      <c r="C11" s="113">
        <v>25</v>
      </c>
      <c r="D11" s="114">
        <v>3</v>
      </c>
      <c r="E11" s="113">
        <v>43</v>
      </c>
      <c r="F11" s="21">
        <v>12</v>
      </c>
      <c r="G11" s="113">
        <v>38</v>
      </c>
      <c r="H11" s="114">
        <v>5</v>
      </c>
      <c r="I11" s="113">
        <v>57</v>
      </c>
      <c r="J11" s="21">
        <v>13.16</v>
      </c>
      <c r="K11" s="113">
        <v>72</v>
      </c>
      <c r="L11" s="114">
        <v>8</v>
      </c>
      <c r="M11" s="113">
        <v>116</v>
      </c>
      <c r="N11" s="21">
        <v>11.11</v>
      </c>
      <c r="O11" s="272">
        <v>135</v>
      </c>
      <c r="P11" s="115">
        <v>16</v>
      </c>
      <c r="Q11" s="272">
        <v>216</v>
      </c>
      <c r="R11" s="116">
        <v>11.85</v>
      </c>
    </row>
    <row r="12" spans="2:18" x14ac:dyDescent="0.25">
      <c r="B12" s="112" t="s">
        <v>277</v>
      </c>
      <c r="C12" s="113">
        <v>40</v>
      </c>
      <c r="D12" s="114">
        <v>10</v>
      </c>
      <c r="E12" s="113">
        <v>50</v>
      </c>
      <c r="F12" s="21">
        <v>25</v>
      </c>
      <c r="G12" s="113">
        <v>31</v>
      </c>
      <c r="H12" s="114">
        <v>3</v>
      </c>
      <c r="I12" s="113">
        <v>61</v>
      </c>
      <c r="J12" s="21">
        <v>9.68</v>
      </c>
      <c r="K12" s="113">
        <v>101</v>
      </c>
      <c r="L12" s="114">
        <v>6</v>
      </c>
      <c r="M12" s="113">
        <v>162</v>
      </c>
      <c r="N12" s="21">
        <v>5.94</v>
      </c>
      <c r="O12" s="272">
        <v>172</v>
      </c>
      <c r="P12" s="115">
        <v>19</v>
      </c>
      <c r="Q12" s="272">
        <v>273</v>
      </c>
      <c r="R12" s="116">
        <v>11.05</v>
      </c>
    </row>
    <row r="13" spans="2:18" x14ac:dyDescent="0.25">
      <c r="B13" s="112" t="s">
        <v>278</v>
      </c>
      <c r="C13" s="113">
        <v>22</v>
      </c>
      <c r="D13" s="114">
        <v>2</v>
      </c>
      <c r="E13" s="113">
        <v>29</v>
      </c>
      <c r="F13" s="21">
        <v>9.09</v>
      </c>
      <c r="G13" s="113">
        <v>25</v>
      </c>
      <c r="H13" s="114">
        <v>2</v>
      </c>
      <c r="I13" s="113">
        <v>69</v>
      </c>
      <c r="J13" s="21">
        <v>8</v>
      </c>
      <c r="K13" s="113">
        <v>55</v>
      </c>
      <c r="L13" s="114">
        <v>4</v>
      </c>
      <c r="M13" s="113">
        <v>89</v>
      </c>
      <c r="N13" s="21">
        <v>7.27</v>
      </c>
      <c r="O13" s="272">
        <v>102</v>
      </c>
      <c r="P13" s="115">
        <v>8</v>
      </c>
      <c r="Q13" s="272">
        <v>187</v>
      </c>
      <c r="R13" s="116">
        <v>7.84</v>
      </c>
    </row>
    <row r="14" spans="2:18" x14ac:dyDescent="0.25">
      <c r="B14" s="112" t="s">
        <v>281</v>
      </c>
      <c r="C14" s="113">
        <v>14</v>
      </c>
      <c r="D14" s="114" t="s">
        <v>38</v>
      </c>
      <c r="E14" s="113">
        <v>18</v>
      </c>
      <c r="F14" s="21" t="s">
        <v>38</v>
      </c>
      <c r="G14" s="113">
        <v>15</v>
      </c>
      <c r="H14" s="114">
        <v>1</v>
      </c>
      <c r="I14" s="113">
        <v>25</v>
      </c>
      <c r="J14" s="21">
        <v>6.67</v>
      </c>
      <c r="K14" s="113">
        <v>39</v>
      </c>
      <c r="L14" s="114">
        <v>6</v>
      </c>
      <c r="M14" s="113">
        <v>51</v>
      </c>
      <c r="N14" s="21">
        <v>15.38</v>
      </c>
      <c r="O14" s="272">
        <v>68</v>
      </c>
      <c r="P14" s="115">
        <v>7</v>
      </c>
      <c r="Q14" s="272">
        <v>94</v>
      </c>
      <c r="R14" s="116">
        <v>10.29</v>
      </c>
    </row>
    <row r="15" spans="2:18" x14ac:dyDescent="0.25">
      <c r="B15" s="112" t="s">
        <v>282</v>
      </c>
      <c r="C15" s="113">
        <v>10</v>
      </c>
      <c r="D15" s="114">
        <v>1</v>
      </c>
      <c r="E15" s="113">
        <v>15</v>
      </c>
      <c r="F15" s="21">
        <v>10</v>
      </c>
      <c r="G15" s="113">
        <v>17</v>
      </c>
      <c r="H15" s="114" t="s">
        <v>38</v>
      </c>
      <c r="I15" s="113">
        <v>27</v>
      </c>
      <c r="J15" s="21" t="s">
        <v>38</v>
      </c>
      <c r="K15" s="113">
        <v>34</v>
      </c>
      <c r="L15" s="114">
        <v>2</v>
      </c>
      <c r="M15" s="113">
        <v>52</v>
      </c>
      <c r="N15" s="21">
        <v>5.88</v>
      </c>
      <c r="O15" s="272">
        <v>61</v>
      </c>
      <c r="P15" s="115">
        <v>3</v>
      </c>
      <c r="Q15" s="272">
        <v>94</v>
      </c>
      <c r="R15" s="116">
        <v>4.92</v>
      </c>
    </row>
    <row r="16" spans="2:18" x14ac:dyDescent="0.25">
      <c r="B16" s="112" t="s">
        <v>283</v>
      </c>
      <c r="C16" s="113">
        <v>7</v>
      </c>
      <c r="D16" s="114" t="s">
        <v>38</v>
      </c>
      <c r="E16" s="113">
        <v>9</v>
      </c>
      <c r="F16" s="21" t="s">
        <v>38</v>
      </c>
      <c r="G16" s="113">
        <v>13</v>
      </c>
      <c r="H16" s="114" t="s">
        <v>38</v>
      </c>
      <c r="I16" s="113">
        <v>20</v>
      </c>
      <c r="J16" s="21" t="s">
        <v>38</v>
      </c>
      <c r="K16" s="113">
        <v>23</v>
      </c>
      <c r="L16" s="114" t="s">
        <v>38</v>
      </c>
      <c r="M16" s="113">
        <v>42</v>
      </c>
      <c r="N16" s="21" t="s">
        <v>38</v>
      </c>
      <c r="O16" s="272">
        <v>43</v>
      </c>
      <c r="P16" s="114" t="s">
        <v>38</v>
      </c>
      <c r="Q16" s="272">
        <v>71</v>
      </c>
      <c r="R16" s="21" t="s">
        <v>38</v>
      </c>
    </row>
    <row r="17" spans="2:18" x14ac:dyDescent="0.25">
      <c r="B17" s="112" t="s">
        <v>284</v>
      </c>
      <c r="C17" s="113">
        <v>10</v>
      </c>
      <c r="D17" s="114" t="s">
        <v>38</v>
      </c>
      <c r="E17" s="113">
        <v>12</v>
      </c>
      <c r="F17" s="21" t="s">
        <v>38</v>
      </c>
      <c r="G17" s="113">
        <v>5</v>
      </c>
      <c r="H17" s="114" t="s">
        <v>38</v>
      </c>
      <c r="I17" s="113">
        <v>8</v>
      </c>
      <c r="J17" s="21" t="s">
        <v>38</v>
      </c>
      <c r="K17" s="113">
        <v>25</v>
      </c>
      <c r="L17" s="114">
        <v>3</v>
      </c>
      <c r="M17" s="113">
        <v>49</v>
      </c>
      <c r="N17" s="21">
        <v>12</v>
      </c>
      <c r="O17" s="272">
        <v>40</v>
      </c>
      <c r="P17" s="114">
        <v>3</v>
      </c>
      <c r="Q17" s="272">
        <v>69</v>
      </c>
      <c r="R17" s="21">
        <v>7.5</v>
      </c>
    </row>
    <row r="18" spans="2:18" x14ac:dyDescent="0.25">
      <c r="B18" s="112" t="s">
        <v>285</v>
      </c>
      <c r="C18" s="113">
        <v>29</v>
      </c>
      <c r="D18" s="114">
        <v>1</v>
      </c>
      <c r="E18" s="113">
        <v>46</v>
      </c>
      <c r="F18" s="21">
        <v>3.45</v>
      </c>
      <c r="G18" s="113">
        <v>22</v>
      </c>
      <c r="H18" s="114">
        <v>3</v>
      </c>
      <c r="I18" s="113">
        <v>42</v>
      </c>
      <c r="J18" s="21">
        <v>13.64</v>
      </c>
      <c r="K18" s="113">
        <v>56</v>
      </c>
      <c r="L18" s="114">
        <v>3</v>
      </c>
      <c r="M18" s="113">
        <v>85</v>
      </c>
      <c r="N18" s="21">
        <v>5.36</v>
      </c>
      <c r="O18" s="272">
        <v>107</v>
      </c>
      <c r="P18" s="114">
        <v>7</v>
      </c>
      <c r="Q18" s="272">
        <v>173</v>
      </c>
      <c r="R18" s="21">
        <v>6.54</v>
      </c>
    </row>
    <row r="19" spans="2:18" x14ac:dyDescent="0.25">
      <c r="B19" s="109" t="s">
        <v>50</v>
      </c>
      <c r="C19" s="117">
        <v>269</v>
      </c>
      <c r="D19" s="118">
        <v>22</v>
      </c>
      <c r="E19" s="117">
        <v>427</v>
      </c>
      <c r="F19" s="91">
        <v>8.18</v>
      </c>
      <c r="G19" s="117">
        <v>298</v>
      </c>
      <c r="H19" s="119">
        <v>22</v>
      </c>
      <c r="I19" s="117">
        <v>562</v>
      </c>
      <c r="J19" s="91">
        <v>7.38</v>
      </c>
      <c r="K19" s="117">
        <v>685</v>
      </c>
      <c r="L19" s="117">
        <v>44</v>
      </c>
      <c r="M19" s="273">
        <v>1091</v>
      </c>
      <c r="N19" s="120">
        <v>6.42</v>
      </c>
      <c r="O19" s="273">
        <v>1252</v>
      </c>
      <c r="P19" s="117">
        <v>88</v>
      </c>
      <c r="Q19" s="273">
        <v>2080</v>
      </c>
      <c r="R19" s="120">
        <v>7.03</v>
      </c>
    </row>
    <row r="20" spans="2:18" x14ac:dyDescent="0.25">
      <c r="B20" s="274" t="s">
        <v>116</v>
      </c>
      <c r="C20" s="208"/>
      <c r="D20" s="208"/>
      <c r="E20" s="208"/>
      <c r="F20" s="39"/>
      <c r="G20" s="208"/>
      <c r="H20" s="208"/>
      <c r="I20" s="41"/>
      <c r="J20" s="35"/>
      <c r="K20" s="41"/>
      <c r="L20" s="41"/>
      <c r="M20" s="41"/>
      <c r="N20" s="35"/>
      <c r="O20" s="41"/>
      <c r="P20" s="41"/>
      <c r="Q20" s="41"/>
      <c r="R20" s="35"/>
    </row>
    <row r="21" spans="2:18" x14ac:dyDescent="0.25">
      <c r="B21" s="274" t="s">
        <v>117</v>
      </c>
      <c r="C21" s="208"/>
      <c r="D21" s="208"/>
      <c r="E21" s="208"/>
      <c r="F21" s="39"/>
      <c r="G21" s="208"/>
      <c r="H21" s="208"/>
      <c r="I21" s="41"/>
      <c r="J21" s="35"/>
      <c r="K21" s="41"/>
      <c r="L21" s="41"/>
      <c r="M21" s="41"/>
      <c r="N21" s="35"/>
      <c r="O21" s="41"/>
      <c r="P21" s="41"/>
      <c r="Q21" s="41"/>
      <c r="R21" s="35"/>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5"/>
  <sheetViews>
    <sheetView workbookViewId="0">
      <selection activeCell="O14" sqref="O14"/>
    </sheetView>
  </sheetViews>
  <sheetFormatPr defaultRowHeight="15" x14ac:dyDescent="0.25"/>
  <sheetData>
    <row r="2" spans="2:15" x14ac:dyDescent="0.25">
      <c r="B2" s="263" t="s">
        <v>331</v>
      </c>
      <c r="C2" s="203"/>
      <c r="D2" s="203"/>
      <c r="E2" s="203"/>
      <c r="F2" s="203"/>
      <c r="G2" s="203"/>
      <c r="H2" s="203"/>
      <c r="I2" s="203"/>
      <c r="J2" s="203"/>
      <c r="K2" s="203"/>
      <c r="L2" s="203"/>
      <c r="M2" s="203"/>
    </row>
    <row r="3" spans="2:15" x14ac:dyDescent="0.25">
      <c r="B3" s="258" t="s">
        <v>118</v>
      </c>
      <c r="C3" s="203"/>
      <c r="D3" s="203"/>
      <c r="E3" s="203"/>
      <c r="F3" s="203"/>
      <c r="G3" s="203"/>
      <c r="H3" s="203"/>
      <c r="I3" s="203"/>
      <c r="J3" s="203"/>
      <c r="K3" s="203"/>
      <c r="L3" s="203"/>
      <c r="M3" s="203"/>
    </row>
    <row r="4" spans="2:15" ht="15" customHeight="1" x14ac:dyDescent="0.25">
      <c r="B4" s="381" t="s">
        <v>119</v>
      </c>
      <c r="C4" s="382">
        <v>2019</v>
      </c>
      <c r="D4" s="382"/>
      <c r="E4" s="382"/>
      <c r="F4" s="382"/>
      <c r="G4" s="382"/>
      <c r="H4" s="382"/>
      <c r="I4" s="382"/>
      <c r="J4" s="382"/>
      <c r="K4" s="383" t="s">
        <v>120</v>
      </c>
      <c r="L4" s="383"/>
      <c r="M4" s="383"/>
    </row>
    <row r="5" spans="2:15" x14ac:dyDescent="0.25">
      <c r="B5" s="381"/>
      <c r="C5" s="382"/>
      <c r="D5" s="382"/>
      <c r="E5" s="382"/>
      <c r="F5" s="382"/>
      <c r="G5" s="382"/>
      <c r="H5" s="382"/>
      <c r="I5" s="382"/>
      <c r="J5" s="382"/>
      <c r="K5" s="384" t="s">
        <v>121</v>
      </c>
      <c r="L5" s="384"/>
      <c r="M5" s="384"/>
    </row>
    <row r="6" spans="2:15" ht="27" x14ac:dyDescent="0.25">
      <c r="B6" s="381"/>
      <c r="C6" s="122" t="s">
        <v>122</v>
      </c>
      <c r="D6" s="123" t="s">
        <v>123</v>
      </c>
      <c r="E6" s="122" t="s">
        <v>4</v>
      </c>
      <c r="F6" s="123" t="s">
        <v>123</v>
      </c>
      <c r="G6" s="122" t="s">
        <v>5</v>
      </c>
      <c r="H6" s="123" t="s">
        <v>123</v>
      </c>
      <c r="I6" s="122" t="s">
        <v>6</v>
      </c>
      <c r="J6" s="123" t="s">
        <v>123</v>
      </c>
      <c r="K6" s="1" t="s">
        <v>4</v>
      </c>
      <c r="L6" s="1" t="s">
        <v>5</v>
      </c>
      <c r="M6" s="1" t="s">
        <v>6</v>
      </c>
    </row>
    <row r="7" spans="2:15" x14ac:dyDescent="0.25">
      <c r="B7" s="124" t="s">
        <v>124</v>
      </c>
      <c r="C7" s="125">
        <v>25</v>
      </c>
      <c r="D7" s="20">
        <v>1.6589250165892502</v>
      </c>
      <c r="E7" s="126">
        <v>14895</v>
      </c>
      <c r="F7" s="21">
        <v>45.75</v>
      </c>
      <c r="G7" s="127">
        <v>99</v>
      </c>
      <c r="H7" s="20">
        <v>22.6</v>
      </c>
      <c r="I7" s="126">
        <v>19533</v>
      </c>
      <c r="J7" s="21">
        <v>43.99</v>
      </c>
      <c r="K7" s="128">
        <v>-105</v>
      </c>
      <c r="L7" s="129">
        <v>-15</v>
      </c>
      <c r="M7" s="128">
        <v>-304</v>
      </c>
    </row>
    <row r="8" spans="2:15" ht="27" x14ac:dyDescent="0.25">
      <c r="B8" s="124" t="s">
        <v>125</v>
      </c>
      <c r="C8" s="125">
        <v>24</v>
      </c>
      <c r="D8" s="20">
        <v>1.5925680159256803</v>
      </c>
      <c r="E8" s="126">
        <v>2068</v>
      </c>
      <c r="F8" s="21">
        <v>6.35</v>
      </c>
      <c r="G8" s="127">
        <v>15</v>
      </c>
      <c r="H8" s="20">
        <v>3.42</v>
      </c>
      <c r="I8" s="126">
        <v>2819</v>
      </c>
      <c r="J8" s="21">
        <v>6.35</v>
      </c>
      <c r="K8" s="128">
        <v>-33</v>
      </c>
      <c r="L8" s="130">
        <v>-7</v>
      </c>
      <c r="M8" s="131">
        <v>-6</v>
      </c>
    </row>
    <row r="9" spans="2:15" x14ac:dyDescent="0.25">
      <c r="B9" s="124" t="s">
        <v>126</v>
      </c>
      <c r="C9" s="125">
        <v>972</v>
      </c>
      <c r="D9" s="20">
        <v>64.499004644990038</v>
      </c>
      <c r="E9" s="126">
        <v>13519</v>
      </c>
      <c r="F9" s="21">
        <v>41.52</v>
      </c>
      <c r="G9" s="127">
        <v>260</v>
      </c>
      <c r="H9" s="20">
        <v>59.36</v>
      </c>
      <c r="I9" s="126">
        <v>19061</v>
      </c>
      <c r="J9" s="21">
        <v>42.93</v>
      </c>
      <c r="K9" s="128">
        <v>238</v>
      </c>
      <c r="L9" s="130">
        <v>-3</v>
      </c>
      <c r="M9" s="128">
        <v>187</v>
      </c>
      <c r="O9">
        <f>(374/399)*100-100</f>
        <v>-6.2656641604010019</v>
      </c>
    </row>
    <row r="10" spans="2:15" ht="27" x14ac:dyDescent="0.25">
      <c r="B10" s="132" t="s">
        <v>127</v>
      </c>
      <c r="C10" s="301">
        <v>1021</v>
      </c>
      <c r="D10" s="134">
        <v>67.750497677504967</v>
      </c>
      <c r="E10" s="135">
        <v>30482</v>
      </c>
      <c r="F10" s="136">
        <v>93.62</v>
      </c>
      <c r="G10" s="137">
        <v>374</v>
      </c>
      <c r="H10" s="134">
        <v>85.39</v>
      </c>
      <c r="I10" s="135">
        <v>41413</v>
      </c>
      <c r="J10" s="136">
        <v>93.27</v>
      </c>
      <c r="K10" s="138">
        <v>100</v>
      </c>
      <c r="L10" s="139">
        <v>-25</v>
      </c>
      <c r="M10" s="138">
        <v>-123</v>
      </c>
    </row>
    <row r="11" spans="2:15" x14ac:dyDescent="0.25">
      <c r="B11" s="124" t="s">
        <v>128</v>
      </c>
      <c r="C11" s="125">
        <v>285</v>
      </c>
      <c r="D11" s="20">
        <v>18.91174518911745</v>
      </c>
      <c r="E11" s="126">
        <v>1467</v>
      </c>
      <c r="F11" s="21">
        <v>4.51</v>
      </c>
      <c r="G11" s="127">
        <v>45</v>
      </c>
      <c r="H11" s="20">
        <v>10.27</v>
      </c>
      <c r="I11" s="126">
        <v>2105</v>
      </c>
      <c r="J11" s="21">
        <v>4.74</v>
      </c>
      <c r="K11" s="128">
        <v>-82</v>
      </c>
      <c r="L11" s="130">
        <v>-8</v>
      </c>
      <c r="M11" s="128">
        <v>-101</v>
      </c>
    </row>
    <row r="12" spans="2:15" x14ac:dyDescent="0.25">
      <c r="B12" s="124" t="s">
        <v>129</v>
      </c>
      <c r="C12" s="125">
        <v>175</v>
      </c>
      <c r="D12" s="20">
        <v>11.612475116124751</v>
      </c>
      <c r="E12" s="140">
        <v>520</v>
      </c>
      <c r="F12" s="21">
        <v>1.6</v>
      </c>
      <c r="G12" s="127">
        <v>15</v>
      </c>
      <c r="H12" s="20">
        <v>3.42</v>
      </c>
      <c r="I12" s="140">
        <v>748</v>
      </c>
      <c r="J12" s="21">
        <v>1.68</v>
      </c>
      <c r="K12" s="128">
        <v>-31</v>
      </c>
      <c r="L12" s="130">
        <v>-11</v>
      </c>
      <c r="M12" s="128">
        <v>-33</v>
      </c>
    </row>
    <row r="13" spans="2:15" ht="27" x14ac:dyDescent="0.25">
      <c r="B13" s="124" t="s">
        <v>130</v>
      </c>
      <c r="C13" s="125">
        <v>26</v>
      </c>
      <c r="D13" s="20">
        <v>1.7252820172528203</v>
      </c>
      <c r="E13" s="114">
        <v>91</v>
      </c>
      <c r="F13" s="21">
        <v>0.28000000000000003</v>
      </c>
      <c r="G13" s="125">
        <v>4</v>
      </c>
      <c r="H13" s="20">
        <v>0.91</v>
      </c>
      <c r="I13" s="114">
        <v>134</v>
      </c>
      <c r="J13" s="21">
        <v>0.3</v>
      </c>
      <c r="K13" s="128">
        <v>20</v>
      </c>
      <c r="L13" s="130">
        <v>-1</v>
      </c>
      <c r="M13" s="128">
        <v>32</v>
      </c>
      <c r="O13">
        <f>(64/84)*100-100</f>
        <v>-23.80952380952381</v>
      </c>
    </row>
    <row r="14" spans="2:15" ht="27" x14ac:dyDescent="0.25">
      <c r="B14" s="141" t="s">
        <v>131</v>
      </c>
      <c r="C14" s="133">
        <v>486</v>
      </c>
      <c r="D14" s="134">
        <v>32.249502322495019</v>
      </c>
      <c r="E14" s="142">
        <v>2078</v>
      </c>
      <c r="F14" s="136">
        <v>6.38</v>
      </c>
      <c r="G14" s="133">
        <v>64</v>
      </c>
      <c r="H14" s="134">
        <v>14.61</v>
      </c>
      <c r="I14" s="142">
        <v>2987</v>
      </c>
      <c r="J14" s="136">
        <v>6.73</v>
      </c>
      <c r="K14" s="138">
        <v>-93</v>
      </c>
      <c r="L14" s="143">
        <v>-20</v>
      </c>
      <c r="M14" s="138">
        <v>-102</v>
      </c>
    </row>
    <row r="15" spans="2:15" ht="15.75" thickBot="1" x14ac:dyDescent="0.3">
      <c r="B15" s="157" t="s">
        <v>240</v>
      </c>
      <c r="C15" s="6">
        <v>1507</v>
      </c>
      <c r="D15" s="144">
        <v>100</v>
      </c>
      <c r="E15" s="6">
        <v>32560</v>
      </c>
      <c r="F15" s="144">
        <v>100</v>
      </c>
      <c r="G15" s="6">
        <v>438</v>
      </c>
      <c r="H15" s="144">
        <v>100</v>
      </c>
      <c r="I15" s="6">
        <v>44400</v>
      </c>
      <c r="J15" s="144">
        <v>100</v>
      </c>
      <c r="K15" s="144">
        <v>7</v>
      </c>
      <c r="L15" s="144">
        <v>-45</v>
      </c>
      <c r="M15" s="144">
        <v>-225</v>
      </c>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7"/>
  <sheetViews>
    <sheetView workbookViewId="0">
      <selection activeCell="I9" sqref="I9"/>
    </sheetView>
  </sheetViews>
  <sheetFormatPr defaultRowHeight="15" x14ac:dyDescent="0.25"/>
  <cols>
    <col min="2" max="2" width="16.7109375" customWidth="1"/>
  </cols>
  <sheetData>
    <row r="2" spans="2:9" x14ac:dyDescent="0.25">
      <c r="B2" s="75" t="s">
        <v>332</v>
      </c>
      <c r="C2" s="75"/>
      <c r="D2" s="75"/>
      <c r="E2" s="75"/>
      <c r="F2" s="75"/>
      <c r="G2" s="203"/>
      <c r="H2" s="203"/>
      <c r="I2" s="203"/>
    </row>
    <row r="3" spans="2:9" ht="15.75" customHeight="1" thickBot="1" x14ac:dyDescent="0.3">
      <c r="B3" s="312" t="s">
        <v>132</v>
      </c>
      <c r="C3" s="312"/>
      <c r="D3" s="312"/>
      <c r="E3" s="312"/>
      <c r="F3" s="312"/>
      <c r="G3" s="203"/>
      <c r="H3" s="203"/>
      <c r="I3" s="203"/>
    </row>
    <row r="4" spans="2:9" ht="15" customHeight="1" x14ac:dyDescent="0.25">
      <c r="B4" s="387" t="s">
        <v>119</v>
      </c>
      <c r="C4" s="390">
        <v>2019</v>
      </c>
      <c r="D4" s="390"/>
      <c r="E4" s="392">
        <v>2018</v>
      </c>
      <c r="F4" s="392"/>
      <c r="G4" s="203"/>
      <c r="H4" s="203"/>
      <c r="I4" s="203"/>
    </row>
    <row r="5" spans="2:9" ht="15.75" thickBot="1" x14ac:dyDescent="0.3">
      <c r="B5" s="388"/>
      <c r="C5" s="391"/>
      <c r="D5" s="391"/>
      <c r="E5" s="393"/>
      <c r="F5" s="393"/>
      <c r="G5" s="203"/>
      <c r="H5" s="203"/>
      <c r="I5" s="203"/>
    </row>
    <row r="6" spans="2:9" ht="43.5" customHeight="1" thickBot="1" x14ac:dyDescent="0.3">
      <c r="B6" s="389"/>
      <c r="C6" s="145" t="s">
        <v>15</v>
      </c>
      <c r="D6" s="145" t="s">
        <v>16</v>
      </c>
      <c r="E6" s="145" t="s">
        <v>15</v>
      </c>
      <c r="F6" s="145" t="s">
        <v>16</v>
      </c>
      <c r="G6" s="203"/>
      <c r="H6" s="203"/>
      <c r="I6" s="203"/>
    </row>
    <row r="7" spans="2:9" ht="18.75" customHeight="1" thickBot="1" x14ac:dyDescent="0.3">
      <c r="B7" s="146" t="s">
        <v>124</v>
      </c>
      <c r="C7" s="147">
        <v>0.66465256797583083</v>
      </c>
      <c r="D7" s="148">
        <v>0.50445859872611465</v>
      </c>
      <c r="E7" s="149">
        <v>0.76</v>
      </c>
      <c r="F7" s="150">
        <v>0.57139992982807886</v>
      </c>
      <c r="G7" s="203"/>
      <c r="H7" s="203"/>
      <c r="I7" s="203"/>
    </row>
    <row r="8" spans="2:9" ht="18.75" customHeight="1" thickBot="1" x14ac:dyDescent="0.3">
      <c r="B8" s="146" t="s">
        <v>125</v>
      </c>
      <c r="C8" s="147">
        <v>0.72428778367938196</v>
      </c>
      <c r="D8" s="148">
        <v>0.52854122621564481</v>
      </c>
      <c r="E8" s="149">
        <v>1.0471204188481675</v>
      </c>
      <c r="F8" s="150">
        <v>0.77274323849666315</v>
      </c>
      <c r="G8" s="203"/>
      <c r="H8" s="203"/>
      <c r="I8" s="203"/>
    </row>
    <row r="9" spans="2:9" ht="18.75" customHeight="1" thickBot="1" x14ac:dyDescent="0.3">
      <c r="B9" s="146" t="s">
        <v>126</v>
      </c>
      <c r="C9" s="147">
        <v>1.9233614440005917</v>
      </c>
      <c r="D9" s="148">
        <v>1.3452682775391938</v>
      </c>
      <c r="E9" s="149">
        <v>1.9802725698366088</v>
      </c>
      <c r="F9" s="150">
        <v>1.3743010921252024</v>
      </c>
      <c r="G9" s="203"/>
      <c r="H9" s="203"/>
      <c r="I9" s="203"/>
    </row>
    <row r="10" spans="2:9" ht="18.75" customHeight="1" thickBot="1" x14ac:dyDescent="0.3">
      <c r="B10" s="151" t="s">
        <v>127</v>
      </c>
      <c r="C10" s="152">
        <v>1.2268731137645978</v>
      </c>
      <c r="D10" s="153">
        <v>0.89495094520220153</v>
      </c>
      <c r="E10" s="154">
        <v>1.3132775985781056</v>
      </c>
      <c r="F10" s="155">
        <v>0.95147251699058066</v>
      </c>
      <c r="G10" s="203"/>
      <c r="H10" s="203"/>
      <c r="I10" s="203"/>
    </row>
    <row r="11" spans="2:9" ht="18.75" customHeight="1" thickBot="1" x14ac:dyDescent="0.3">
      <c r="B11" s="146" t="s">
        <v>128</v>
      </c>
      <c r="C11" s="147">
        <v>3.0695770804911322</v>
      </c>
      <c r="D11" s="148">
        <v>2.0949720670391061</v>
      </c>
      <c r="E11" s="149">
        <v>3.4215622982569402</v>
      </c>
      <c r="F11" s="150">
        <v>2.3461708720672863</v>
      </c>
      <c r="G11" s="203"/>
      <c r="H11" s="203"/>
      <c r="I11" s="203"/>
    </row>
    <row r="12" spans="2:9" ht="18.75" customHeight="1" thickBot="1" x14ac:dyDescent="0.3">
      <c r="B12" s="146" t="s">
        <v>129</v>
      </c>
      <c r="C12" s="147">
        <v>2.8846153846153846</v>
      </c>
      <c r="D12" s="148">
        <v>1.9659239842726082</v>
      </c>
      <c r="E12" s="149">
        <v>4.7186932849364798</v>
      </c>
      <c r="F12" s="150">
        <v>3.2218091697645597</v>
      </c>
      <c r="G12" s="203"/>
      <c r="H12" s="203"/>
      <c r="I12" s="203"/>
    </row>
    <row r="13" spans="2:9" ht="18.75" customHeight="1" thickBot="1" x14ac:dyDescent="0.3">
      <c r="B13" s="146" t="s">
        <v>130</v>
      </c>
      <c r="C13" s="147">
        <v>4.4444444444444446</v>
      </c>
      <c r="D13" s="148">
        <v>2.9197080291970803</v>
      </c>
      <c r="E13" s="149">
        <v>7.042253521126761</v>
      </c>
      <c r="F13" s="150">
        <v>4.6728971962616823</v>
      </c>
      <c r="G13" s="203"/>
      <c r="H13" s="203"/>
      <c r="I13" s="203"/>
    </row>
    <row r="14" spans="2:9" ht="15.75" thickBot="1" x14ac:dyDescent="0.3">
      <c r="B14" s="156" t="s">
        <v>131</v>
      </c>
      <c r="C14" s="152">
        <v>3.0828516377649327</v>
      </c>
      <c r="D14" s="153">
        <v>2.0997375328083989</v>
      </c>
      <c r="E14" s="154">
        <v>3.8691847075080608</v>
      </c>
      <c r="F14" s="155">
        <v>2.6473369051370943</v>
      </c>
      <c r="G14" s="203"/>
      <c r="H14" s="203"/>
      <c r="I14" s="203"/>
    </row>
    <row r="15" spans="2:9" ht="15.75" thickBot="1" x14ac:dyDescent="0.3">
      <c r="B15" s="157" t="s">
        <v>240</v>
      </c>
      <c r="C15" s="158">
        <v>1.4</v>
      </c>
      <c r="D15" s="158">
        <v>0.9768499933092466</v>
      </c>
      <c r="E15" s="158">
        <v>1.48373421804442</v>
      </c>
      <c r="F15" s="158">
        <v>1.0707635009310987</v>
      </c>
      <c r="G15" s="203"/>
      <c r="H15" s="203"/>
      <c r="I15" s="203"/>
    </row>
    <row r="16" spans="2:9" ht="16.5" customHeight="1" x14ac:dyDescent="0.3">
      <c r="B16" s="385" t="s">
        <v>134</v>
      </c>
      <c r="C16" s="386"/>
      <c r="D16" s="386"/>
      <c r="E16" s="386"/>
      <c r="F16" s="386"/>
      <c r="G16" s="386"/>
      <c r="H16" s="386"/>
      <c r="I16" s="386"/>
    </row>
    <row r="17" spans="2:9" ht="22.5" customHeight="1" x14ac:dyDescent="0.3">
      <c r="B17" s="385" t="s">
        <v>135</v>
      </c>
      <c r="C17" s="386"/>
      <c r="D17" s="386"/>
      <c r="E17" s="386"/>
      <c r="F17" s="386"/>
      <c r="G17" s="386"/>
      <c r="H17" s="386"/>
      <c r="I17" s="386"/>
    </row>
  </sheetData>
  <mergeCells count="6">
    <mergeCell ref="B17:I17"/>
    <mergeCell ref="B3:F3"/>
    <mergeCell ref="B4:B6"/>
    <mergeCell ref="C4:D5"/>
    <mergeCell ref="E4:F5"/>
    <mergeCell ref="B16:I16"/>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2"/>
  <sheetViews>
    <sheetView topLeftCell="A7" workbookViewId="0">
      <selection activeCell="L20" sqref="L20"/>
    </sheetView>
  </sheetViews>
  <sheetFormatPr defaultRowHeight="15" x14ac:dyDescent="0.25"/>
  <cols>
    <col min="2" max="2" width="12.42578125" customWidth="1"/>
  </cols>
  <sheetData>
    <row r="2" spans="2:9" x14ac:dyDescent="0.25">
      <c r="B2" s="69" t="s">
        <v>333</v>
      </c>
      <c r="C2" s="41"/>
      <c r="D2" s="41"/>
      <c r="E2" s="41"/>
      <c r="F2" s="159"/>
      <c r="G2" s="159"/>
      <c r="H2" s="159"/>
      <c r="I2" s="41"/>
    </row>
    <row r="3" spans="2:9" x14ac:dyDescent="0.25">
      <c r="B3" s="201" t="s">
        <v>334</v>
      </c>
      <c r="C3" s="41"/>
      <c r="D3" s="41"/>
      <c r="E3" s="41"/>
      <c r="F3" s="159"/>
      <c r="G3" s="159"/>
      <c r="H3" s="159"/>
      <c r="I3" s="41"/>
    </row>
    <row r="4" spans="2:9" ht="15" customHeight="1" x14ac:dyDescent="0.25">
      <c r="B4" s="369" t="s">
        <v>136</v>
      </c>
      <c r="C4" s="225" t="s">
        <v>21</v>
      </c>
      <c r="D4" s="225" t="s">
        <v>5</v>
      </c>
      <c r="E4" s="225" t="s">
        <v>6</v>
      </c>
      <c r="F4" s="394" t="s">
        <v>137</v>
      </c>
      <c r="G4" s="394"/>
      <c r="H4" s="394"/>
      <c r="I4" s="395" t="s">
        <v>53</v>
      </c>
    </row>
    <row r="5" spans="2:9" x14ac:dyDescent="0.25">
      <c r="B5" s="370"/>
      <c r="C5" s="140" t="s">
        <v>4</v>
      </c>
      <c r="D5" s="140" t="s">
        <v>5</v>
      </c>
      <c r="E5" s="140" t="s">
        <v>6</v>
      </c>
      <c r="F5" s="140" t="s">
        <v>4</v>
      </c>
      <c r="G5" s="140" t="s">
        <v>5</v>
      </c>
      <c r="H5" s="140" t="s">
        <v>6</v>
      </c>
      <c r="I5" s="396"/>
    </row>
    <row r="6" spans="2:9" x14ac:dyDescent="0.25">
      <c r="B6" s="66" t="s">
        <v>138</v>
      </c>
      <c r="C6" s="92">
        <v>1584</v>
      </c>
      <c r="D6" s="34">
        <v>79</v>
      </c>
      <c r="E6" s="92">
        <v>2745</v>
      </c>
      <c r="F6" s="160">
        <v>4.8600000000000003</v>
      </c>
      <c r="G6" s="67">
        <v>18.04</v>
      </c>
      <c r="H6" s="160">
        <v>6.18</v>
      </c>
      <c r="I6" s="67">
        <f t="shared" ref="I6:I19" si="0">D6/C6*100</f>
        <v>4.9873737373737379</v>
      </c>
    </row>
    <row r="7" spans="2:9" ht="27" x14ac:dyDescent="0.25">
      <c r="B7" s="66" t="s">
        <v>139</v>
      </c>
      <c r="C7" s="92">
        <v>10072</v>
      </c>
      <c r="D7" s="34">
        <v>75</v>
      </c>
      <c r="E7" s="92">
        <v>14254</v>
      </c>
      <c r="F7" s="160">
        <v>30.93</v>
      </c>
      <c r="G7" s="67">
        <v>17.12</v>
      </c>
      <c r="H7" s="160">
        <v>32.1</v>
      </c>
      <c r="I7" s="67">
        <f t="shared" si="0"/>
        <v>0.74463860206513111</v>
      </c>
    </row>
    <row r="8" spans="2:9" x14ac:dyDescent="0.25">
      <c r="B8" s="66" t="s">
        <v>140</v>
      </c>
      <c r="C8" s="92">
        <v>3621</v>
      </c>
      <c r="D8" s="34">
        <v>22</v>
      </c>
      <c r="E8" s="92">
        <v>4516</v>
      </c>
      <c r="F8" s="160">
        <v>11.12</v>
      </c>
      <c r="G8" s="67">
        <v>5.0199999999999996</v>
      </c>
      <c r="H8" s="160">
        <v>10.17</v>
      </c>
      <c r="I8" s="67">
        <f t="shared" si="0"/>
        <v>0.60756697045015196</v>
      </c>
    </row>
    <row r="9" spans="2:9" x14ac:dyDescent="0.25">
      <c r="B9" s="66" t="s">
        <v>141</v>
      </c>
      <c r="C9" s="92">
        <v>6556</v>
      </c>
      <c r="D9" s="34">
        <v>51</v>
      </c>
      <c r="E9" s="92">
        <v>10363</v>
      </c>
      <c r="F9" s="160">
        <v>20.14</v>
      </c>
      <c r="G9" s="67">
        <v>11.64</v>
      </c>
      <c r="H9" s="160">
        <v>23.34</v>
      </c>
      <c r="I9" s="67">
        <f t="shared" si="0"/>
        <v>0.77791336180597925</v>
      </c>
    </row>
    <row r="10" spans="2:9" ht="40.5" x14ac:dyDescent="0.25">
      <c r="B10" s="66" t="s">
        <v>142</v>
      </c>
      <c r="C10" s="92">
        <v>1358</v>
      </c>
      <c r="D10" s="34">
        <v>18</v>
      </c>
      <c r="E10" s="92">
        <v>1825</v>
      </c>
      <c r="F10" s="160">
        <v>4.17</v>
      </c>
      <c r="G10" s="67">
        <v>4.1100000000000003</v>
      </c>
      <c r="H10" s="160">
        <v>4.1100000000000003</v>
      </c>
      <c r="I10" s="67">
        <f t="shared" si="0"/>
        <v>1.3254786450662739</v>
      </c>
    </row>
    <row r="11" spans="2:9" ht="27" x14ac:dyDescent="0.25">
      <c r="B11" s="161" t="s">
        <v>143</v>
      </c>
      <c r="C11" s="162">
        <v>23191</v>
      </c>
      <c r="D11" s="163">
        <v>245</v>
      </c>
      <c r="E11" s="162">
        <v>33703</v>
      </c>
      <c r="F11" s="164">
        <v>71.23</v>
      </c>
      <c r="G11" s="165">
        <v>55.94</v>
      </c>
      <c r="H11" s="164">
        <v>75.91</v>
      </c>
      <c r="I11" s="165">
        <f t="shared" si="0"/>
        <v>1.0564443102927861</v>
      </c>
    </row>
    <row r="12" spans="2:9" ht="27" x14ac:dyDescent="0.25">
      <c r="B12" s="66" t="s">
        <v>144</v>
      </c>
      <c r="C12" s="92">
        <v>3886</v>
      </c>
      <c r="D12" s="34">
        <v>89</v>
      </c>
      <c r="E12" s="92">
        <v>4310</v>
      </c>
      <c r="F12" s="160">
        <v>11.93</v>
      </c>
      <c r="G12" s="67">
        <v>20.32</v>
      </c>
      <c r="H12" s="160">
        <v>9.7100000000000009</v>
      </c>
      <c r="I12" s="67">
        <f t="shared" si="0"/>
        <v>2.2902727740607309</v>
      </c>
    </row>
    <row r="13" spans="2:9" ht="27" x14ac:dyDescent="0.25">
      <c r="B13" s="66" t="s">
        <v>145</v>
      </c>
      <c r="C13" s="92">
        <v>494</v>
      </c>
      <c r="D13" s="34">
        <v>1</v>
      </c>
      <c r="E13" s="92">
        <v>552</v>
      </c>
      <c r="F13" s="160">
        <v>1.52</v>
      </c>
      <c r="G13" s="67">
        <v>0.23</v>
      </c>
      <c r="H13" s="160">
        <v>1.24</v>
      </c>
      <c r="I13" s="67">
        <f t="shared" si="0"/>
        <v>0.20242914979757085</v>
      </c>
    </row>
    <row r="14" spans="2:9" ht="27" x14ac:dyDescent="0.25">
      <c r="B14" s="66" t="s">
        <v>146</v>
      </c>
      <c r="C14" s="92">
        <v>1846</v>
      </c>
      <c r="D14" s="34">
        <v>39</v>
      </c>
      <c r="E14" s="92">
        <v>2216</v>
      </c>
      <c r="F14" s="160">
        <v>5.67</v>
      </c>
      <c r="G14" s="67">
        <v>8.9</v>
      </c>
      <c r="H14" s="160">
        <v>4.99</v>
      </c>
      <c r="I14" s="67">
        <f t="shared" si="0"/>
        <v>2.112676056338028</v>
      </c>
    </row>
    <row r="15" spans="2:9" x14ac:dyDescent="0.25">
      <c r="B15" s="66" t="s">
        <v>305</v>
      </c>
      <c r="C15" s="92">
        <v>2</v>
      </c>
      <c r="D15" s="34">
        <v>0</v>
      </c>
      <c r="E15" s="92">
        <v>2</v>
      </c>
      <c r="F15" s="160">
        <v>0.01</v>
      </c>
      <c r="G15" s="67">
        <v>0</v>
      </c>
      <c r="H15" s="160">
        <v>0</v>
      </c>
      <c r="I15" s="67">
        <f t="shared" si="0"/>
        <v>0</v>
      </c>
    </row>
    <row r="16" spans="2:9" x14ac:dyDescent="0.25">
      <c r="B16" s="66" t="s">
        <v>147</v>
      </c>
      <c r="C16" s="92">
        <v>2504</v>
      </c>
      <c r="D16" s="34">
        <v>62</v>
      </c>
      <c r="E16" s="92">
        <v>2946</v>
      </c>
      <c r="F16" s="160">
        <v>7.69</v>
      </c>
      <c r="G16" s="67">
        <v>14.16</v>
      </c>
      <c r="H16" s="160">
        <v>6.64</v>
      </c>
      <c r="I16" s="67">
        <f t="shared" si="0"/>
        <v>2.4760383386581468</v>
      </c>
    </row>
    <row r="17" spans="2:9" ht="27" x14ac:dyDescent="0.25">
      <c r="B17" s="66" t="s">
        <v>148</v>
      </c>
      <c r="C17" s="92">
        <v>125</v>
      </c>
      <c r="D17" s="34">
        <v>0</v>
      </c>
      <c r="E17" s="92">
        <v>134</v>
      </c>
      <c r="F17" s="160">
        <v>0.38</v>
      </c>
      <c r="G17" s="67">
        <v>0</v>
      </c>
      <c r="H17" s="160">
        <v>0.3</v>
      </c>
      <c r="I17" s="67">
        <f t="shared" si="0"/>
        <v>0</v>
      </c>
    </row>
    <row r="18" spans="2:9" x14ac:dyDescent="0.25">
      <c r="B18" s="66" t="s">
        <v>149</v>
      </c>
      <c r="C18" s="92">
        <v>512</v>
      </c>
      <c r="D18" s="34">
        <v>2</v>
      </c>
      <c r="E18" s="92">
        <v>537</v>
      </c>
      <c r="F18" s="160">
        <v>1.57</v>
      </c>
      <c r="G18" s="67">
        <v>0.46</v>
      </c>
      <c r="H18" s="160">
        <v>1.21</v>
      </c>
      <c r="I18" s="67">
        <f t="shared" si="0"/>
        <v>0.390625</v>
      </c>
    </row>
    <row r="19" spans="2:9" ht="27" x14ac:dyDescent="0.25">
      <c r="B19" s="161" t="s">
        <v>150</v>
      </c>
      <c r="C19" s="162">
        <v>9369</v>
      </c>
      <c r="D19" s="163">
        <v>193</v>
      </c>
      <c r="E19" s="162">
        <v>10697</v>
      </c>
      <c r="F19" s="164">
        <v>28.77</v>
      </c>
      <c r="G19" s="165">
        <v>44.06</v>
      </c>
      <c r="H19" s="164">
        <v>24.09</v>
      </c>
      <c r="I19" s="165">
        <f t="shared" si="0"/>
        <v>2.0599850571032126</v>
      </c>
    </row>
    <row r="20" spans="2:9" x14ac:dyDescent="0.25">
      <c r="B20" s="166" t="s">
        <v>151</v>
      </c>
      <c r="C20" s="167">
        <v>32560</v>
      </c>
      <c r="D20" s="167">
        <v>438</v>
      </c>
      <c r="E20" s="167">
        <v>44400</v>
      </c>
      <c r="F20" s="167">
        <v>100</v>
      </c>
      <c r="G20" s="167">
        <v>100</v>
      </c>
      <c r="H20" s="167">
        <v>100</v>
      </c>
      <c r="I20" s="308">
        <v>1.4</v>
      </c>
    </row>
    <row r="21" spans="2:9" x14ac:dyDescent="0.25">
      <c r="B21" s="168" t="s">
        <v>17</v>
      </c>
      <c r="C21" s="41"/>
      <c r="D21" s="41"/>
      <c r="E21" s="41"/>
      <c r="F21" s="159"/>
      <c r="G21" s="159"/>
      <c r="H21" s="159"/>
      <c r="I21" s="41"/>
    </row>
    <row r="22" spans="2:9" x14ac:dyDescent="0.25">
      <c r="B22" s="168" t="s">
        <v>18</v>
      </c>
      <c r="C22" s="41"/>
      <c r="D22" s="41"/>
      <c r="E22" s="41"/>
      <c r="F22" s="159"/>
      <c r="G22" s="159"/>
      <c r="H22" s="159"/>
      <c r="I22" s="41"/>
    </row>
  </sheetData>
  <mergeCells count="3">
    <mergeCell ref="B4:B5"/>
    <mergeCell ref="F4:H4"/>
    <mergeCell ref="I4:I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workbookViewId="0">
      <selection activeCell="K7" sqref="K7"/>
    </sheetView>
  </sheetViews>
  <sheetFormatPr defaultRowHeight="15" x14ac:dyDescent="0.25"/>
  <cols>
    <col min="2" max="2" width="27.28515625" customWidth="1"/>
    <col min="3" max="3" width="14" customWidth="1"/>
  </cols>
  <sheetData>
    <row r="2" spans="2:11" x14ac:dyDescent="0.25">
      <c r="B2" s="75" t="s">
        <v>335</v>
      </c>
      <c r="C2" s="203"/>
      <c r="D2" s="203"/>
      <c r="E2" s="203"/>
      <c r="F2" s="203"/>
      <c r="G2" s="203"/>
      <c r="H2" s="203"/>
    </row>
    <row r="3" spans="2:11" x14ac:dyDescent="0.25">
      <c r="B3" s="258" t="s">
        <v>152</v>
      </c>
      <c r="C3" s="203"/>
      <c r="D3" s="203"/>
      <c r="E3" s="203"/>
      <c r="F3" s="203"/>
      <c r="G3" s="203"/>
      <c r="H3" s="203"/>
    </row>
    <row r="4" spans="2:11" ht="15" customHeight="1" x14ac:dyDescent="0.25">
      <c r="B4" s="397" t="s">
        <v>153</v>
      </c>
      <c r="C4" s="332" t="s">
        <v>57</v>
      </c>
      <c r="D4" s="332"/>
      <c r="E4" s="398" t="s">
        <v>154</v>
      </c>
      <c r="F4" s="398"/>
      <c r="G4" s="332" t="s">
        <v>50</v>
      </c>
      <c r="H4" s="332"/>
    </row>
    <row r="5" spans="2:11" x14ac:dyDescent="0.25">
      <c r="B5" s="397"/>
      <c r="C5" s="170" t="s">
        <v>21</v>
      </c>
      <c r="D5" s="170" t="s">
        <v>123</v>
      </c>
      <c r="E5" s="170" t="s">
        <v>21</v>
      </c>
      <c r="F5" s="170" t="s">
        <v>123</v>
      </c>
      <c r="G5" s="170" t="s">
        <v>21</v>
      </c>
      <c r="H5" s="170" t="s">
        <v>123</v>
      </c>
    </row>
    <row r="6" spans="2:11" ht="30.75" customHeight="1" x14ac:dyDescent="0.25">
      <c r="B6" s="209" t="s">
        <v>155</v>
      </c>
      <c r="C6" s="204">
        <v>5412</v>
      </c>
      <c r="D6" s="207">
        <v>17.7</v>
      </c>
      <c r="E6" s="204">
        <v>1749</v>
      </c>
      <c r="F6" s="207">
        <v>18.5</v>
      </c>
      <c r="G6" s="204">
        <v>7161</v>
      </c>
      <c r="H6" s="207">
        <v>17.899999999999999</v>
      </c>
    </row>
    <row r="7" spans="2:11" ht="30.75" customHeight="1" x14ac:dyDescent="0.25">
      <c r="B7" s="209" t="s">
        <v>156</v>
      </c>
      <c r="C7" s="204">
        <v>5277</v>
      </c>
      <c r="D7" s="207">
        <v>17.3</v>
      </c>
      <c r="E7" s="204">
        <v>606</v>
      </c>
      <c r="F7" s="207">
        <v>6.4</v>
      </c>
      <c r="G7" s="204">
        <v>5883</v>
      </c>
      <c r="H7" s="207">
        <v>14.7</v>
      </c>
      <c r="K7" s="309"/>
    </row>
    <row r="8" spans="2:11" ht="30.75" customHeight="1" x14ac:dyDescent="0.25">
      <c r="B8" s="209" t="s">
        <v>157</v>
      </c>
      <c r="C8" s="204">
        <v>1754</v>
      </c>
      <c r="D8" s="207">
        <v>5.7</v>
      </c>
      <c r="E8" s="204">
        <v>227</v>
      </c>
      <c r="F8" s="207">
        <v>2.4</v>
      </c>
      <c r="G8" s="204">
        <v>1981</v>
      </c>
      <c r="H8" s="207">
        <v>4.9000000000000004</v>
      </c>
    </row>
    <row r="9" spans="2:11" ht="30.75" customHeight="1" x14ac:dyDescent="0.25">
      <c r="B9" s="209" t="s">
        <v>158</v>
      </c>
      <c r="C9" s="204">
        <v>1392</v>
      </c>
      <c r="D9" s="207">
        <v>4.5999999999999996</v>
      </c>
      <c r="E9" s="204">
        <v>116</v>
      </c>
      <c r="F9" s="207">
        <v>1.2</v>
      </c>
      <c r="G9" s="204">
        <v>1508</v>
      </c>
      <c r="H9" s="207">
        <v>3.8</v>
      </c>
    </row>
    <row r="10" spans="2:11" ht="30.75" customHeight="1" x14ac:dyDescent="0.25">
      <c r="B10" s="209" t="s">
        <v>159</v>
      </c>
      <c r="C10" s="204">
        <v>1654</v>
      </c>
      <c r="D10" s="207">
        <v>5.4</v>
      </c>
      <c r="E10" s="204">
        <v>235</v>
      </c>
      <c r="F10" s="207">
        <v>2.5</v>
      </c>
      <c r="G10" s="204">
        <v>1889</v>
      </c>
      <c r="H10" s="207">
        <v>4.7</v>
      </c>
    </row>
    <row r="11" spans="2:11" ht="30.75" customHeight="1" x14ac:dyDescent="0.25">
      <c r="B11" s="209" t="s">
        <v>160</v>
      </c>
      <c r="C11" s="204">
        <v>477</v>
      </c>
      <c r="D11" s="207">
        <v>1.6</v>
      </c>
      <c r="E11" s="204">
        <v>28</v>
      </c>
      <c r="F11" s="207">
        <v>0.3</v>
      </c>
      <c r="G11" s="204">
        <v>505</v>
      </c>
      <c r="H11" s="207">
        <v>1.3</v>
      </c>
    </row>
    <row r="12" spans="2:11" ht="30.75" customHeight="1" x14ac:dyDescent="0.25">
      <c r="B12" s="209" t="s">
        <v>161</v>
      </c>
      <c r="C12" s="204">
        <v>2901</v>
      </c>
      <c r="D12" s="207">
        <v>9.5</v>
      </c>
      <c r="E12" s="204">
        <v>1322</v>
      </c>
      <c r="F12" s="207">
        <v>14</v>
      </c>
      <c r="G12" s="204">
        <v>4223</v>
      </c>
      <c r="H12" s="207">
        <v>10.5</v>
      </c>
    </row>
    <row r="13" spans="2:11" ht="30.75" customHeight="1" x14ac:dyDescent="0.25">
      <c r="B13" s="209" t="s">
        <v>162</v>
      </c>
      <c r="C13" s="204">
        <v>2862</v>
      </c>
      <c r="D13" s="207">
        <v>9.4</v>
      </c>
      <c r="E13" s="204">
        <v>1287</v>
      </c>
      <c r="F13" s="207">
        <v>13.6</v>
      </c>
      <c r="G13" s="204">
        <v>4149</v>
      </c>
      <c r="H13" s="207">
        <v>10.4</v>
      </c>
    </row>
    <row r="14" spans="2:11" ht="30.75" customHeight="1" x14ac:dyDescent="0.25">
      <c r="B14" s="209" t="s">
        <v>163</v>
      </c>
      <c r="C14" s="204">
        <v>39</v>
      </c>
      <c r="D14" s="207">
        <v>0.1</v>
      </c>
      <c r="E14" s="204">
        <v>35</v>
      </c>
      <c r="F14" s="207">
        <v>0.4</v>
      </c>
      <c r="G14" s="204">
        <v>74</v>
      </c>
      <c r="H14" s="207">
        <v>0.2</v>
      </c>
    </row>
    <row r="15" spans="2:11" ht="30.75" customHeight="1" x14ac:dyDescent="0.25">
      <c r="B15" s="209" t="s">
        <v>164</v>
      </c>
      <c r="C15" s="204">
        <v>2309</v>
      </c>
      <c r="D15" s="207">
        <v>7.6</v>
      </c>
      <c r="E15" s="204">
        <v>1477</v>
      </c>
      <c r="F15" s="207">
        <v>15.6</v>
      </c>
      <c r="G15" s="204">
        <v>3786</v>
      </c>
      <c r="H15" s="207">
        <v>9.5</v>
      </c>
    </row>
    <row r="16" spans="2:11" ht="30.75" customHeight="1" x14ac:dyDescent="0.25">
      <c r="B16" s="209" t="s">
        <v>165</v>
      </c>
      <c r="C16" s="204">
        <v>2281</v>
      </c>
      <c r="D16" s="207">
        <v>7.5</v>
      </c>
      <c r="E16" s="204">
        <v>481</v>
      </c>
      <c r="F16" s="207">
        <v>5.0999999999999996</v>
      </c>
      <c r="G16" s="204">
        <v>2762</v>
      </c>
      <c r="H16" s="207">
        <v>6.9</v>
      </c>
    </row>
    <row r="17" spans="2:8" ht="30.75" customHeight="1" x14ac:dyDescent="0.25">
      <c r="B17" s="209" t="s">
        <v>166</v>
      </c>
      <c r="C17" s="204">
        <v>948</v>
      </c>
      <c r="D17" s="207">
        <v>3.1</v>
      </c>
      <c r="E17" s="204">
        <v>94</v>
      </c>
      <c r="F17" s="207">
        <v>1</v>
      </c>
      <c r="G17" s="204">
        <v>1042</v>
      </c>
      <c r="H17" s="207">
        <v>2.6</v>
      </c>
    </row>
    <row r="18" spans="2:8" ht="30.75" customHeight="1" x14ac:dyDescent="0.25">
      <c r="B18" s="209" t="s">
        <v>167</v>
      </c>
      <c r="C18" s="204">
        <v>597</v>
      </c>
      <c r="D18" s="207">
        <v>2</v>
      </c>
      <c r="E18" s="204">
        <v>259</v>
      </c>
      <c r="F18" s="207">
        <v>2.7</v>
      </c>
      <c r="G18" s="204">
        <v>856</v>
      </c>
      <c r="H18" s="207">
        <v>2.1</v>
      </c>
    </row>
    <row r="19" spans="2:8" ht="30.75" customHeight="1" x14ac:dyDescent="0.25">
      <c r="B19" s="209" t="s">
        <v>168</v>
      </c>
      <c r="C19" s="204">
        <v>489</v>
      </c>
      <c r="D19" s="207">
        <v>1.6</v>
      </c>
      <c r="E19" s="204">
        <v>184</v>
      </c>
      <c r="F19" s="207">
        <v>1.9</v>
      </c>
      <c r="G19" s="204">
        <v>673</v>
      </c>
      <c r="H19" s="207">
        <v>1.7</v>
      </c>
    </row>
    <row r="20" spans="2:8" ht="30.75" customHeight="1" x14ac:dyDescent="0.25">
      <c r="B20" s="209" t="s">
        <v>169</v>
      </c>
      <c r="C20" s="204">
        <v>1728</v>
      </c>
      <c r="D20" s="207">
        <v>5.7</v>
      </c>
      <c r="E20" s="204">
        <v>25</v>
      </c>
      <c r="F20" s="207">
        <v>0.3</v>
      </c>
      <c r="G20" s="204">
        <v>1753</v>
      </c>
      <c r="H20" s="207">
        <v>4.4000000000000004</v>
      </c>
    </row>
    <row r="21" spans="2:8" ht="30.75" customHeight="1" x14ac:dyDescent="0.25">
      <c r="B21" s="209" t="s">
        <v>170</v>
      </c>
      <c r="C21" s="204">
        <v>667</v>
      </c>
      <c r="D21" s="207">
        <v>2.2000000000000002</v>
      </c>
      <c r="E21" s="204">
        <v>314</v>
      </c>
      <c r="F21" s="207">
        <v>3.3</v>
      </c>
      <c r="G21" s="204">
        <v>981</v>
      </c>
      <c r="H21" s="207">
        <v>2.5</v>
      </c>
    </row>
    <row r="22" spans="2:8" ht="30.75" customHeight="1" x14ac:dyDescent="0.25">
      <c r="B22" s="209" t="s">
        <v>171</v>
      </c>
      <c r="C22" s="204">
        <v>487</v>
      </c>
      <c r="D22" s="207">
        <v>1.6</v>
      </c>
      <c r="E22" s="204">
        <v>68</v>
      </c>
      <c r="F22" s="207">
        <v>0.7</v>
      </c>
      <c r="G22" s="204">
        <v>555</v>
      </c>
      <c r="H22" s="207">
        <v>1.4</v>
      </c>
    </row>
    <row r="23" spans="2:8" ht="30.75" customHeight="1" x14ac:dyDescent="0.25">
      <c r="B23" s="209" t="s">
        <v>172</v>
      </c>
      <c r="C23" s="204">
        <v>200</v>
      </c>
      <c r="D23" s="207">
        <v>0.7</v>
      </c>
      <c r="E23" s="204">
        <v>94</v>
      </c>
      <c r="F23" s="207">
        <v>1</v>
      </c>
      <c r="G23" s="204">
        <v>294</v>
      </c>
      <c r="H23" s="207">
        <v>0.7</v>
      </c>
    </row>
    <row r="24" spans="2:8" ht="30.75" customHeight="1" x14ac:dyDescent="0.25">
      <c r="B24" s="209" t="s">
        <v>173</v>
      </c>
      <c r="C24" s="204">
        <v>120</v>
      </c>
      <c r="D24" s="207">
        <v>0.4</v>
      </c>
      <c r="E24" s="204">
        <v>90</v>
      </c>
      <c r="F24" s="207">
        <v>1</v>
      </c>
      <c r="G24" s="204">
        <v>210</v>
      </c>
      <c r="H24" s="207">
        <v>0.5</v>
      </c>
    </row>
    <row r="25" spans="2:8" ht="30.75" customHeight="1" x14ac:dyDescent="0.25">
      <c r="B25" s="209" t="s">
        <v>174</v>
      </c>
      <c r="C25" s="204">
        <v>3286</v>
      </c>
      <c r="D25" s="207">
        <v>10.7</v>
      </c>
      <c r="E25" s="204">
        <v>1392</v>
      </c>
      <c r="F25" s="207">
        <v>14.7</v>
      </c>
      <c r="G25" s="204">
        <v>4678</v>
      </c>
      <c r="H25" s="207">
        <v>11.7</v>
      </c>
    </row>
    <row r="26" spans="2:8" ht="30.75" customHeight="1" x14ac:dyDescent="0.25">
      <c r="B26" s="209" t="s">
        <v>175</v>
      </c>
      <c r="C26" s="204">
        <v>1024</v>
      </c>
      <c r="D26" s="207">
        <v>3.3</v>
      </c>
      <c r="E26" s="204">
        <v>306</v>
      </c>
      <c r="F26" s="207">
        <v>3.2</v>
      </c>
      <c r="G26" s="204">
        <v>1330</v>
      </c>
      <c r="H26" s="207">
        <v>3.3</v>
      </c>
    </row>
    <row r="27" spans="2:8" ht="30.75" customHeight="1" x14ac:dyDescent="0.25">
      <c r="B27" s="209" t="s">
        <v>176</v>
      </c>
      <c r="C27" s="204">
        <v>1218</v>
      </c>
      <c r="D27" s="207">
        <v>4</v>
      </c>
      <c r="E27" s="204">
        <v>79</v>
      </c>
      <c r="F27" s="207">
        <v>0.8</v>
      </c>
      <c r="G27" s="204">
        <v>1297</v>
      </c>
      <c r="H27" s="207">
        <v>3.2</v>
      </c>
    </row>
    <row r="28" spans="2:8" ht="42.75" customHeight="1" x14ac:dyDescent="0.25">
      <c r="B28" s="209" t="s">
        <v>177</v>
      </c>
      <c r="C28" s="204">
        <v>28944</v>
      </c>
      <c r="D28" s="207">
        <v>94.7</v>
      </c>
      <c r="E28" s="204">
        <v>8540</v>
      </c>
      <c r="F28" s="207">
        <v>90.4</v>
      </c>
      <c r="G28" s="204">
        <v>37484</v>
      </c>
      <c r="H28" s="207">
        <v>93.6</v>
      </c>
    </row>
    <row r="29" spans="2:8" ht="18.75" customHeight="1" x14ac:dyDescent="0.25">
      <c r="B29" s="209" t="s">
        <v>178</v>
      </c>
      <c r="C29" s="204">
        <v>1635</v>
      </c>
      <c r="D29" s="207">
        <v>5.3</v>
      </c>
      <c r="E29" s="204">
        <v>912</v>
      </c>
      <c r="F29" s="207">
        <v>9.6</v>
      </c>
      <c r="G29" s="204">
        <v>2547</v>
      </c>
      <c r="H29" s="207">
        <v>6.4</v>
      </c>
    </row>
    <row r="30" spans="2:8" x14ac:dyDescent="0.25">
      <c r="B30" s="187" t="s">
        <v>179</v>
      </c>
      <c r="C30" s="190">
        <v>30579</v>
      </c>
      <c r="D30" s="189">
        <v>100</v>
      </c>
      <c r="E30" s="190">
        <v>9452</v>
      </c>
      <c r="F30" s="191">
        <v>100</v>
      </c>
      <c r="G30" s="190">
        <v>40031</v>
      </c>
      <c r="H30" s="191">
        <v>100</v>
      </c>
    </row>
    <row r="31" spans="2:8" ht="16.5" customHeight="1" x14ac:dyDescent="0.25">
      <c r="B31" s="399" t="s">
        <v>180</v>
      </c>
      <c r="C31" s="400"/>
      <c r="D31" s="400"/>
      <c r="E31" s="400"/>
      <c r="F31" s="400"/>
      <c r="G31" s="400"/>
      <c r="H31" s="400"/>
    </row>
    <row r="32" spans="2:8" ht="16.5" customHeight="1" x14ac:dyDescent="0.3">
      <c r="B32" s="385" t="s">
        <v>181</v>
      </c>
      <c r="C32" s="386"/>
      <c r="D32" s="386"/>
      <c r="E32" s="386"/>
      <c r="F32" s="386"/>
      <c r="G32" s="386"/>
      <c r="H32" s="386"/>
    </row>
  </sheetData>
  <mergeCells count="6">
    <mergeCell ref="B32:H32"/>
    <mergeCell ref="B4:B5"/>
    <mergeCell ref="C4:D4"/>
    <mergeCell ref="E4:F4"/>
    <mergeCell ref="G4:H4"/>
    <mergeCell ref="B31:H3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2"/>
  <sheetViews>
    <sheetView topLeftCell="A7" workbookViewId="0">
      <selection activeCell="B2" sqref="B2"/>
    </sheetView>
  </sheetViews>
  <sheetFormatPr defaultRowHeight="15" x14ac:dyDescent="0.25"/>
  <sheetData>
    <row r="2" spans="2:10" x14ac:dyDescent="0.25">
      <c r="B2" s="176" t="s">
        <v>336</v>
      </c>
      <c r="C2" s="203"/>
      <c r="D2" s="203"/>
      <c r="E2" s="203"/>
      <c r="F2" s="203"/>
      <c r="G2" s="203"/>
      <c r="H2" s="203"/>
      <c r="I2" s="203"/>
      <c r="J2" s="203"/>
    </row>
    <row r="3" spans="2:10" x14ac:dyDescent="0.25">
      <c r="B3" s="258" t="s">
        <v>182</v>
      </c>
      <c r="C3" s="203"/>
      <c r="D3" s="203"/>
      <c r="E3" s="203"/>
      <c r="F3" s="203"/>
      <c r="G3" s="203"/>
      <c r="H3" s="203"/>
      <c r="I3" s="203"/>
      <c r="J3" s="203"/>
    </row>
    <row r="4" spans="2:10" ht="15" customHeight="1" x14ac:dyDescent="0.25">
      <c r="B4" s="369" t="s">
        <v>183</v>
      </c>
      <c r="C4" s="401" t="s">
        <v>5</v>
      </c>
      <c r="D4" s="401"/>
      <c r="E4" s="401"/>
      <c r="F4" s="401"/>
      <c r="G4" s="402" t="s">
        <v>6</v>
      </c>
      <c r="H4" s="402"/>
      <c r="I4" s="402"/>
      <c r="J4" s="402"/>
    </row>
    <row r="5" spans="2:10" ht="27" x14ac:dyDescent="0.25">
      <c r="B5" s="370"/>
      <c r="C5" s="171" t="s">
        <v>184</v>
      </c>
      <c r="D5" s="171" t="s">
        <v>185</v>
      </c>
      <c r="E5" s="171" t="s">
        <v>186</v>
      </c>
      <c r="F5" s="172" t="s">
        <v>50</v>
      </c>
      <c r="G5" s="171" t="s">
        <v>184</v>
      </c>
      <c r="H5" s="171" t="s">
        <v>185</v>
      </c>
      <c r="I5" s="171" t="s">
        <v>186</v>
      </c>
      <c r="J5" s="172" t="s">
        <v>50</v>
      </c>
    </row>
    <row r="6" spans="2:10" ht="15" customHeight="1" x14ac:dyDescent="0.25">
      <c r="B6" s="173"/>
      <c r="C6" s="403" t="s">
        <v>187</v>
      </c>
      <c r="D6" s="403"/>
      <c r="E6" s="403"/>
      <c r="F6" s="403"/>
      <c r="G6" s="403"/>
      <c r="H6" s="403"/>
      <c r="I6" s="403"/>
      <c r="J6" s="403"/>
    </row>
    <row r="7" spans="2:10" x14ac:dyDescent="0.25">
      <c r="B7" s="174" t="s">
        <v>188</v>
      </c>
      <c r="C7" s="180">
        <v>1</v>
      </c>
      <c r="D7" s="106">
        <v>1</v>
      </c>
      <c r="E7" s="180" t="s">
        <v>38</v>
      </c>
      <c r="F7" s="106">
        <v>2</v>
      </c>
      <c r="G7" s="204">
        <v>249</v>
      </c>
      <c r="H7" s="205">
        <v>1508</v>
      </c>
      <c r="I7" s="204">
        <v>391</v>
      </c>
      <c r="J7" s="205">
        <v>2148</v>
      </c>
    </row>
    <row r="8" spans="2:10" x14ac:dyDescent="0.25">
      <c r="B8" s="174" t="s">
        <v>189</v>
      </c>
      <c r="C8" s="180">
        <v>61</v>
      </c>
      <c r="D8" s="106">
        <v>12</v>
      </c>
      <c r="E8" s="180">
        <v>4</v>
      </c>
      <c r="F8" s="106">
        <v>77</v>
      </c>
      <c r="G8" s="204">
        <v>8419</v>
      </c>
      <c r="H8" s="205">
        <v>2913</v>
      </c>
      <c r="I8" s="204">
        <v>784</v>
      </c>
      <c r="J8" s="205">
        <v>12116</v>
      </c>
    </row>
    <row r="9" spans="2:10" x14ac:dyDescent="0.25">
      <c r="B9" s="174" t="s">
        <v>190</v>
      </c>
      <c r="C9" s="180">
        <v>63</v>
      </c>
      <c r="D9" s="106">
        <v>4</v>
      </c>
      <c r="E9" s="180">
        <v>10</v>
      </c>
      <c r="F9" s="106">
        <v>77</v>
      </c>
      <c r="G9" s="204">
        <v>8903</v>
      </c>
      <c r="H9" s="205">
        <v>1680</v>
      </c>
      <c r="I9" s="204">
        <v>670</v>
      </c>
      <c r="J9" s="205">
        <v>11253</v>
      </c>
    </row>
    <row r="10" spans="2:10" x14ac:dyDescent="0.25">
      <c r="B10" s="174" t="s">
        <v>191</v>
      </c>
      <c r="C10" s="180">
        <v>97</v>
      </c>
      <c r="D10" s="106">
        <v>6</v>
      </c>
      <c r="E10" s="180">
        <v>23</v>
      </c>
      <c r="F10" s="106">
        <v>126</v>
      </c>
      <c r="G10" s="204">
        <v>10093</v>
      </c>
      <c r="H10" s="205">
        <v>1629</v>
      </c>
      <c r="I10" s="204">
        <v>1121</v>
      </c>
      <c r="J10" s="205">
        <v>12843</v>
      </c>
    </row>
    <row r="11" spans="2:10" x14ac:dyDescent="0.25">
      <c r="B11" s="174" t="s">
        <v>192</v>
      </c>
      <c r="C11" s="180">
        <v>82</v>
      </c>
      <c r="D11" s="106">
        <v>14</v>
      </c>
      <c r="E11" s="180">
        <v>58</v>
      </c>
      <c r="F11" s="106">
        <v>154</v>
      </c>
      <c r="G11" s="204">
        <v>3249</v>
      </c>
      <c r="H11" s="205">
        <v>869</v>
      </c>
      <c r="I11" s="204">
        <v>1222</v>
      </c>
      <c r="J11" s="205">
        <v>5340</v>
      </c>
    </row>
    <row r="12" spans="2:10" ht="27" x14ac:dyDescent="0.25">
      <c r="B12" s="174" t="s">
        <v>193</v>
      </c>
      <c r="C12" s="180">
        <v>1</v>
      </c>
      <c r="D12" s="106" t="s">
        <v>38</v>
      </c>
      <c r="E12" s="180">
        <v>1</v>
      </c>
      <c r="F12" s="106">
        <v>2</v>
      </c>
      <c r="G12" s="204">
        <v>379</v>
      </c>
      <c r="H12" s="205">
        <v>304</v>
      </c>
      <c r="I12" s="204">
        <v>17</v>
      </c>
      <c r="J12" s="205">
        <v>700</v>
      </c>
    </row>
    <row r="13" spans="2:10" x14ac:dyDescent="0.25">
      <c r="B13" s="175" t="s">
        <v>194</v>
      </c>
      <c r="C13" s="188">
        <v>305</v>
      </c>
      <c r="D13" s="188">
        <v>37</v>
      </c>
      <c r="E13" s="188">
        <v>96</v>
      </c>
      <c r="F13" s="188">
        <v>438</v>
      </c>
      <c r="G13" s="190">
        <v>31292</v>
      </c>
      <c r="H13" s="190">
        <v>8903</v>
      </c>
      <c r="I13" s="190">
        <v>4205</v>
      </c>
      <c r="J13" s="190">
        <v>44400</v>
      </c>
    </row>
    <row r="14" spans="2:10" ht="15" customHeight="1" x14ac:dyDescent="0.25">
      <c r="B14" s="173"/>
      <c r="C14" s="403" t="s">
        <v>195</v>
      </c>
      <c r="D14" s="403"/>
      <c r="E14" s="403"/>
      <c r="F14" s="403"/>
      <c r="G14" s="403"/>
      <c r="H14" s="403"/>
      <c r="I14" s="403"/>
      <c r="J14" s="403"/>
    </row>
    <row r="15" spans="2:10" x14ac:dyDescent="0.25">
      <c r="B15" s="174" t="s">
        <v>188</v>
      </c>
      <c r="C15" s="206">
        <v>0.32786885245901637</v>
      </c>
      <c r="D15" s="207">
        <v>2.7027027027027026</v>
      </c>
      <c r="E15" s="206" t="s">
        <v>38</v>
      </c>
      <c r="F15" s="207">
        <v>0.45662100456621002</v>
      </c>
      <c r="G15" s="206">
        <v>0.79573053815671735</v>
      </c>
      <c r="H15" s="207">
        <v>16.938110749185668</v>
      </c>
      <c r="I15" s="206">
        <v>9.2984542211652794</v>
      </c>
      <c r="J15" s="207">
        <v>4.8378378378378377</v>
      </c>
    </row>
    <row r="16" spans="2:10" x14ac:dyDescent="0.25">
      <c r="B16" s="174" t="s">
        <v>189</v>
      </c>
      <c r="C16" s="206">
        <v>20</v>
      </c>
      <c r="D16" s="207">
        <v>32.432432432432435</v>
      </c>
      <c r="E16" s="206">
        <v>4.1666666666666661</v>
      </c>
      <c r="F16" s="207">
        <v>17.579908675799086</v>
      </c>
      <c r="G16" s="206">
        <v>26.904640163620098</v>
      </c>
      <c r="H16" s="207">
        <v>32.719308098393803</v>
      </c>
      <c r="I16" s="206">
        <v>18.644470868014267</v>
      </c>
      <c r="J16" s="207">
        <v>27.288288288288285</v>
      </c>
    </row>
    <row r="17" spans="2:10" x14ac:dyDescent="0.25">
      <c r="B17" s="174" t="s">
        <v>190</v>
      </c>
      <c r="C17" s="206">
        <v>20.655737704918035</v>
      </c>
      <c r="D17" s="207">
        <v>10.810810810810811</v>
      </c>
      <c r="E17" s="206">
        <v>10.416666666666668</v>
      </c>
      <c r="F17" s="207">
        <v>17.579908675799086</v>
      </c>
      <c r="G17" s="206">
        <v>28.451361370318288</v>
      </c>
      <c r="H17" s="207">
        <v>18.870043805458835</v>
      </c>
      <c r="I17" s="206">
        <v>15.933412604042807</v>
      </c>
      <c r="J17" s="207">
        <v>25.344594594594593</v>
      </c>
    </row>
    <row r="18" spans="2:10" x14ac:dyDescent="0.25">
      <c r="B18" s="174" t="s">
        <v>191</v>
      </c>
      <c r="C18" s="206">
        <v>31.803278688524589</v>
      </c>
      <c r="D18" s="207">
        <v>16.216216216216218</v>
      </c>
      <c r="E18" s="206">
        <v>23.958333333333336</v>
      </c>
      <c r="F18" s="207">
        <v>28.767123287671232</v>
      </c>
      <c r="G18" s="206">
        <v>32.254250287613445</v>
      </c>
      <c r="H18" s="207">
        <v>18.297203189935978</v>
      </c>
      <c r="I18" s="206">
        <v>26.658739595719382</v>
      </c>
      <c r="J18" s="207">
        <v>28.925675675675677</v>
      </c>
    </row>
    <row r="19" spans="2:10" x14ac:dyDescent="0.25">
      <c r="B19" s="174" t="s">
        <v>192</v>
      </c>
      <c r="C19" s="206">
        <v>26.885245901639344</v>
      </c>
      <c r="D19" s="207">
        <v>37.837837837837839</v>
      </c>
      <c r="E19" s="206">
        <v>60.416666666666664</v>
      </c>
      <c r="F19" s="207">
        <v>35.159817351598171</v>
      </c>
      <c r="G19" s="206">
        <v>10.382845455707528</v>
      </c>
      <c r="H19" s="207">
        <v>9.7607548017522188</v>
      </c>
      <c r="I19" s="206">
        <v>29.060642092746729</v>
      </c>
      <c r="J19" s="207">
        <v>12.027027027027028</v>
      </c>
    </row>
    <row r="20" spans="2:10" ht="27" x14ac:dyDescent="0.25">
      <c r="B20" s="174" t="s">
        <v>193</v>
      </c>
      <c r="C20" s="206">
        <v>0.32786885245901637</v>
      </c>
      <c r="D20" s="207" t="s">
        <v>38</v>
      </c>
      <c r="E20" s="206">
        <v>1.0416666666666665</v>
      </c>
      <c r="F20" s="207">
        <v>0.45662100456621002</v>
      </c>
      <c r="G20" s="206">
        <v>1.2111721845839192</v>
      </c>
      <c r="H20" s="207">
        <v>3.4145793552735033</v>
      </c>
      <c r="I20" s="206">
        <v>0.40428061831153395</v>
      </c>
      <c r="J20" s="207">
        <v>1.5765765765765765</v>
      </c>
    </row>
    <row r="21" spans="2:10" x14ac:dyDescent="0.25">
      <c r="B21" s="175" t="s">
        <v>194</v>
      </c>
      <c r="C21" s="188">
        <v>99.999999999999986</v>
      </c>
      <c r="D21" s="188">
        <v>100.00000000000001</v>
      </c>
      <c r="E21" s="188">
        <v>100</v>
      </c>
      <c r="F21" s="188">
        <v>100</v>
      </c>
      <c r="G21" s="188">
        <v>100.00000000000001</v>
      </c>
      <c r="H21" s="188">
        <v>99.999999999999986</v>
      </c>
      <c r="I21" s="188">
        <v>100</v>
      </c>
      <c r="J21" s="188">
        <v>99.999999999999986</v>
      </c>
    </row>
    <row r="22" spans="2:10" x14ac:dyDescent="0.25">
      <c r="B22" s="63"/>
      <c r="C22" s="63"/>
      <c r="D22" s="63"/>
      <c r="E22" s="63"/>
      <c r="F22" s="63"/>
      <c r="G22" s="63"/>
      <c r="H22" s="63"/>
      <c r="I22" s="63"/>
      <c r="J22" s="63"/>
    </row>
  </sheetData>
  <mergeCells count="5">
    <mergeCell ref="B4:B5"/>
    <mergeCell ref="C4:F4"/>
    <mergeCell ref="G4:J4"/>
    <mergeCell ref="C6:J6"/>
    <mergeCell ref="C14:J1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1"/>
  <sheetViews>
    <sheetView topLeftCell="A4" workbookViewId="0">
      <selection activeCell="B2" sqref="B2"/>
    </sheetView>
  </sheetViews>
  <sheetFormatPr defaultRowHeight="15" x14ac:dyDescent="0.25"/>
  <cols>
    <col min="2" max="2" width="13.7109375" customWidth="1"/>
  </cols>
  <sheetData>
    <row r="2" spans="2:7" x14ac:dyDescent="0.25">
      <c r="B2" s="176" t="s">
        <v>337</v>
      </c>
      <c r="C2" s="203"/>
      <c r="D2" s="203"/>
      <c r="E2" s="203"/>
      <c r="F2" s="203"/>
      <c r="G2" s="203"/>
    </row>
    <row r="3" spans="2:7" x14ac:dyDescent="0.25">
      <c r="B3" s="258" t="s">
        <v>254</v>
      </c>
      <c r="C3" s="203"/>
      <c r="D3" s="203"/>
      <c r="E3" s="203"/>
      <c r="F3" s="203"/>
      <c r="G3" s="203"/>
    </row>
    <row r="4" spans="2:7" ht="15" customHeight="1" x14ac:dyDescent="0.25">
      <c r="B4" s="365" t="s">
        <v>196</v>
      </c>
      <c r="C4" s="332" t="s">
        <v>5</v>
      </c>
      <c r="D4" s="332"/>
      <c r="E4" s="333" t="s">
        <v>6</v>
      </c>
      <c r="F4" s="333"/>
      <c r="G4" s="353" t="s">
        <v>197</v>
      </c>
    </row>
    <row r="5" spans="2:7" ht="27" x14ac:dyDescent="0.25">
      <c r="B5" s="405"/>
      <c r="C5" s="223" t="s">
        <v>21</v>
      </c>
      <c r="D5" s="223" t="s">
        <v>198</v>
      </c>
      <c r="E5" s="223" t="s">
        <v>199</v>
      </c>
      <c r="F5" s="223" t="s">
        <v>200</v>
      </c>
      <c r="G5" s="353"/>
    </row>
    <row r="6" spans="2:7" x14ac:dyDescent="0.25">
      <c r="B6" s="179"/>
      <c r="C6" s="404" t="s">
        <v>201</v>
      </c>
      <c r="D6" s="404"/>
      <c r="E6" s="404"/>
      <c r="F6" s="404"/>
      <c r="G6" s="179"/>
    </row>
    <row r="7" spans="2:7" x14ac:dyDescent="0.25">
      <c r="B7" s="209" t="s">
        <v>184</v>
      </c>
      <c r="C7" s="180">
        <v>276</v>
      </c>
      <c r="D7" s="207">
        <v>78.857142857142861</v>
      </c>
      <c r="E7" s="204">
        <v>22394</v>
      </c>
      <c r="F7" s="207">
        <v>80.253727064220186</v>
      </c>
      <c r="G7" s="206">
        <v>1.2174680194089105</v>
      </c>
    </row>
    <row r="8" spans="2:7" ht="27" x14ac:dyDescent="0.25">
      <c r="B8" s="209" t="s">
        <v>185</v>
      </c>
      <c r="C8" s="180">
        <v>20</v>
      </c>
      <c r="D8" s="207">
        <v>5.7142857142857144</v>
      </c>
      <c r="E8" s="204">
        <v>3578</v>
      </c>
      <c r="F8" s="207">
        <v>12.822534403669724</v>
      </c>
      <c r="G8" s="206">
        <v>0.5558643690939411</v>
      </c>
    </row>
    <row r="9" spans="2:7" x14ac:dyDescent="0.25">
      <c r="B9" s="209" t="s">
        <v>186</v>
      </c>
      <c r="C9" s="180">
        <v>54</v>
      </c>
      <c r="D9" s="207">
        <v>15.428571428571427</v>
      </c>
      <c r="E9" s="204">
        <v>1932</v>
      </c>
      <c r="F9" s="207">
        <v>6.9237385321100922</v>
      </c>
      <c r="G9" s="206">
        <v>2.7190332326283988</v>
      </c>
    </row>
    <row r="10" spans="2:7" ht="27" x14ac:dyDescent="0.25">
      <c r="B10" s="181" t="s">
        <v>202</v>
      </c>
      <c r="C10" s="182">
        <v>350</v>
      </c>
      <c r="D10" s="183">
        <v>100</v>
      </c>
      <c r="E10" s="184">
        <v>27904</v>
      </c>
      <c r="F10" s="183">
        <v>100</v>
      </c>
      <c r="G10" s="185">
        <v>1.2387626530756706</v>
      </c>
    </row>
    <row r="11" spans="2:7" x14ac:dyDescent="0.25">
      <c r="B11" s="179"/>
      <c r="C11" s="404" t="s">
        <v>203</v>
      </c>
      <c r="D11" s="404"/>
      <c r="E11" s="404"/>
      <c r="F11" s="404"/>
      <c r="G11" s="186"/>
    </row>
    <row r="12" spans="2:7" x14ac:dyDescent="0.25">
      <c r="B12" s="209" t="s">
        <v>184</v>
      </c>
      <c r="C12" s="180">
        <v>29</v>
      </c>
      <c r="D12" s="207">
        <v>32.954545454545453</v>
      </c>
      <c r="E12" s="204">
        <v>8898</v>
      </c>
      <c r="F12" s="207">
        <v>53.940349175557714</v>
      </c>
      <c r="G12" s="206">
        <v>0.32485717486277582</v>
      </c>
    </row>
    <row r="13" spans="2:7" x14ac:dyDescent="0.25">
      <c r="B13" s="209" t="s">
        <v>185</v>
      </c>
      <c r="C13" s="180">
        <v>17</v>
      </c>
      <c r="D13" s="207">
        <v>19.318181818181817</v>
      </c>
      <c r="E13" s="204">
        <v>5325</v>
      </c>
      <c r="F13" s="207">
        <v>32.280552861299711</v>
      </c>
      <c r="G13" s="206">
        <v>0.31823287158367652</v>
      </c>
    </row>
    <row r="14" spans="2:7" x14ac:dyDescent="0.25">
      <c r="B14" s="209" t="s">
        <v>186</v>
      </c>
      <c r="C14" s="180">
        <v>42</v>
      </c>
      <c r="D14" s="207">
        <v>47.727272727272727</v>
      </c>
      <c r="E14" s="204">
        <v>2273</v>
      </c>
      <c r="F14" s="207">
        <v>13.779097963142581</v>
      </c>
      <c r="G14" s="206">
        <v>1.8142548596112311</v>
      </c>
    </row>
    <row r="15" spans="2:7" x14ac:dyDescent="0.25">
      <c r="B15" s="181" t="s">
        <v>204</v>
      </c>
      <c r="C15" s="182">
        <v>88</v>
      </c>
      <c r="D15" s="183">
        <v>100</v>
      </c>
      <c r="E15" s="184">
        <v>16496</v>
      </c>
      <c r="F15" s="183">
        <v>100</v>
      </c>
      <c r="G15" s="185">
        <v>0.53063193439459722</v>
      </c>
    </row>
    <row r="16" spans="2:7" ht="15" customHeight="1" x14ac:dyDescent="0.25">
      <c r="B16" s="179"/>
      <c r="C16" s="404" t="s">
        <v>205</v>
      </c>
      <c r="D16" s="404"/>
      <c r="E16" s="404"/>
      <c r="F16" s="404"/>
      <c r="G16" s="186"/>
    </row>
    <row r="17" spans="2:7" x14ac:dyDescent="0.25">
      <c r="B17" s="209" t="s">
        <v>184</v>
      </c>
      <c r="C17" s="180">
        <v>305</v>
      </c>
      <c r="D17" s="207">
        <v>69.634703196347033</v>
      </c>
      <c r="E17" s="204">
        <v>31292</v>
      </c>
      <c r="F17" s="207">
        <v>70.477477477477478</v>
      </c>
      <c r="G17" s="206">
        <v>0.96528151406779128</v>
      </c>
    </row>
    <row r="18" spans="2:7" x14ac:dyDescent="0.25">
      <c r="B18" s="209" t="s">
        <v>185</v>
      </c>
      <c r="C18" s="180">
        <v>37</v>
      </c>
      <c r="D18" s="207">
        <v>8.4474885844748862</v>
      </c>
      <c r="E18" s="204">
        <v>8903</v>
      </c>
      <c r="F18" s="207">
        <v>20.051801801801801</v>
      </c>
      <c r="G18" s="206">
        <v>0.41387024608501116</v>
      </c>
    </row>
    <row r="19" spans="2:7" x14ac:dyDescent="0.25">
      <c r="B19" s="209" t="s">
        <v>186</v>
      </c>
      <c r="C19" s="180">
        <v>96</v>
      </c>
      <c r="D19" s="207">
        <v>21.917808219178081</v>
      </c>
      <c r="E19" s="204">
        <v>4205</v>
      </c>
      <c r="F19" s="207">
        <v>9.4707207207207205</v>
      </c>
      <c r="G19" s="206">
        <v>2.2320390606835621</v>
      </c>
    </row>
    <row r="20" spans="2:7" x14ac:dyDescent="0.25">
      <c r="B20" s="187" t="s">
        <v>50</v>
      </c>
      <c r="C20" s="188">
        <v>438</v>
      </c>
      <c r="D20" s="189">
        <v>100</v>
      </c>
      <c r="E20" s="190">
        <v>44400</v>
      </c>
      <c r="F20" s="191">
        <v>100</v>
      </c>
      <c r="G20" s="191">
        <v>0.9768499933092466</v>
      </c>
    </row>
    <row r="21" spans="2:7" ht="24.75" customHeight="1" x14ac:dyDescent="0.25">
      <c r="B21" s="385" t="s">
        <v>206</v>
      </c>
      <c r="C21" s="311"/>
      <c r="D21" s="311"/>
      <c r="E21" s="311"/>
      <c r="F21" s="311"/>
      <c r="G21" s="311"/>
    </row>
  </sheetData>
  <mergeCells count="8">
    <mergeCell ref="C16:F16"/>
    <mergeCell ref="B21:G21"/>
    <mergeCell ref="B4:B5"/>
    <mergeCell ref="C4:D4"/>
    <mergeCell ref="E4:F4"/>
    <mergeCell ref="G4:G5"/>
    <mergeCell ref="C6:F6"/>
    <mergeCell ref="C11:F11"/>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44"/>
  <sheetViews>
    <sheetView topLeftCell="A22" workbookViewId="0">
      <selection activeCell="M32" sqref="M32"/>
    </sheetView>
  </sheetViews>
  <sheetFormatPr defaultRowHeight="15" x14ac:dyDescent="0.25"/>
  <cols>
    <col min="2" max="2" width="26.140625" customWidth="1"/>
    <col min="8" max="8" width="12.7109375" bestFit="1" customWidth="1"/>
  </cols>
  <sheetData>
    <row r="2" spans="2:15" x14ac:dyDescent="0.25">
      <c r="B2" s="75" t="s">
        <v>338</v>
      </c>
      <c r="C2" s="227"/>
      <c r="D2" s="227"/>
      <c r="E2" s="227"/>
      <c r="F2" s="227"/>
      <c r="G2" s="227"/>
      <c r="H2" s="227"/>
      <c r="I2" s="227"/>
      <c r="J2" s="227"/>
      <c r="K2" s="203"/>
    </row>
    <row r="3" spans="2:15" x14ac:dyDescent="0.25">
      <c r="B3" s="229" t="s">
        <v>108</v>
      </c>
      <c r="C3" s="227"/>
      <c r="D3" s="227"/>
      <c r="E3" s="227"/>
      <c r="F3" s="227"/>
      <c r="G3" s="227"/>
      <c r="H3" s="227"/>
      <c r="I3" s="227"/>
      <c r="J3" s="227"/>
      <c r="K3" s="203"/>
    </row>
    <row r="4" spans="2:15" ht="15" customHeight="1" x14ac:dyDescent="0.25">
      <c r="B4" s="245" t="s">
        <v>221</v>
      </c>
      <c r="C4" s="408" t="s">
        <v>4</v>
      </c>
      <c r="D4" s="408" t="s">
        <v>5</v>
      </c>
      <c r="E4" s="408" t="s">
        <v>6</v>
      </c>
      <c r="F4" s="408" t="s">
        <v>222</v>
      </c>
      <c r="G4" s="408" t="s">
        <v>223</v>
      </c>
      <c r="H4" s="408" t="s">
        <v>224</v>
      </c>
      <c r="I4" s="408" t="s">
        <v>53</v>
      </c>
      <c r="J4" s="408" t="s">
        <v>54</v>
      </c>
      <c r="K4" s="203"/>
    </row>
    <row r="5" spans="2:15" x14ac:dyDescent="0.25">
      <c r="B5" s="276" t="s">
        <v>225</v>
      </c>
      <c r="C5" s="409"/>
      <c r="D5" s="409"/>
      <c r="E5" s="409"/>
      <c r="F5" s="409"/>
      <c r="G5" s="409"/>
      <c r="H5" s="409"/>
      <c r="I5" s="409"/>
      <c r="J5" s="409"/>
      <c r="K5" s="203"/>
      <c r="M5" s="41"/>
      <c r="N5" s="41"/>
      <c r="O5" s="41"/>
    </row>
    <row r="6" spans="2:15" x14ac:dyDescent="0.25">
      <c r="B6" s="277" t="s">
        <v>258</v>
      </c>
      <c r="C6" s="278">
        <v>343</v>
      </c>
      <c r="D6" s="279">
        <v>1</v>
      </c>
      <c r="E6" s="278">
        <v>450</v>
      </c>
      <c r="F6" s="280">
        <v>4.0946179052985299</v>
      </c>
      <c r="G6" s="281">
        <v>1.19376615314826</v>
      </c>
      <c r="H6" s="280">
        <v>537.19476891671604</v>
      </c>
      <c r="I6" s="281">
        <v>0.29154518950437303</v>
      </c>
      <c r="J6" s="280">
        <v>131.195335276968</v>
      </c>
      <c r="K6" s="203"/>
      <c r="M6" s="41"/>
      <c r="N6" s="41"/>
      <c r="O6" s="41"/>
    </row>
    <row r="7" spans="2:15" x14ac:dyDescent="0.25">
      <c r="B7" s="277" t="s">
        <v>259</v>
      </c>
      <c r="C7" s="278">
        <v>309</v>
      </c>
      <c r="D7" s="279">
        <v>2</v>
      </c>
      <c r="E7" s="278">
        <v>422</v>
      </c>
      <c r="F7" s="280">
        <v>5.7610023025365198</v>
      </c>
      <c r="G7" s="281">
        <v>3.7288040793116601</v>
      </c>
      <c r="H7" s="280">
        <v>786.77766073476096</v>
      </c>
      <c r="I7" s="281">
        <v>0.64724919093851097</v>
      </c>
      <c r="J7" s="280">
        <v>136.56957928802601</v>
      </c>
      <c r="K7" s="203"/>
      <c r="M7" s="41"/>
      <c r="N7" s="41"/>
      <c r="O7" s="41"/>
    </row>
    <row r="8" spans="2:15" x14ac:dyDescent="0.25">
      <c r="B8" s="277" t="s">
        <v>260</v>
      </c>
      <c r="C8" s="278">
        <v>165</v>
      </c>
      <c r="D8" s="279">
        <v>0</v>
      </c>
      <c r="E8" s="278">
        <v>208</v>
      </c>
      <c r="F8" s="280">
        <v>4.1906358337460503</v>
      </c>
      <c r="G8" s="281">
        <v>0</v>
      </c>
      <c r="H8" s="280">
        <v>528.27409298131897</v>
      </c>
      <c r="I8" s="281">
        <v>0</v>
      </c>
      <c r="J8" s="280">
        <v>126.06060606060601</v>
      </c>
      <c r="K8" s="203"/>
      <c r="M8" s="41"/>
      <c r="N8" s="41"/>
      <c r="O8" s="41"/>
    </row>
    <row r="9" spans="2:15" x14ac:dyDescent="0.25">
      <c r="B9" s="246" t="s">
        <v>257</v>
      </c>
      <c r="C9" s="282">
        <v>343</v>
      </c>
      <c r="D9" s="283">
        <v>8</v>
      </c>
      <c r="E9" s="282">
        <v>443</v>
      </c>
      <c r="F9" s="284">
        <v>4.2554775315748996</v>
      </c>
      <c r="G9" s="285">
        <v>9.9253120269968491</v>
      </c>
      <c r="H9" s="284">
        <v>549.61415349494996</v>
      </c>
      <c r="I9" s="285">
        <v>2.33236151603499</v>
      </c>
      <c r="J9" s="284">
        <v>129.15451895043699</v>
      </c>
      <c r="K9" s="203"/>
      <c r="N9" s="41"/>
    </row>
    <row r="10" spans="2:15" x14ac:dyDescent="0.25">
      <c r="B10" s="277" t="s">
        <v>262</v>
      </c>
      <c r="C10" s="278">
        <v>142</v>
      </c>
      <c r="D10" s="279">
        <v>2</v>
      </c>
      <c r="E10" s="278">
        <v>184</v>
      </c>
      <c r="F10" s="280">
        <v>3.5483145505884699</v>
      </c>
      <c r="G10" s="281">
        <v>4.9976261275893998</v>
      </c>
      <c r="H10" s="280">
        <v>459.78160373822402</v>
      </c>
      <c r="I10" s="281">
        <v>1.40845070422535</v>
      </c>
      <c r="J10" s="280">
        <v>129.57746478873199</v>
      </c>
      <c r="K10" s="203"/>
      <c r="N10" s="41"/>
    </row>
    <row r="11" spans="2:15" x14ac:dyDescent="0.25">
      <c r="B11" s="246" t="s">
        <v>261</v>
      </c>
      <c r="C11" s="282">
        <v>452</v>
      </c>
      <c r="D11" s="283">
        <v>0</v>
      </c>
      <c r="E11" s="282">
        <v>602</v>
      </c>
      <c r="F11" s="284">
        <v>5.3669918129627101</v>
      </c>
      <c r="G11" s="285">
        <v>0</v>
      </c>
      <c r="H11" s="284">
        <v>714.80731668220096</v>
      </c>
      <c r="I11" s="285">
        <v>0</v>
      </c>
      <c r="J11" s="284">
        <v>133.18584070796501</v>
      </c>
      <c r="K11" s="203"/>
      <c r="M11" s="41"/>
      <c r="N11" s="41"/>
    </row>
    <row r="12" spans="2:15" x14ac:dyDescent="0.25">
      <c r="B12" s="277" t="s">
        <v>265</v>
      </c>
      <c r="C12" s="278">
        <v>104</v>
      </c>
      <c r="D12" s="279">
        <v>1</v>
      </c>
      <c r="E12" s="278">
        <v>131</v>
      </c>
      <c r="F12" s="280">
        <v>2.83668598704398</v>
      </c>
      <c r="G12" s="281">
        <v>2.7275826798499798</v>
      </c>
      <c r="H12" s="280">
        <v>357.31333106034702</v>
      </c>
      <c r="I12" s="281">
        <v>0.96153846153846201</v>
      </c>
      <c r="J12" s="280">
        <v>125.961538461538</v>
      </c>
      <c r="K12" s="203"/>
      <c r="M12" s="41"/>
      <c r="N12" s="41"/>
    </row>
    <row r="13" spans="2:15" x14ac:dyDescent="0.25">
      <c r="B13" s="277" t="s">
        <v>266</v>
      </c>
      <c r="C13" s="278">
        <v>334</v>
      </c>
      <c r="D13" s="279">
        <v>3</v>
      </c>
      <c r="E13" s="278">
        <v>452</v>
      </c>
      <c r="F13" s="280">
        <v>4.3992228917646301</v>
      </c>
      <c r="G13" s="281">
        <v>3.9513978069742199</v>
      </c>
      <c r="H13" s="280">
        <v>595.34393625078201</v>
      </c>
      <c r="I13" s="281">
        <v>0.89820359281437101</v>
      </c>
      <c r="J13" s="280">
        <v>135.32934131736499</v>
      </c>
      <c r="K13" s="203"/>
      <c r="L13" s="41"/>
      <c r="M13" s="41"/>
    </row>
    <row r="14" spans="2:15" x14ac:dyDescent="0.25">
      <c r="B14" s="277" t="s">
        <v>267</v>
      </c>
      <c r="C14" s="278">
        <v>153</v>
      </c>
      <c r="D14" s="279">
        <v>1</v>
      </c>
      <c r="E14" s="278">
        <v>206</v>
      </c>
      <c r="F14" s="280">
        <v>3.1970912738214601</v>
      </c>
      <c r="G14" s="281">
        <v>2.0896021397525901</v>
      </c>
      <c r="H14" s="280">
        <v>430.45804078903302</v>
      </c>
      <c r="I14" s="281">
        <v>0.65359477124182996</v>
      </c>
      <c r="J14" s="280">
        <v>134.640522875817</v>
      </c>
      <c r="K14" s="203"/>
      <c r="L14" s="41"/>
      <c r="M14" s="41"/>
    </row>
    <row r="15" spans="2:15" x14ac:dyDescent="0.25">
      <c r="B15" s="277" t="s">
        <v>268</v>
      </c>
      <c r="C15" s="278">
        <v>326</v>
      </c>
      <c r="D15" s="279">
        <v>0</v>
      </c>
      <c r="E15" s="278">
        <v>444</v>
      </c>
      <c r="F15" s="280">
        <v>5.3965915392701396</v>
      </c>
      <c r="G15" s="281">
        <v>0</v>
      </c>
      <c r="H15" s="280">
        <v>734.99590289445996</v>
      </c>
      <c r="I15" s="281">
        <v>0</v>
      </c>
      <c r="J15" s="280">
        <v>136.19631901840501</v>
      </c>
      <c r="K15" s="203"/>
      <c r="L15" s="41"/>
    </row>
    <row r="16" spans="2:15" x14ac:dyDescent="0.25">
      <c r="B16" s="246" t="s">
        <v>264</v>
      </c>
      <c r="C16" s="237">
        <v>8263</v>
      </c>
      <c r="D16" s="286">
        <v>34</v>
      </c>
      <c r="E16" s="237">
        <v>10743</v>
      </c>
      <c r="F16" s="284">
        <v>5.9558561714433198</v>
      </c>
      <c r="G16" s="287">
        <v>2.4506729980524402</v>
      </c>
      <c r="H16" s="284">
        <v>774.34058876697998</v>
      </c>
      <c r="I16" s="287">
        <v>0.41147283069103202</v>
      </c>
      <c r="J16" s="284">
        <v>130.013312356287</v>
      </c>
      <c r="K16" s="203"/>
      <c r="L16" s="41"/>
    </row>
    <row r="17" spans="2:12" x14ac:dyDescent="0.25">
      <c r="B17" s="277" t="s">
        <v>269</v>
      </c>
      <c r="C17" s="278">
        <v>190</v>
      </c>
      <c r="D17" s="279">
        <v>1</v>
      </c>
      <c r="E17" s="278">
        <v>252</v>
      </c>
      <c r="F17" s="280">
        <v>4.0523391594595504</v>
      </c>
      <c r="G17" s="281">
        <v>2.13281008392608</v>
      </c>
      <c r="H17" s="280">
        <v>537.46814114937104</v>
      </c>
      <c r="I17" s="281">
        <v>0.52631578947368396</v>
      </c>
      <c r="J17" s="280">
        <v>132.63157894736801</v>
      </c>
      <c r="K17" s="203"/>
      <c r="L17" s="41"/>
    </row>
    <row r="18" spans="2:12" x14ac:dyDescent="0.25">
      <c r="B18" s="277" t="s">
        <v>270</v>
      </c>
      <c r="C18" s="278">
        <v>59</v>
      </c>
      <c r="D18" s="279">
        <v>0</v>
      </c>
      <c r="E18" s="278">
        <v>75</v>
      </c>
      <c r="F18" s="280">
        <v>1.5896966104435</v>
      </c>
      <c r="G18" s="281">
        <v>0</v>
      </c>
      <c r="H18" s="280">
        <v>202.080077598749</v>
      </c>
      <c r="I18" s="281">
        <v>0</v>
      </c>
      <c r="J18" s="280">
        <v>127.11864406779701</v>
      </c>
      <c r="K18" s="203"/>
    </row>
    <row r="19" spans="2:12" x14ac:dyDescent="0.25">
      <c r="B19" s="277" t="s">
        <v>271</v>
      </c>
      <c r="C19" s="278">
        <v>250</v>
      </c>
      <c r="D19" s="279">
        <v>4</v>
      </c>
      <c r="E19" s="278">
        <v>352</v>
      </c>
      <c r="F19" s="280">
        <v>4.9055678194750998</v>
      </c>
      <c r="G19" s="281">
        <v>7.84890851116017</v>
      </c>
      <c r="H19" s="280">
        <v>690.70394898209395</v>
      </c>
      <c r="I19" s="281">
        <v>1.6</v>
      </c>
      <c r="J19" s="280">
        <v>140.80000000000001</v>
      </c>
      <c r="K19" s="203"/>
    </row>
    <row r="20" spans="2:12" x14ac:dyDescent="0.25">
      <c r="B20" s="277" t="s">
        <v>272</v>
      </c>
      <c r="C20" s="278">
        <v>149</v>
      </c>
      <c r="D20" s="269">
        <v>0</v>
      </c>
      <c r="E20" s="278">
        <v>217</v>
      </c>
      <c r="F20" s="280">
        <v>3.50641862873145</v>
      </c>
      <c r="G20" s="288">
        <v>0</v>
      </c>
      <c r="H20" s="280">
        <v>510.66633720451301</v>
      </c>
      <c r="I20" s="288">
        <v>0</v>
      </c>
      <c r="J20" s="280">
        <v>145.63758389261699</v>
      </c>
      <c r="K20" s="203"/>
    </row>
    <row r="21" spans="2:12" x14ac:dyDescent="0.25">
      <c r="B21" s="277" t="s">
        <v>273</v>
      </c>
      <c r="C21" s="278">
        <v>148</v>
      </c>
      <c r="D21" s="269">
        <v>3</v>
      </c>
      <c r="E21" s="278">
        <v>222</v>
      </c>
      <c r="F21" s="280">
        <v>3.8133518847749399</v>
      </c>
      <c r="G21" s="288">
        <v>7.7297673340032498</v>
      </c>
      <c r="H21" s="280">
        <v>572.00278271623995</v>
      </c>
      <c r="I21" s="288">
        <v>2.0270270270270299</v>
      </c>
      <c r="J21" s="280">
        <v>150</v>
      </c>
      <c r="K21" s="203"/>
    </row>
    <row r="22" spans="2:12" x14ac:dyDescent="0.25">
      <c r="B22" s="277" t="s">
        <v>275</v>
      </c>
      <c r="C22" s="278">
        <v>105</v>
      </c>
      <c r="D22" s="269">
        <v>2</v>
      </c>
      <c r="E22" s="278">
        <v>142</v>
      </c>
      <c r="F22" s="280">
        <v>2.8959924980003899</v>
      </c>
      <c r="G22" s="288">
        <v>5.5161761866674004</v>
      </c>
      <c r="H22" s="280">
        <v>391.64850925338499</v>
      </c>
      <c r="I22" s="288">
        <v>1.9047619047619</v>
      </c>
      <c r="J22" s="280">
        <v>135.23809523809501</v>
      </c>
      <c r="K22" s="203"/>
    </row>
    <row r="23" spans="2:12" x14ac:dyDescent="0.25">
      <c r="B23" s="277" t="s">
        <v>274</v>
      </c>
      <c r="C23" s="278">
        <v>151</v>
      </c>
      <c r="D23" s="269">
        <v>2</v>
      </c>
      <c r="E23" s="278">
        <v>175</v>
      </c>
      <c r="F23" s="280">
        <v>1.85010475758727</v>
      </c>
      <c r="G23" s="288">
        <v>2.4504698775990299</v>
      </c>
      <c r="H23" s="280">
        <v>214.41611428991499</v>
      </c>
      <c r="I23" s="288">
        <v>1.32450331125828</v>
      </c>
      <c r="J23" s="280">
        <v>115.894039735099</v>
      </c>
      <c r="K23" s="203"/>
    </row>
    <row r="24" spans="2:12" x14ac:dyDescent="0.25">
      <c r="B24" s="246" t="s">
        <v>276</v>
      </c>
      <c r="C24" s="282">
        <v>971</v>
      </c>
      <c r="D24" s="286">
        <v>6</v>
      </c>
      <c r="E24" s="237">
        <v>1218</v>
      </c>
      <c r="F24" s="284">
        <v>7.97798044532085</v>
      </c>
      <c r="G24" s="287">
        <v>4.9297510475720996</v>
      </c>
      <c r="H24" s="284">
        <v>1000.73946265713</v>
      </c>
      <c r="I24" s="287">
        <v>0.61791967044284202</v>
      </c>
      <c r="J24" s="284">
        <v>125.437693099897</v>
      </c>
      <c r="K24" s="203"/>
    </row>
    <row r="25" spans="2:12" x14ac:dyDescent="0.25">
      <c r="B25" s="246" t="s">
        <v>277</v>
      </c>
      <c r="C25" s="282">
        <v>743</v>
      </c>
      <c r="D25" s="286">
        <v>6</v>
      </c>
      <c r="E25" s="282">
        <v>998</v>
      </c>
      <c r="F25" s="284">
        <v>3.73258982957186</v>
      </c>
      <c r="G25" s="287">
        <v>3.0142044384160398</v>
      </c>
      <c r="H25" s="284">
        <v>501.36267158986698</v>
      </c>
      <c r="I25" s="287">
        <v>0.80753701211305495</v>
      </c>
      <c r="J25" s="284">
        <v>134.32032301480501</v>
      </c>
      <c r="K25" s="203"/>
    </row>
    <row r="26" spans="2:12" x14ac:dyDescent="0.25">
      <c r="B26" s="246" t="s">
        <v>278</v>
      </c>
      <c r="C26" s="282">
        <v>422</v>
      </c>
      <c r="D26" s="286">
        <v>5</v>
      </c>
      <c r="E26" s="282">
        <v>594</v>
      </c>
      <c r="F26" s="284">
        <v>5.7642398579428997</v>
      </c>
      <c r="G26" s="287">
        <v>6.8296680781313999</v>
      </c>
      <c r="H26" s="284">
        <v>811.36456768201003</v>
      </c>
      <c r="I26" s="287">
        <v>1.1848341232227499</v>
      </c>
      <c r="J26" s="284">
        <v>140.75829383886301</v>
      </c>
      <c r="K26" s="203"/>
    </row>
    <row r="27" spans="2:12" x14ac:dyDescent="0.25">
      <c r="B27" s="277" t="s">
        <v>279</v>
      </c>
      <c r="C27" s="278">
        <v>231</v>
      </c>
      <c r="D27" s="269">
        <v>1</v>
      </c>
      <c r="E27" s="278">
        <v>331</v>
      </c>
      <c r="F27" s="280">
        <v>3.6363922581051402</v>
      </c>
      <c r="G27" s="288">
        <v>1.5741957827294999</v>
      </c>
      <c r="H27" s="280">
        <v>521.05880408346297</v>
      </c>
      <c r="I27" s="288">
        <v>0.43290043290043301</v>
      </c>
      <c r="J27" s="280">
        <v>143.290043290043</v>
      </c>
      <c r="K27" s="203"/>
    </row>
    <row r="28" spans="2:12" x14ac:dyDescent="0.25">
      <c r="B28" s="277" t="s">
        <v>280</v>
      </c>
      <c r="C28" s="278">
        <v>141</v>
      </c>
      <c r="D28" s="269">
        <v>2</v>
      </c>
      <c r="E28" s="278">
        <v>204</v>
      </c>
      <c r="F28" s="280">
        <v>3.5827722017532699</v>
      </c>
      <c r="G28" s="288">
        <v>5.0819463854656304</v>
      </c>
      <c r="H28" s="280">
        <v>518.358531317494</v>
      </c>
      <c r="I28" s="288">
        <v>1.4184397163120599</v>
      </c>
      <c r="J28" s="280">
        <v>144.68085106383</v>
      </c>
      <c r="K28" s="203"/>
    </row>
    <row r="29" spans="2:12" x14ac:dyDescent="0.25">
      <c r="B29" s="246" t="s">
        <v>281</v>
      </c>
      <c r="C29" s="282">
        <v>400</v>
      </c>
      <c r="D29" s="286">
        <v>3</v>
      </c>
      <c r="E29" s="282">
        <v>517</v>
      </c>
      <c r="F29" s="284">
        <v>5.5038802355660703</v>
      </c>
      <c r="G29" s="287">
        <v>4.1279101766745496</v>
      </c>
      <c r="H29" s="284">
        <v>711.37652044691504</v>
      </c>
      <c r="I29" s="287">
        <v>0.75</v>
      </c>
      <c r="J29" s="284">
        <v>129.25</v>
      </c>
      <c r="K29" s="203"/>
    </row>
    <row r="30" spans="2:12" x14ac:dyDescent="0.25">
      <c r="B30" s="246" t="s">
        <v>282</v>
      </c>
      <c r="C30" s="282">
        <v>216</v>
      </c>
      <c r="D30" s="286">
        <v>4</v>
      </c>
      <c r="E30" s="282">
        <v>284</v>
      </c>
      <c r="F30" s="284">
        <v>4.3705674655767197</v>
      </c>
      <c r="G30" s="287">
        <v>8.0936434547717102</v>
      </c>
      <c r="H30" s="284">
        <v>574.64868528879094</v>
      </c>
      <c r="I30" s="287">
        <v>1.8518518518518501</v>
      </c>
      <c r="J30" s="284">
        <v>131.48148148148101</v>
      </c>
      <c r="K30" s="203"/>
    </row>
    <row r="31" spans="2:12" x14ac:dyDescent="0.25">
      <c r="B31" s="246" t="s">
        <v>283</v>
      </c>
      <c r="C31" s="282">
        <v>221</v>
      </c>
      <c r="D31" s="286">
        <v>4</v>
      </c>
      <c r="E31" s="282">
        <v>279</v>
      </c>
      <c r="F31" s="284">
        <v>4.5800261123660704</v>
      </c>
      <c r="G31" s="287">
        <v>8.2896400223820308</v>
      </c>
      <c r="H31" s="284">
        <v>578.20239156114599</v>
      </c>
      <c r="I31" s="287">
        <v>1.80995475113122</v>
      </c>
      <c r="J31" s="284">
        <v>126.24434389140301</v>
      </c>
      <c r="K31" s="203"/>
    </row>
    <row r="32" spans="2:12" x14ac:dyDescent="0.25">
      <c r="B32" s="246" t="s">
        <v>284</v>
      </c>
      <c r="C32" s="282">
        <v>139</v>
      </c>
      <c r="D32" s="286">
        <v>1</v>
      </c>
      <c r="E32" s="282">
        <v>186</v>
      </c>
      <c r="F32" s="284">
        <v>3.0243032135941301</v>
      </c>
      <c r="G32" s="287">
        <v>2.1757577076216799</v>
      </c>
      <c r="H32" s="284">
        <v>404.69093361763203</v>
      </c>
      <c r="I32" s="287">
        <v>0.71942446043165498</v>
      </c>
      <c r="J32" s="284">
        <v>133.812949640288</v>
      </c>
      <c r="K32" s="203"/>
    </row>
    <row r="33" spans="2:11" x14ac:dyDescent="0.25">
      <c r="B33" s="277" t="s">
        <v>307</v>
      </c>
      <c r="C33" s="278">
        <v>87</v>
      </c>
      <c r="D33" s="269">
        <v>1</v>
      </c>
      <c r="E33" s="278">
        <v>100</v>
      </c>
      <c r="F33" s="280">
        <v>2.4744379186279701</v>
      </c>
      <c r="G33" s="288">
        <v>2.8441815156643302</v>
      </c>
      <c r="H33" s="280">
        <v>284.41815156643298</v>
      </c>
      <c r="I33" s="288">
        <v>1.14942528735632</v>
      </c>
      <c r="J33" s="280">
        <v>114.942528735632</v>
      </c>
      <c r="K33" s="203"/>
    </row>
    <row r="34" spans="2:11" x14ac:dyDescent="0.25">
      <c r="B34" s="277" t="s">
        <v>286</v>
      </c>
      <c r="C34" s="278">
        <v>103</v>
      </c>
      <c r="D34" s="269">
        <v>2</v>
      </c>
      <c r="E34" s="278">
        <v>143</v>
      </c>
      <c r="F34" s="280">
        <v>2.6185996847511102</v>
      </c>
      <c r="G34" s="288">
        <v>5.0846595820409801</v>
      </c>
      <c r="H34" s="280">
        <v>363.55316011592998</v>
      </c>
      <c r="I34" s="288">
        <v>1.94174757281553</v>
      </c>
      <c r="J34" s="280">
        <v>138.83495145631099</v>
      </c>
      <c r="K34" s="203"/>
    </row>
    <row r="35" spans="2:11" x14ac:dyDescent="0.25">
      <c r="B35" s="277" t="s">
        <v>287</v>
      </c>
      <c r="C35" s="278">
        <v>160</v>
      </c>
      <c r="D35" s="269">
        <v>0</v>
      </c>
      <c r="E35" s="278">
        <v>196</v>
      </c>
      <c r="F35" s="280">
        <v>3.8122922598553699</v>
      </c>
      <c r="G35" s="288">
        <v>0</v>
      </c>
      <c r="H35" s="280">
        <v>467.005801832283</v>
      </c>
      <c r="I35" s="288">
        <v>0</v>
      </c>
      <c r="J35" s="280">
        <v>122.5</v>
      </c>
      <c r="K35" s="203"/>
    </row>
    <row r="36" spans="2:11" x14ac:dyDescent="0.25">
      <c r="B36" s="277" t="s">
        <v>288</v>
      </c>
      <c r="C36" s="278">
        <v>69</v>
      </c>
      <c r="D36" s="269">
        <v>0</v>
      </c>
      <c r="E36" s="278">
        <v>90</v>
      </c>
      <c r="F36" s="280">
        <v>1.9647204544483801</v>
      </c>
      <c r="G36" s="288">
        <v>0</v>
      </c>
      <c r="H36" s="280">
        <v>256.26788536283198</v>
      </c>
      <c r="I36" s="288">
        <v>0</v>
      </c>
      <c r="J36" s="280">
        <v>130.434782608696</v>
      </c>
      <c r="K36" s="203"/>
    </row>
    <row r="37" spans="2:11" x14ac:dyDescent="0.25">
      <c r="B37" s="277" t="s">
        <v>289</v>
      </c>
      <c r="C37" s="278">
        <v>181</v>
      </c>
      <c r="D37" s="269">
        <v>0</v>
      </c>
      <c r="E37" s="278">
        <v>251</v>
      </c>
      <c r="F37" s="280">
        <v>3.9151218879107099</v>
      </c>
      <c r="G37" s="288">
        <v>0</v>
      </c>
      <c r="H37" s="280">
        <v>542.92574246717504</v>
      </c>
      <c r="I37" s="288">
        <v>0</v>
      </c>
      <c r="J37" s="280">
        <v>138.67403314917101</v>
      </c>
      <c r="K37" s="203"/>
    </row>
    <row r="38" spans="2:11" x14ac:dyDescent="0.25">
      <c r="B38" s="246" t="s">
        <v>285</v>
      </c>
      <c r="C38" s="282">
        <v>675</v>
      </c>
      <c r="D38" s="286">
        <v>6</v>
      </c>
      <c r="E38" s="282">
        <v>869</v>
      </c>
      <c r="F38" s="284">
        <v>5.4556917008826096</v>
      </c>
      <c r="G38" s="287">
        <v>4.8495037341178797</v>
      </c>
      <c r="H38" s="284">
        <v>702.36979082473897</v>
      </c>
      <c r="I38" s="287">
        <v>0.88888888888888895</v>
      </c>
      <c r="J38" s="284">
        <v>128.74074074074099</v>
      </c>
      <c r="K38" s="203"/>
    </row>
    <row r="39" spans="2:11" x14ac:dyDescent="0.25">
      <c r="B39" s="277" t="s">
        <v>290</v>
      </c>
      <c r="C39" s="278">
        <v>143</v>
      </c>
      <c r="D39" s="269">
        <v>1</v>
      </c>
      <c r="E39" s="278">
        <v>186</v>
      </c>
      <c r="F39" s="280">
        <v>3.16259731068648</v>
      </c>
      <c r="G39" s="288">
        <v>2.2116065109695699</v>
      </c>
      <c r="H39" s="280">
        <v>411.35881104033899</v>
      </c>
      <c r="I39" s="288">
        <v>0.69930069930069905</v>
      </c>
      <c r="J39" s="280">
        <v>130.06993006993</v>
      </c>
      <c r="K39" s="203"/>
    </row>
    <row r="40" spans="2:11" x14ac:dyDescent="0.25">
      <c r="B40" s="246" t="s">
        <v>308</v>
      </c>
      <c r="C40" s="237">
        <v>16888</v>
      </c>
      <c r="D40" s="237">
        <v>106</v>
      </c>
      <c r="E40" s="237">
        <v>22166</v>
      </c>
      <c r="F40" s="289">
        <v>1.6750193644358813</v>
      </c>
      <c r="G40" s="290">
        <v>1.0513503826989781</v>
      </c>
      <c r="H40" s="284">
        <v>219.85125078212783</v>
      </c>
      <c r="I40" s="285">
        <v>0.62766461392704875</v>
      </c>
      <c r="J40" s="289">
        <v>131.25296068214115</v>
      </c>
      <c r="K40" s="203"/>
    </row>
    <row r="41" spans="2:11" x14ac:dyDescent="0.25">
      <c r="B41" s="246" t="s">
        <v>226</v>
      </c>
      <c r="C41" s="237">
        <v>15672</v>
      </c>
      <c r="D41" s="237">
        <v>332</v>
      </c>
      <c r="E41" s="237">
        <v>22234</v>
      </c>
      <c r="F41" s="289">
        <v>1.5544116224206024</v>
      </c>
      <c r="G41" s="290">
        <v>3.2929087458118937</v>
      </c>
      <c r="H41" s="284">
        <v>220.52570197102906</v>
      </c>
      <c r="I41" s="285">
        <v>2.1184277692700357</v>
      </c>
      <c r="J41" s="289">
        <v>141.87085247575294</v>
      </c>
      <c r="K41" s="203"/>
    </row>
    <row r="42" spans="2:11" x14ac:dyDescent="0.25">
      <c r="B42" s="247" t="s">
        <v>240</v>
      </c>
      <c r="C42" s="248">
        <v>32560</v>
      </c>
      <c r="D42" s="291">
        <v>438</v>
      </c>
      <c r="E42" s="248">
        <v>44400</v>
      </c>
      <c r="F42" s="292">
        <v>3.2294309868564839</v>
      </c>
      <c r="G42" s="292">
        <v>4.3442591285108723</v>
      </c>
      <c r="H42" s="293">
        <v>440.3769527531569</v>
      </c>
      <c r="I42" s="293">
        <v>1.4</v>
      </c>
      <c r="J42" s="292">
        <v>136.36363636363635</v>
      </c>
      <c r="K42" s="203"/>
    </row>
    <row r="43" spans="2:11" x14ac:dyDescent="0.25">
      <c r="B43" s="406" t="s">
        <v>60</v>
      </c>
      <c r="C43" s="407"/>
      <c r="D43" s="407"/>
      <c r="E43" s="407"/>
      <c r="F43" s="407"/>
      <c r="G43" s="407"/>
      <c r="H43" s="407"/>
      <c r="I43" s="407"/>
      <c r="J43" s="407"/>
      <c r="K43" s="203"/>
    </row>
    <row r="44" spans="2:11" x14ac:dyDescent="0.25">
      <c r="B44" s="406" t="s">
        <v>61</v>
      </c>
      <c r="C44" s="407"/>
      <c r="D44" s="407"/>
      <c r="E44" s="407"/>
      <c r="F44" s="407"/>
      <c r="G44" s="407"/>
      <c r="H44" s="407"/>
      <c r="I44" s="407"/>
      <c r="J44" s="407"/>
      <c r="K44" s="203"/>
    </row>
  </sheetData>
  <mergeCells count="10">
    <mergeCell ref="B43:J43"/>
    <mergeCell ref="B44:J44"/>
    <mergeCell ref="I4:I5"/>
    <mergeCell ref="J4:J5"/>
    <mergeCell ref="C4:C5"/>
    <mergeCell ref="D4:D5"/>
    <mergeCell ref="E4:E5"/>
    <mergeCell ref="F4:F5"/>
    <mergeCell ref="G4:G5"/>
    <mergeCell ref="H4:H5"/>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5"/>
  <sheetViews>
    <sheetView topLeftCell="A25" workbookViewId="0">
      <selection activeCell="L13" sqref="L13"/>
    </sheetView>
  </sheetViews>
  <sheetFormatPr defaultRowHeight="15" x14ac:dyDescent="0.25"/>
  <cols>
    <col min="2" max="2" width="21" customWidth="1"/>
  </cols>
  <sheetData>
    <row r="2" spans="2:13" x14ac:dyDescent="0.25">
      <c r="B2" s="75" t="s">
        <v>339</v>
      </c>
      <c r="C2" s="227"/>
      <c r="D2" s="228"/>
      <c r="E2" s="227"/>
      <c r="F2" s="227"/>
      <c r="G2" s="228"/>
      <c r="H2" s="227"/>
      <c r="I2" s="227"/>
      <c r="J2" s="227"/>
      <c r="K2" s="227"/>
      <c r="L2" s="227"/>
      <c r="M2" s="227"/>
    </row>
    <row r="3" spans="2:13" x14ac:dyDescent="0.25">
      <c r="B3" s="229" t="s">
        <v>216</v>
      </c>
      <c r="C3" s="230"/>
      <c r="D3" s="231"/>
      <c r="E3" s="230"/>
      <c r="F3" s="230"/>
      <c r="G3" s="231"/>
      <c r="H3" s="230"/>
      <c r="I3" s="227"/>
      <c r="J3" s="227"/>
      <c r="K3" s="227"/>
      <c r="L3" s="227"/>
      <c r="M3" s="227"/>
    </row>
    <row r="4" spans="2:13" ht="15" customHeight="1" x14ac:dyDescent="0.25">
      <c r="B4" s="410" t="s">
        <v>256</v>
      </c>
      <c r="C4" s="412" t="s">
        <v>57</v>
      </c>
      <c r="D4" s="412"/>
      <c r="E4" s="412"/>
      <c r="F4" s="413" t="s">
        <v>253</v>
      </c>
      <c r="G4" s="413"/>
      <c r="H4" s="413"/>
      <c r="I4" s="227"/>
      <c r="J4" s="227"/>
      <c r="K4" s="227"/>
      <c r="L4" s="227"/>
      <c r="M4" s="227"/>
    </row>
    <row r="5" spans="2:13" x14ac:dyDescent="0.25">
      <c r="B5" s="411"/>
      <c r="C5" s="232" t="s">
        <v>4</v>
      </c>
      <c r="D5" s="232" t="s">
        <v>5</v>
      </c>
      <c r="E5" s="232" t="s">
        <v>6</v>
      </c>
      <c r="F5" s="232" t="s">
        <v>4</v>
      </c>
      <c r="G5" s="232" t="s">
        <v>5</v>
      </c>
      <c r="H5" s="232" t="s">
        <v>6</v>
      </c>
      <c r="I5" s="227"/>
      <c r="J5" s="227"/>
      <c r="K5" s="227"/>
      <c r="L5" s="227"/>
      <c r="M5" s="227"/>
    </row>
    <row r="6" spans="2:13" x14ac:dyDescent="0.25">
      <c r="B6" s="233" t="s">
        <v>257</v>
      </c>
      <c r="C6" s="234">
        <v>299</v>
      </c>
      <c r="D6" s="235">
        <v>6</v>
      </c>
      <c r="E6" s="234">
        <v>385</v>
      </c>
      <c r="F6" s="236">
        <v>43</v>
      </c>
      <c r="G6" s="237">
        <v>2</v>
      </c>
      <c r="H6" s="236">
        <v>57</v>
      </c>
      <c r="I6" s="227"/>
      <c r="J6" s="227"/>
      <c r="K6" s="238"/>
      <c r="L6" s="238"/>
      <c r="M6" s="227"/>
    </row>
    <row r="7" spans="2:13" x14ac:dyDescent="0.25">
      <c r="B7" s="239" t="s">
        <v>258</v>
      </c>
      <c r="C7" s="240">
        <v>332</v>
      </c>
      <c r="D7" s="241">
        <v>1</v>
      </c>
      <c r="E7" s="240">
        <v>435</v>
      </c>
      <c r="F7" s="242">
        <v>12</v>
      </c>
      <c r="G7" s="243" t="s">
        <v>38</v>
      </c>
      <c r="H7" s="242">
        <v>20</v>
      </c>
      <c r="I7" s="227"/>
      <c r="J7" s="227"/>
      <c r="K7" s="238"/>
      <c r="L7" s="238"/>
      <c r="M7" s="227"/>
    </row>
    <row r="8" spans="2:13" x14ac:dyDescent="0.25">
      <c r="B8" s="239" t="s">
        <v>259</v>
      </c>
      <c r="C8" s="240">
        <v>256</v>
      </c>
      <c r="D8" s="241">
        <v>1</v>
      </c>
      <c r="E8" s="240">
        <v>339</v>
      </c>
      <c r="F8" s="242">
        <v>54</v>
      </c>
      <c r="G8" s="243">
        <v>1</v>
      </c>
      <c r="H8" s="242">
        <v>85</v>
      </c>
      <c r="I8" s="227"/>
      <c r="J8" s="227"/>
      <c r="K8" s="238"/>
      <c r="L8" s="238"/>
      <c r="M8" s="227"/>
    </row>
    <row r="9" spans="2:13" x14ac:dyDescent="0.25">
      <c r="B9" s="239" t="s">
        <v>260</v>
      </c>
      <c r="C9" s="240">
        <v>159</v>
      </c>
      <c r="D9" s="241" t="s">
        <v>38</v>
      </c>
      <c r="E9" s="240">
        <v>200</v>
      </c>
      <c r="F9" s="242">
        <v>6</v>
      </c>
      <c r="G9" s="243" t="s">
        <v>38</v>
      </c>
      <c r="H9" s="242">
        <v>8</v>
      </c>
      <c r="I9" s="227"/>
      <c r="J9" s="227"/>
      <c r="K9" s="238"/>
      <c r="L9" s="238"/>
      <c r="M9" s="227"/>
    </row>
    <row r="10" spans="2:13" x14ac:dyDescent="0.25">
      <c r="B10" s="239" t="s">
        <v>261</v>
      </c>
      <c r="C10" s="240">
        <v>425</v>
      </c>
      <c r="D10" s="241" t="s">
        <v>38</v>
      </c>
      <c r="E10" s="240">
        <v>567</v>
      </c>
      <c r="F10" s="242">
        <v>27</v>
      </c>
      <c r="G10" s="243" t="s">
        <v>38</v>
      </c>
      <c r="H10" s="242">
        <v>35</v>
      </c>
      <c r="I10" s="227"/>
      <c r="J10" s="227"/>
      <c r="K10" s="238"/>
      <c r="L10" s="238"/>
      <c r="M10" s="227"/>
    </row>
    <row r="11" spans="2:13" x14ac:dyDescent="0.25">
      <c r="B11" s="239" t="s">
        <v>262</v>
      </c>
      <c r="C11" s="240">
        <v>131</v>
      </c>
      <c r="D11" s="241">
        <v>2</v>
      </c>
      <c r="E11" s="240">
        <v>165</v>
      </c>
      <c r="F11" s="242">
        <v>11</v>
      </c>
      <c r="G11" s="243" t="s">
        <v>38</v>
      </c>
      <c r="H11" s="242">
        <v>19</v>
      </c>
      <c r="I11" s="227"/>
      <c r="J11" s="227"/>
      <c r="K11" s="238"/>
      <c r="L11" s="238"/>
      <c r="M11" s="227"/>
    </row>
    <row r="12" spans="2:13" x14ac:dyDescent="0.25">
      <c r="B12" s="233" t="s">
        <v>263</v>
      </c>
      <c r="C12" s="234">
        <v>48</v>
      </c>
      <c r="D12" s="235">
        <v>1</v>
      </c>
      <c r="E12" s="234">
        <v>56</v>
      </c>
      <c r="F12" s="236">
        <v>11</v>
      </c>
      <c r="G12" s="237" t="s">
        <v>38</v>
      </c>
      <c r="H12" s="236">
        <v>21</v>
      </c>
      <c r="I12" s="227"/>
      <c r="J12" s="227"/>
      <c r="K12" s="238"/>
      <c r="L12" s="238"/>
      <c r="M12" s="227"/>
    </row>
    <row r="13" spans="2:13" x14ac:dyDescent="0.25">
      <c r="B13" s="233" t="s">
        <v>264</v>
      </c>
      <c r="C13" s="234">
        <v>7974</v>
      </c>
      <c r="D13" s="235">
        <v>29</v>
      </c>
      <c r="E13" s="234">
        <v>10298</v>
      </c>
      <c r="F13" s="236">
        <v>289</v>
      </c>
      <c r="G13" s="237">
        <v>5</v>
      </c>
      <c r="H13" s="236">
        <v>445</v>
      </c>
      <c r="I13" s="227"/>
      <c r="J13" s="227"/>
      <c r="K13" s="238"/>
      <c r="L13" s="238"/>
      <c r="M13" s="227"/>
    </row>
    <row r="14" spans="2:13" x14ac:dyDescent="0.25">
      <c r="B14" s="239" t="s">
        <v>265</v>
      </c>
      <c r="C14" s="240">
        <v>89</v>
      </c>
      <c r="D14" s="241" t="s">
        <v>38</v>
      </c>
      <c r="E14" s="240">
        <v>105</v>
      </c>
      <c r="F14" s="242">
        <v>13</v>
      </c>
      <c r="G14" s="243">
        <v>1</v>
      </c>
      <c r="H14" s="242">
        <v>23</v>
      </c>
      <c r="I14" s="227"/>
      <c r="J14" s="227"/>
      <c r="K14" s="238"/>
      <c r="L14" s="238"/>
      <c r="M14" s="227"/>
    </row>
    <row r="15" spans="2:13" x14ac:dyDescent="0.25">
      <c r="B15" s="239" t="s">
        <v>266</v>
      </c>
      <c r="C15" s="240">
        <v>225</v>
      </c>
      <c r="D15" s="241" t="s">
        <v>38</v>
      </c>
      <c r="E15" s="240">
        <v>295</v>
      </c>
      <c r="F15" s="242">
        <v>107</v>
      </c>
      <c r="G15" s="243">
        <v>3</v>
      </c>
      <c r="H15" s="242">
        <v>154</v>
      </c>
      <c r="I15" s="227"/>
      <c r="J15" s="227"/>
      <c r="K15" s="238"/>
      <c r="L15" s="238"/>
      <c r="M15" s="227"/>
    </row>
    <row r="16" spans="2:13" x14ac:dyDescent="0.25">
      <c r="B16" s="239" t="s">
        <v>267</v>
      </c>
      <c r="C16" s="240">
        <v>113</v>
      </c>
      <c r="D16" s="241">
        <v>1</v>
      </c>
      <c r="E16" s="240">
        <v>154</v>
      </c>
      <c r="F16" s="242">
        <v>40</v>
      </c>
      <c r="G16" s="243" t="s">
        <v>38</v>
      </c>
      <c r="H16" s="242">
        <v>51</v>
      </c>
      <c r="I16" s="227"/>
      <c r="J16" s="227"/>
      <c r="K16" s="238"/>
      <c r="L16" s="238"/>
      <c r="M16" s="227"/>
    </row>
    <row r="17" spans="2:13" x14ac:dyDescent="0.25">
      <c r="B17" s="239" t="s">
        <v>268</v>
      </c>
      <c r="C17" s="240">
        <v>307</v>
      </c>
      <c r="D17" s="241" t="s">
        <v>38</v>
      </c>
      <c r="E17" s="240">
        <v>414</v>
      </c>
      <c r="F17" s="242">
        <v>20</v>
      </c>
      <c r="G17" s="243" t="s">
        <v>38</v>
      </c>
      <c r="H17" s="242">
        <v>32</v>
      </c>
      <c r="I17" s="227"/>
      <c r="J17" s="227"/>
      <c r="K17" s="238"/>
      <c r="L17" s="238"/>
      <c r="M17" s="227"/>
    </row>
    <row r="18" spans="2:13" x14ac:dyDescent="0.25">
      <c r="B18" s="239" t="s">
        <v>269</v>
      </c>
      <c r="C18" s="240">
        <v>126</v>
      </c>
      <c r="D18" s="241" t="s">
        <v>38</v>
      </c>
      <c r="E18" s="240">
        <v>162</v>
      </c>
      <c r="F18" s="242">
        <v>64</v>
      </c>
      <c r="G18" s="243">
        <v>1</v>
      </c>
      <c r="H18" s="242">
        <v>90</v>
      </c>
      <c r="I18" s="227"/>
      <c r="J18" s="227"/>
      <c r="K18" s="238"/>
      <c r="L18" s="238"/>
      <c r="M18" s="227"/>
    </row>
    <row r="19" spans="2:13" x14ac:dyDescent="0.25">
      <c r="B19" s="239" t="s">
        <v>270</v>
      </c>
      <c r="C19" s="240">
        <v>57</v>
      </c>
      <c r="D19" s="241" t="s">
        <v>38</v>
      </c>
      <c r="E19" s="240">
        <v>73</v>
      </c>
      <c r="F19" s="242">
        <v>2</v>
      </c>
      <c r="G19" s="243" t="s">
        <v>38</v>
      </c>
      <c r="H19" s="242">
        <v>2</v>
      </c>
      <c r="I19" s="227"/>
      <c r="J19" s="227"/>
      <c r="K19" s="238"/>
      <c r="L19" s="238"/>
      <c r="M19" s="227"/>
    </row>
    <row r="20" spans="2:13" x14ac:dyDescent="0.25">
      <c r="B20" s="239" t="s">
        <v>271</v>
      </c>
      <c r="C20" s="240">
        <v>163</v>
      </c>
      <c r="D20" s="241">
        <v>1</v>
      </c>
      <c r="E20" s="240">
        <v>224</v>
      </c>
      <c r="F20" s="242">
        <v>87</v>
      </c>
      <c r="G20" s="243">
        <v>3</v>
      </c>
      <c r="H20" s="242">
        <v>128</v>
      </c>
      <c r="I20" s="227"/>
      <c r="J20" s="227"/>
      <c r="K20" s="238"/>
      <c r="L20" s="238"/>
      <c r="M20" s="227"/>
    </row>
    <row r="21" spans="2:13" x14ac:dyDescent="0.25">
      <c r="B21" s="239" t="s">
        <v>272</v>
      </c>
      <c r="C21" s="240">
        <v>92</v>
      </c>
      <c r="D21" s="241" t="s">
        <v>38</v>
      </c>
      <c r="E21" s="240">
        <v>126</v>
      </c>
      <c r="F21" s="242">
        <v>57</v>
      </c>
      <c r="G21" s="243" t="s">
        <v>38</v>
      </c>
      <c r="H21" s="242">
        <v>91</v>
      </c>
      <c r="I21" s="227"/>
      <c r="J21" s="227"/>
      <c r="K21" s="238"/>
      <c r="L21" s="238"/>
      <c r="M21" s="227"/>
    </row>
    <row r="22" spans="2:13" x14ac:dyDescent="0.25">
      <c r="B22" s="239" t="s">
        <v>273</v>
      </c>
      <c r="C22" s="240">
        <v>75</v>
      </c>
      <c r="D22" s="241" t="s">
        <v>38</v>
      </c>
      <c r="E22" s="240">
        <v>104</v>
      </c>
      <c r="F22" s="242">
        <v>73</v>
      </c>
      <c r="G22" s="243">
        <v>3</v>
      </c>
      <c r="H22" s="242">
        <v>118</v>
      </c>
      <c r="I22" s="227"/>
      <c r="J22" s="227"/>
      <c r="K22" s="238"/>
      <c r="L22" s="238"/>
      <c r="M22" s="227"/>
    </row>
    <row r="23" spans="2:13" x14ac:dyDescent="0.25">
      <c r="B23" s="239" t="s">
        <v>274</v>
      </c>
      <c r="C23" s="240">
        <v>119</v>
      </c>
      <c r="D23" s="241">
        <v>2</v>
      </c>
      <c r="E23" s="240">
        <v>133</v>
      </c>
      <c r="F23" s="242">
        <v>31</v>
      </c>
      <c r="G23" s="243" t="s">
        <v>38</v>
      </c>
      <c r="H23" s="242">
        <v>42</v>
      </c>
      <c r="I23" s="227"/>
      <c r="J23" s="227"/>
      <c r="K23" s="238"/>
      <c r="L23" s="238"/>
      <c r="M23" s="227"/>
    </row>
    <row r="24" spans="2:13" x14ac:dyDescent="0.25">
      <c r="B24" s="239" t="s">
        <v>275</v>
      </c>
      <c r="C24" s="240">
        <v>75</v>
      </c>
      <c r="D24" s="241" t="s">
        <v>38</v>
      </c>
      <c r="E24" s="240">
        <v>97</v>
      </c>
      <c r="F24" s="242">
        <v>30</v>
      </c>
      <c r="G24" s="243">
        <v>2</v>
      </c>
      <c r="H24" s="242">
        <v>45</v>
      </c>
      <c r="I24" s="227"/>
      <c r="J24" s="227"/>
      <c r="K24" s="238"/>
      <c r="L24" s="238"/>
      <c r="M24" s="227"/>
    </row>
    <row r="25" spans="2:13" x14ac:dyDescent="0.25">
      <c r="B25" s="233" t="s">
        <v>276</v>
      </c>
      <c r="C25" s="234">
        <v>897</v>
      </c>
      <c r="D25" s="235">
        <v>5</v>
      </c>
      <c r="E25" s="234">
        <v>1100</v>
      </c>
      <c r="F25" s="236">
        <v>74</v>
      </c>
      <c r="G25" s="243">
        <v>1</v>
      </c>
      <c r="H25" s="236">
        <v>118</v>
      </c>
      <c r="I25" s="227"/>
      <c r="J25" s="227"/>
      <c r="K25" s="238"/>
      <c r="L25" s="238"/>
      <c r="M25" s="227"/>
    </row>
    <row r="26" spans="2:13" x14ac:dyDescent="0.25">
      <c r="B26" s="233" t="s">
        <v>277</v>
      </c>
      <c r="C26" s="234">
        <v>683</v>
      </c>
      <c r="D26" s="235">
        <v>6</v>
      </c>
      <c r="E26" s="234">
        <v>903</v>
      </c>
      <c r="F26" s="236">
        <v>60</v>
      </c>
      <c r="G26" s="237" t="s">
        <v>38</v>
      </c>
      <c r="H26" s="236">
        <v>95</v>
      </c>
      <c r="I26" s="227"/>
      <c r="J26" s="227"/>
      <c r="K26" s="238"/>
      <c r="L26" s="238"/>
      <c r="M26" s="227"/>
    </row>
    <row r="27" spans="2:13" x14ac:dyDescent="0.25">
      <c r="B27" s="233" t="s">
        <v>278</v>
      </c>
      <c r="C27" s="234">
        <v>341</v>
      </c>
      <c r="D27" s="235">
        <v>2</v>
      </c>
      <c r="E27" s="234">
        <v>457</v>
      </c>
      <c r="F27" s="236">
        <v>81</v>
      </c>
      <c r="G27" s="237">
        <v>3</v>
      </c>
      <c r="H27" s="236">
        <v>137</v>
      </c>
      <c r="I27" s="227"/>
      <c r="J27" s="227"/>
      <c r="K27" s="238"/>
      <c r="L27" s="238"/>
      <c r="M27" s="227"/>
    </row>
    <row r="28" spans="2:13" x14ac:dyDescent="0.25">
      <c r="B28" s="239" t="s">
        <v>279</v>
      </c>
      <c r="C28" s="240">
        <v>216</v>
      </c>
      <c r="D28" s="241" t="s">
        <v>38</v>
      </c>
      <c r="E28" s="240">
        <v>305</v>
      </c>
      <c r="F28" s="242">
        <v>15</v>
      </c>
      <c r="G28" s="243">
        <v>1</v>
      </c>
      <c r="H28" s="242">
        <v>26</v>
      </c>
      <c r="I28" s="227"/>
      <c r="J28" s="227"/>
      <c r="K28" s="238"/>
      <c r="L28" s="238"/>
      <c r="M28" s="227"/>
    </row>
    <row r="29" spans="2:13" x14ac:dyDescent="0.25">
      <c r="B29" s="239" t="s">
        <v>280</v>
      </c>
      <c r="C29" s="240">
        <v>118</v>
      </c>
      <c r="D29" s="241" t="s">
        <v>38</v>
      </c>
      <c r="E29" s="240">
        <v>158</v>
      </c>
      <c r="F29" s="242">
        <v>23</v>
      </c>
      <c r="G29" s="243">
        <v>2</v>
      </c>
      <c r="H29" s="242">
        <v>46</v>
      </c>
      <c r="I29" s="227"/>
      <c r="J29" s="227"/>
      <c r="K29" s="238"/>
      <c r="L29" s="238"/>
      <c r="M29" s="227"/>
    </row>
    <row r="30" spans="2:13" x14ac:dyDescent="0.25">
      <c r="B30" s="233" t="s">
        <v>281</v>
      </c>
      <c r="C30" s="234">
        <v>366</v>
      </c>
      <c r="D30" s="235">
        <v>2</v>
      </c>
      <c r="E30" s="234">
        <v>462</v>
      </c>
      <c r="F30" s="236">
        <v>33</v>
      </c>
      <c r="G30" s="237">
        <v>1</v>
      </c>
      <c r="H30" s="236">
        <v>54</v>
      </c>
      <c r="I30" s="227"/>
      <c r="J30" s="227"/>
      <c r="K30" s="238"/>
      <c r="L30" s="238"/>
      <c r="M30" s="227"/>
    </row>
    <row r="31" spans="2:13" x14ac:dyDescent="0.25">
      <c r="B31" s="233" t="s">
        <v>282</v>
      </c>
      <c r="C31" s="234">
        <v>166</v>
      </c>
      <c r="D31" s="235">
        <v>1</v>
      </c>
      <c r="E31" s="234">
        <v>201</v>
      </c>
      <c r="F31" s="236">
        <v>50</v>
      </c>
      <c r="G31" s="237">
        <v>3</v>
      </c>
      <c r="H31" s="236">
        <v>83</v>
      </c>
      <c r="I31" s="227"/>
      <c r="J31" s="227"/>
      <c r="K31" s="238"/>
      <c r="L31" s="238"/>
      <c r="M31" s="227"/>
    </row>
    <row r="32" spans="2:13" x14ac:dyDescent="0.25">
      <c r="B32" s="233" t="s">
        <v>283</v>
      </c>
      <c r="C32" s="234">
        <v>191</v>
      </c>
      <c r="D32" s="235">
        <v>4</v>
      </c>
      <c r="E32" s="234">
        <v>232</v>
      </c>
      <c r="F32" s="236">
        <v>31</v>
      </c>
      <c r="G32" s="237" t="s">
        <v>38</v>
      </c>
      <c r="H32" s="236">
        <v>48</v>
      </c>
      <c r="I32" s="227"/>
      <c r="J32" s="227"/>
      <c r="K32" s="238"/>
      <c r="L32" s="238"/>
      <c r="M32" s="227"/>
    </row>
    <row r="33" spans="2:13" x14ac:dyDescent="0.25">
      <c r="B33" s="233" t="s">
        <v>284</v>
      </c>
      <c r="C33" s="234">
        <v>89</v>
      </c>
      <c r="D33" s="235">
        <v>1</v>
      </c>
      <c r="E33" s="234">
        <v>118</v>
      </c>
      <c r="F33" s="236">
        <v>49</v>
      </c>
      <c r="G33" s="243" t="s">
        <v>38</v>
      </c>
      <c r="H33" s="236">
        <v>67</v>
      </c>
      <c r="I33" s="227"/>
      <c r="J33" s="227"/>
      <c r="K33" s="238"/>
      <c r="L33" s="238"/>
      <c r="M33" s="227"/>
    </row>
    <row r="34" spans="2:13" x14ac:dyDescent="0.25">
      <c r="B34" s="233" t="s">
        <v>285</v>
      </c>
      <c r="C34" s="234">
        <v>565</v>
      </c>
      <c r="D34" s="235">
        <v>3</v>
      </c>
      <c r="E34" s="234">
        <v>723</v>
      </c>
      <c r="F34" s="236">
        <v>112</v>
      </c>
      <c r="G34" s="237">
        <v>3</v>
      </c>
      <c r="H34" s="236">
        <v>149</v>
      </c>
      <c r="I34" s="227"/>
      <c r="J34" s="227"/>
      <c r="K34" s="238"/>
      <c r="L34" s="238"/>
      <c r="M34" s="227"/>
    </row>
    <row r="35" spans="2:13" x14ac:dyDescent="0.25">
      <c r="B35" s="239" t="s">
        <v>286</v>
      </c>
      <c r="C35" s="240">
        <v>90</v>
      </c>
      <c r="D35" s="241">
        <v>1</v>
      </c>
      <c r="E35" s="240">
        <v>127</v>
      </c>
      <c r="F35" s="242">
        <v>13</v>
      </c>
      <c r="G35" s="243">
        <v>1</v>
      </c>
      <c r="H35" s="242">
        <v>16</v>
      </c>
      <c r="I35" s="227"/>
      <c r="J35" s="227"/>
      <c r="K35" s="238"/>
      <c r="L35" s="238"/>
      <c r="M35" s="227"/>
    </row>
    <row r="36" spans="2:13" x14ac:dyDescent="0.25">
      <c r="B36" s="239" t="s">
        <v>287</v>
      </c>
      <c r="C36" s="240">
        <v>140</v>
      </c>
      <c r="D36" s="241" t="s">
        <v>38</v>
      </c>
      <c r="E36" s="240">
        <v>170</v>
      </c>
      <c r="F36" s="242">
        <v>19</v>
      </c>
      <c r="G36" s="243" t="s">
        <v>38</v>
      </c>
      <c r="H36" s="242">
        <v>25</v>
      </c>
      <c r="I36" s="227"/>
      <c r="J36" s="227"/>
      <c r="K36" s="238"/>
      <c r="L36" s="238"/>
      <c r="M36" s="227"/>
    </row>
    <row r="37" spans="2:13" x14ac:dyDescent="0.25">
      <c r="B37" s="239" t="s">
        <v>288</v>
      </c>
      <c r="C37" s="240">
        <v>63</v>
      </c>
      <c r="D37" s="241" t="s">
        <v>38</v>
      </c>
      <c r="E37" s="240">
        <v>80</v>
      </c>
      <c r="F37" s="242">
        <v>6</v>
      </c>
      <c r="G37" s="243" t="s">
        <v>38</v>
      </c>
      <c r="H37" s="242">
        <v>10</v>
      </c>
      <c r="I37" s="227"/>
      <c r="J37" s="227"/>
      <c r="K37" s="238"/>
      <c r="L37" s="238"/>
      <c r="M37" s="227"/>
    </row>
    <row r="38" spans="2:13" x14ac:dyDescent="0.25">
      <c r="B38" s="239" t="s">
        <v>289</v>
      </c>
      <c r="C38" s="240">
        <v>150</v>
      </c>
      <c r="D38" s="241" t="s">
        <v>38</v>
      </c>
      <c r="E38" s="240">
        <v>205</v>
      </c>
      <c r="F38" s="242">
        <v>32</v>
      </c>
      <c r="G38" s="243" t="s">
        <v>38</v>
      </c>
      <c r="H38" s="242">
        <v>47</v>
      </c>
      <c r="I38" s="227"/>
      <c r="J38" s="227"/>
      <c r="K38" s="238"/>
      <c r="L38" s="238"/>
      <c r="M38" s="244"/>
    </row>
    <row r="39" spans="2:13" x14ac:dyDescent="0.25">
      <c r="B39" s="239" t="s">
        <v>290</v>
      </c>
      <c r="C39" s="240">
        <v>132</v>
      </c>
      <c r="D39" s="241">
        <v>1</v>
      </c>
      <c r="E39" s="240">
        <v>171</v>
      </c>
      <c r="F39" s="242">
        <v>11</v>
      </c>
      <c r="G39" s="243" t="s">
        <v>38</v>
      </c>
      <c r="H39" s="242">
        <v>15</v>
      </c>
      <c r="I39" s="227"/>
      <c r="J39" s="238"/>
      <c r="K39" s="238"/>
      <c r="L39" s="238"/>
      <c r="M39" s="244"/>
    </row>
    <row r="40" spans="2:13" x14ac:dyDescent="0.25">
      <c r="B40" s="239" t="s">
        <v>291</v>
      </c>
      <c r="C40" s="240">
        <v>68</v>
      </c>
      <c r="D40" s="241" t="s">
        <v>38</v>
      </c>
      <c r="E40" s="240">
        <v>79</v>
      </c>
      <c r="F40" s="242">
        <v>19</v>
      </c>
      <c r="G40" s="243">
        <v>1</v>
      </c>
      <c r="H40" s="242">
        <v>21</v>
      </c>
      <c r="I40" s="227"/>
      <c r="J40" s="238"/>
      <c r="K40" s="238"/>
      <c r="L40" s="238"/>
      <c r="M40" s="244"/>
    </row>
    <row r="41" spans="2:13" ht="27" x14ac:dyDescent="0.25">
      <c r="B41" s="245" t="s">
        <v>292</v>
      </c>
      <c r="C41" s="237">
        <v>15292</v>
      </c>
      <c r="D41" s="235">
        <v>69</v>
      </c>
      <c r="E41" s="237">
        <v>19767</v>
      </c>
      <c r="F41" s="235">
        <v>1594</v>
      </c>
      <c r="G41" s="237">
        <v>37</v>
      </c>
      <c r="H41" s="235">
        <v>2402</v>
      </c>
      <c r="I41" s="227"/>
      <c r="J41" s="227"/>
      <c r="K41" s="244"/>
      <c r="L41" s="244"/>
      <c r="M41" s="244"/>
    </row>
    <row r="42" spans="2:13" x14ac:dyDescent="0.25">
      <c r="B42" s="246" t="s">
        <v>226</v>
      </c>
      <c r="C42" s="237">
        <v>9924</v>
      </c>
      <c r="D42" s="235">
        <v>119</v>
      </c>
      <c r="E42" s="237">
        <v>13015</v>
      </c>
      <c r="F42" s="235">
        <v>5750</v>
      </c>
      <c r="G42" s="237">
        <v>213</v>
      </c>
      <c r="H42" s="235">
        <v>9216</v>
      </c>
      <c r="I42" s="227"/>
      <c r="J42" s="227"/>
      <c r="K42" s="244"/>
      <c r="L42" s="244"/>
      <c r="M42" s="244"/>
    </row>
    <row r="43" spans="2:13" x14ac:dyDescent="0.25">
      <c r="B43" s="247" t="s">
        <v>240</v>
      </c>
      <c r="C43" s="248">
        <v>25216</v>
      </c>
      <c r="D43" s="248">
        <v>188</v>
      </c>
      <c r="E43" s="248">
        <v>32782</v>
      </c>
      <c r="F43" s="248">
        <v>7344</v>
      </c>
      <c r="G43" s="248">
        <v>250</v>
      </c>
      <c r="H43" s="248">
        <v>11618</v>
      </c>
      <c r="I43" s="227"/>
      <c r="J43" s="238"/>
      <c r="K43" s="238"/>
      <c r="L43" s="238"/>
      <c r="M43" s="238"/>
    </row>
    <row r="44" spans="2:13" x14ac:dyDescent="0.25">
      <c r="B44" s="230" t="s">
        <v>293</v>
      </c>
      <c r="C44" s="227"/>
      <c r="D44" s="228"/>
      <c r="E44" s="227"/>
      <c r="F44" s="227"/>
      <c r="G44" s="228"/>
      <c r="H44" s="227"/>
      <c r="I44" s="227"/>
      <c r="J44" s="227"/>
      <c r="K44" s="238"/>
      <c r="L44" s="238"/>
      <c r="M44" s="238"/>
    </row>
    <row r="45" spans="2:13" x14ac:dyDescent="0.25">
      <c r="B45" s="230" t="s">
        <v>294</v>
      </c>
      <c r="C45" s="227"/>
      <c r="D45" s="228"/>
      <c r="E45" s="227"/>
      <c r="F45" s="227"/>
      <c r="G45" s="228"/>
      <c r="H45" s="227"/>
      <c r="I45" s="227"/>
      <c r="J45" s="227"/>
      <c r="K45" s="227"/>
      <c r="L45" s="227"/>
      <c r="M45" s="227"/>
    </row>
  </sheetData>
  <mergeCells count="3">
    <mergeCell ref="B4:B5"/>
    <mergeCell ref="C4:E4"/>
    <mergeCell ref="F4:H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0"/>
  <sheetViews>
    <sheetView topLeftCell="A10" workbookViewId="0">
      <selection activeCell="G14" sqref="G14"/>
    </sheetView>
  </sheetViews>
  <sheetFormatPr defaultRowHeight="15" x14ac:dyDescent="0.25"/>
  <sheetData>
    <row r="2" spans="2:12" x14ac:dyDescent="0.25">
      <c r="B2" s="75" t="s">
        <v>312</v>
      </c>
      <c r="C2" s="75"/>
      <c r="D2" s="75"/>
      <c r="E2" s="75"/>
      <c r="F2" s="75"/>
      <c r="G2" s="75"/>
      <c r="H2" s="75"/>
      <c r="I2" s="75"/>
      <c r="J2" s="75"/>
      <c r="K2" s="75"/>
      <c r="L2" s="203"/>
    </row>
    <row r="3" spans="2:12" x14ac:dyDescent="0.25">
      <c r="B3" s="249" t="s">
        <v>10</v>
      </c>
      <c r="C3" s="249"/>
      <c r="D3" s="249"/>
      <c r="E3" s="249"/>
      <c r="F3" s="249"/>
      <c r="G3" s="249"/>
      <c r="H3" s="249"/>
      <c r="I3" s="249"/>
      <c r="J3" s="249"/>
      <c r="K3" s="249"/>
      <c r="L3" s="203"/>
    </row>
    <row r="4" spans="2:12" ht="15" customHeight="1" x14ac:dyDescent="0.25">
      <c r="B4" s="318" t="s">
        <v>1</v>
      </c>
      <c r="C4" s="326">
        <v>2019</v>
      </c>
      <c r="D4" s="326"/>
      <c r="E4" s="326"/>
      <c r="F4" s="328">
        <v>2010</v>
      </c>
      <c r="G4" s="328"/>
      <c r="H4" s="328"/>
      <c r="I4" s="326" t="s">
        <v>11</v>
      </c>
      <c r="J4" s="326"/>
      <c r="K4" s="326"/>
      <c r="L4" s="203"/>
    </row>
    <row r="5" spans="2:12" x14ac:dyDescent="0.25">
      <c r="B5" s="330"/>
      <c r="C5" s="327"/>
      <c r="D5" s="327"/>
      <c r="E5" s="327"/>
      <c r="F5" s="329"/>
      <c r="G5" s="329"/>
      <c r="H5" s="329"/>
      <c r="I5" s="327"/>
      <c r="J5" s="327"/>
      <c r="K5" s="327"/>
      <c r="L5" s="203"/>
    </row>
    <row r="6" spans="2:12" x14ac:dyDescent="0.25">
      <c r="B6" s="319"/>
      <c r="C6" s="226" t="s">
        <v>4</v>
      </c>
      <c r="D6" s="223" t="s">
        <v>5</v>
      </c>
      <c r="E6" s="226" t="s">
        <v>6</v>
      </c>
      <c r="F6" s="223" t="s">
        <v>4</v>
      </c>
      <c r="G6" s="223" t="s">
        <v>5</v>
      </c>
      <c r="H6" s="223" t="s">
        <v>6</v>
      </c>
      <c r="I6" s="294" t="s">
        <v>4</v>
      </c>
      <c r="J6" s="294" t="s">
        <v>5</v>
      </c>
      <c r="K6" s="294" t="s">
        <v>6</v>
      </c>
      <c r="L6" s="203"/>
    </row>
    <row r="7" spans="2:12" x14ac:dyDescent="0.25">
      <c r="B7" s="17" t="s">
        <v>257</v>
      </c>
      <c r="C7" s="2">
        <v>2659</v>
      </c>
      <c r="D7" s="295">
        <v>40</v>
      </c>
      <c r="E7" s="2">
        <v>3624</v>
      </c>
      <c r="F7" s="295">
        <v>2914</v>
      </c>
      <c r="G7" s="2">
        <v>46</v>
      </c>
      <c r="H7" s="295">
        <v>4035</v>
      </c>
      <c r="I7" s="13">
        <v>-8.75</v>
      </c>
      <c r="J7" s="296">
        <v>-13.04</v>
      </c>
      <c r="K7" s="13">
        <v>-10.19</v>
      </c>
      <c r="L7" s="203"/>
    </row>
    <row r="8" spans="2:12" x14ac:dyDescent="0.25">
      <c r="B8" s="17" t="s">
        <v>261</v>
      </c>
      <c r="C8" s="2">
        <v>1619</v>
      </c>
      <c r="D8" s="295">
        <v>22</v>
      </c>
      <c r="E8" s="2">
        <v>2227</v>
      </c>
      <c r="F8" s="295">
        <v>1697</v>
      </c>
      <c r="G8" s="2">
        <v>23</v>
      </c>
      <c r="H8" s="295">
        <v>2370</v>
      </c>
      <c r="I8" s="13">
        <v>-4.5999999999999996</v>
      </c>
      <c r="J8" s="296">
        <v>-4.3499999999999996</v>
      </c>
      <c r="K8" s="13">
        <v>-6.03</v>
      </c>
      <c r="L8" s="203"/>
    </row>
    <row r="9" spans="2:12" x14ac:dyDescent="0.25">
      <c r="B9" s="17" t="s">
        <v>296</v>
      </c>
      <c r="C9" s="2">
        <v>427</v>
      </c>
      <c r="D9" s="295">
        <v>6</v>
      </c>
      <c r="E9" s="2">
        <v>652</v>
      </c>
      <c r="F9" s="295">
        <v>434</v>
      </c>
      <c r="G9" s="2">
        <v>17</v>
      </c>
      <c r="H9" s="295">
        <v>637</v>
      </c>
      <c r="I9" s="13">
        <v>-1.61</v>
      </c>
      <c r="J9" s="296">
        <v>-64.709999999999994</v>
      </c>
      <c r="K9" s="13">
        <v>2.35</v>
      </c>
      <c r="L9" s="203"/>
    </row>
    <row r="10" spans="2:12" x14ac:dyDescent="0.25">
      <c r="B10" s="17" t="s">
        <v>264</v>
      </c>
      <c r="C10" s="2">
        <v>13607</v>
      </c>
      <c r="D10" s="295">
        <v>106</v>
      </c>
      <c r="E10" s="2">
        <v>18097</v>
      </c>
      <c r="F10" s="295">
        <v>18266</v>
      </c>
      <c r="G10" s="2">
        <v>141</v>
      </c>
      <c r="H10" s="295">
        <v>24813</v>
      </c>
      <c r="I10" s="13">
        <v>-25.51</v>
      </c>
      <c r="J10" s="296">
        <v>-24.82</v>
      </c>
      <c r="K10" s="13">
        <v>-27.07</v>
      </c>
      <c r="L10" s="203"/>
    </row>
    <row r="11" spans="2:12" x14ac:dyDescent="0.25">
      <c r="B11" s="17" t="s">
        <v>276</v>
      </c>
      <c r="C11" s="2">
        <v>2941</v>
      </c>
      <c r="D11" s="295">
        <v>42</v>
      </c>
      <c r="E11" s="2">
        <v>3946</v>
      </c>
      <c r="F11" s="295">
        <v>3197</v>
      </c>
      <c r="G11" s="2">
        <v>64</v>
      </c>
      <c r="H11" s="295">
        <v>4403</v>
      </c>
      <c r="I11" s="13">
        <v>-8.01</v>
      </c>
      <c r="J11" s="296">
        <v>-34.380000000000003</v>
      </c>
      <c r="K11" s="13">
        <v>-10.38</v>
      </c>
      <c r="L11" s="203"/>
    </row>
    <row r="12" spans="2:12" x14ac:dyDescent="0.25">
      <c r="B12" s="17" t="s">
        <v>277</v>
      </c>
      <c r="C12" s="2">
        <v>3356</v>
      </c>
      <c r="D12" s="295">
        <v>81</v>
      </c>
      <c r="E12" s="2">
        <v>4693</v>
      </c>
      <c r="F12" s="295">
        <v>3685</v>
      </c>
      <c r="G12" s="2">
        <v>82</v>
      </c>
      <c r="H12" s="295">
        <v>5313</v>
      </c>
      <c r="I12" s="13">
        <v>-8.93</v>
      </c>
      <c r="J12" s="296">
        <v>-1.22</v>
      </c>
      <c r="K12" s="13">
        <v>-11.67</v>
      </c>
      <c r="L12" s="203"/>
    </row>
    <row r="13" spans="2:12" x14ac:dyDescent="0.25">
      <c r="B13" s="17" t="s">
        <v>278</v>
      </c>
      <c r="C13" s="2">
        <v>1714</v>
      </c>
      <c r="D13" s="295">
        <v>35</v>
      </c>
      <c r="E13" s="2">
        <v>2546</v>
      </c>
      <c r="F13" s="295">
        <v>1808</v>
      </c>
      <c r="G13" s="2">
        <v>52</v>
      </c>
      <c r="H13" s="295">
        <v>2617</v>
      </c>
      <c r="I13" s="13">
        <v>-5.2</v>
      </c>
      <c r="J13" s="296">
        <v>-32.69</v>
      </c>
      <c r="K13" s="13">
        <v>-2.71</v>
      </c>
      <c r="L13" s="203"/>
    </row>
    <row r="14" spans="2:12" x14ac:dyDescent="0.25">
      <c r="B14" s="17" t="s">
        <v>281</v>
      </c>
      <c r="C14" s="2">
        <v>1093</v>
      </c>
      <c r="D14" s="295">
        <v>22</v>
      </c>
      <c r="E14" s="2">
        <v>1560</v>
      </c>
      <c r="F14" s="295">
        <v>1226</v>
      </c>
      <c r="G14" s="2">
        <v>43</v>
      </c>
      <c r="H14" s="295">
        <v>1678</v>
      </c>
      <c r="I14" s="13">
        <v>-10.85</v>
      </c>
      <c r="J14" s="296">
        <v>-48.84</v>
      </c>
      <c r="K14" s="13">
        <v>-7.03</v>
      </c>
      <c r="L14" s="203"/>
    </row>
    <row r="15" spans="2:12" x14ac:dyDescent="0.25">
      <c r="B15" s="17" t="s">
        <v>282</v>
      </c>
      <c r="C15" s="2">
        <v>1088</v>
      </c>
      <c r="D15" s="295">
        <v>33</v>
      </c>
      <c r="E15" s="2">
        <v>1631</v>
      </c>
      <c r="F15" s="295">
        <v>1308</v>
      </c>
      <c r="G15" s="2">
        <v>42</v>
      </c>
      <c r="H15" s="295">
        <v>1778</v>
      </c>
      <c r="I15" s="13">
        <v>-16.82</v>
      </c>
      <c r="J15" s="296">
        <v>-21.43</v>
      </c>
      <c r="K15" s="13">
        <v>-8.27</v>
      </c>
      <c r="L15" s="203"/>
    </row>
    <row r="16" spans="2:12" x14ac:dyDescent="0.25">
      <c r="B16" s="17" t="s">
        <v>283</v>
      </c>
      <c r="C16" s="2">
        <v>901</v>
      </c>
      <c r="D16" s="295">
        <v>16</v>
      </c>
      <c r="E16" s="2">
        <v>1209</v>
      </c>
      <c r="F16" s="295">
        <v>1078</v>
      </c>
      <c r="G16" s="2">
        <v>17</v>
      </c>
      <c r="H16" s="295">
        <v>1404</v>
      </c>
      <c r="I16" s="13">
        <v>-16.420000000000002</v>
      </c>
      <c r="J16" s="296">
        <v>-5.88</v>
      </c>
      <c r="K16" s="13">
        <v>-13.89</v>
      </c>
      <c r="L16" s="203"/>
    </row>
    <row r="17" spans="2:12" x14ac:dyDescent="0.25">
      <c r="B17" s="17" t="s">
        <v>284</v>
      </c>
      <c r="C17" s="2">
        <v>461</v>
      </c>
      <c r="D17" s="295">
        <v>9</v>
      </c>
      <c r="E17" s="2">
        <v>708</v>
      </c>
      <c r="F17" s="295">
        <v>554</v>
      </c>
      <c r="G17" s="2">
        <v>12</v>
      </c>
      <c r="H17" s="295">
        <v>867</v>
      </c>
      <c r="I17" s="13">
        <v>-16.79</v>
      </c>
      <c r="J17" s="296">
        <v>-25</v>
      </c>
      <c r="K17" s="13">
        <v>-18.34</v>
      </c>
      <c r="L17" s="203"/>
    </row>
    <row r="18" spans="2:12" x14ac:dyDescent="0.25">
      <c r="B18" s="17" t="s">
        <v>285</v>
      </c>
      <c r="C18" s="2">
        <v>2694</v>
      </c>
      <c r="D18" s="297">
        <v>26</v>
      </c>
      <c r="E18" s="2">
        <v>3507</v>
      </c>
      <c r="F18" s="297">
        <v>3155</v>
      </c>
      <c r="G18" s="2">
        <v>26</v>
      </c>
      <c r="H18" s="297">
        <v>3891</v>
      </c>
      <c r="I18" s="13">
        <v>-14.61</v>
      </c>
      <c r="J18" s="298">
        <v>0</v>
      </c>
      <c r="K18" s="13">
        <v>-9.8699999999999992</v>
      </c>
      <c r="L18" s="203"/>
    </row>
    <row r="19" spans="2:12" x14ac:dyDescent="0.25">
      <c r="B19" s="23" t="s">
        <v>240</v>
      </c>
      <c r="C19" s="6">
        <v>32560</v>
      </c>
      <c r="D19" s="6">
        <v>438</v>
      </c>
      <c r="E19" s="6">
        <v>44400</v>
      </c>
      <c r="F19" s="190">
        <v>39322</v>
      </c>
      <c r="G19" s="190">
        <v>565</v>
      </c>
      <c r="H19" s="190">
        <v>53806</v>
      </c>
      <c r="I19" s="29">
        <v>-17.2</v>
      </c>
      <c r="J19" s="29">
        <v>-22.48</v>
      </c>
      <c r="K19" s="29">
        <v>-17.48</v>
      </c>
      <c r="L19" s="203"/>
    </row>
    <row r="20" spans="2:12" x14ac:dyDescent="0.25">
      <c r="B20" s="9" t="s">
        <v>8</v>
      </c>
      <c r="C20" s="10">
        <v>172183</v>
      </c>
      <c r="D20" s="10">
        <v>3173</v>
      </c>
      <c r="E20" s="10">
        <v>241384</v>
      </c>
      <c r="F20" s="190">
        <v>212997</v>
      </c>
      <c r="G20" s="190">
        <v>4114</v>
      </c>
      <c r="H20" s="190">
        <v>304720</v>
      </c>
      <c r="I20" s="29">
        <v>-19.16</v>
      </c>
      <c r="J20" s="29">
        <v>-22.87</v>
      </c>
      <c r="K20" s="29">
        <v>-20.78</v>
      </c>
      <c r="L20" s="203"/>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E52"/>
  <sheetViews>
    <sheetView workbookViewId="0">
      <selection activeCell="E8" sqref="E8"/>
    </sheetView>
  </sheetViews>
  <sheetFormatPr defaultRowHeight="15" x14ac:dyDescent="0.25"/>
  <cols>
    <col min="3" max="3" width="19.85546875" customWidth="1"/>
    <col min="4" max="5" width="21.42578125" customWidth="1"/>
  </cols>
  <sheetData>
    <row r="2" spans="3:5" x14ac:dyDescent="0.25">
      <c r="C2" s="72" t="s">
        <v>340</v>
      </c>
      <c r="D2" s="214"/>
      <c r="E2" s="214"/>
    </row>
    <row r="3" spans="3:5" x14ac:dyDescent="0.25">
      <c r="C3" s="303" t="s">
        <v>341</v>
      </c>
      <c r="D3" s="203"/>
      <c r="E3" s="203"/>
    </row>
    <row r="4" spans="3:5" x14ac:dyDescent="0.25">
      <c r="C4" s="414" t="s">
        <v>248</v>
      </c>
      <c r="D4" s="332" t="s">
        <v>249</v>
      </c>
      <c r="E4" s="332"/>
    </row>
    <row r="5" spans="3:5" x14ac:dyDescent="0.25">
      <c r="C5" s="414"/>
      <c r="D5" s="215" t="s">
        <v>250</v>
      </c>
      <c r="E5" s="215" t="s">
        <v>251</v>
      </c>
    </row>
    <row r="6" spans="3:5" x14ac:dyDescent="0.25">
      <c r="C6" s="209" t="s">
        <v>230</v>
      </c>
      <c r="D6" s="206">
        <v>186.75222128433848</v>
      </c>
      <c r="E6" s="202">
        <v>1082000631</v>
      </c>
    </row>
    <row r="7" spans="3:5" x14ac:dyDescent="0.25">
      <c r="C7" s="209" t="s">
        <v>231</v>
      </c>
      <c r="D7" s="206">
        <v>195.77080565479082</v>
      </c>
      <c r="E7" s="202">
        <v>378995835</v>
      </c>
    </row>
    <row r="8" spans="3:5" x14ac:dyDescent="0.25">
      <c r="C8" s="209" t="s">
        <v>232</v>
      </c>
      <c r="D8" s="206">
        <v>207.5169721817141</v>
      </c>
      <c r="E8" s="202">
        <v>116189064</v>
      </c>
    </row>
    <row r="9" spans="3:5" x14ac:dyDescent="0.25">
      <c r="C9" s="209" t="s">
        <v>233</v>
      </c>
      <c r="D9" s="206">
        <v>222.53321495260127</v>
      </c>
      <c r="E9" s="202">
        <v>27946500</v>
      </c>
    </row>
    <row r="10" spans="3:5" x14ac:dyDescent="0.25">
      <c r="C10" s="209" t="s">
        <v>234</v>
      </c>
      <c r="D10" s="206">
        <v>223.19114340548103</v>
      </c>
      <c r="E10" s="202">
        <v>1112418249</v>
      </c>
    </row>
    <row r="11" spans="3:5" x14ac:dyDescent="0.25">
      <c r="C11" s="209" t="s">
        <v>235</v>
      </c>
      <c r="D11" s="206">
        <v>228.48495916747831</v>
      </c>
      <c r="E11" s="202">
        <v>373580334</v>
      </c>
    </row>
    <row r="12" spans="3:5" x14ac:dyDescent="0.25">
      <c r="C12" s="209" t="s">
        <v>236</v>
      </c>
      <c r="D12" s="206">
        <v>255.92119392290977</v>
      </c>
      <c r="E12" s="202">
        <v>1112973249</v>
      </c>
    </row>
    <row r="13" spans="3:5" x14ac:dyDescent="0.25">
      <c r="C13" s="209" t="s">
        <v>7</v>
      </c>
      <c r="D13" s="206">
        <v>266.1171734769901</v>
      </c>
      <c r="E13" s="202">
        <v>348260892</v>
      </c>
    </row>
    <row r="14" spans="3:5" x14ac:dyDescent="0.25">
      <c r="C14" s="209" t="s">
        <v>237</v>
      </c>
      <c r="D14" s="206">
        <v>270.17740906769563</v>
      </c>
      <c r="E14" s="202">
        <v>238066824</v>
      </c>
    </row>
    <row r="15" spans="3:5" x14ac:dyDescent="0.25">
      <c r="C15" s="209" t="s">
        <v>238</v>
      </c>
      <c r="D15" s="206">
        <v>272.4989349194359</v>
      </c>
      <c r="E15" s="202">
        <v>330619824</v>
      </c>
    </row>
    <row r="16" spans="3:5" x14ac:dyDescent="0.25">
      <c r="C16" s="209" t="s">
        <v>20</v>
      </c>
      <c r="D16" s="206">
        <v>273.74382772229995</v>
      </c>
      <c r="E16" s="202">
        <v>1100087340</v>
      </c>
    </row>
    <row r="17" spans="3:5" x14ac:dyDescent="0.25">
      <c r="C17" s="209" t="s">
        <v>239</v>
      </c>
      <c r="D17" s="206">
        <v>285.43334726147509</v>
      </c>
      <c r="E17" s="202">
        <v>86754897</v>
      </c>
    </row>
    <row r="18" spans="3:5" x14ac:dyDescent="0.25">
      <c r="C18" s="209" t="s">
        <v>240</v>
      </c>
      <c r="D18" s="206">
        <v>286.73849737135129</v>
      </c>
      <c r="E18" s="202">
        <v>2890975380</v>
      </c>
    </row>
    <row r="19" spans="3:5" x14ac:dyDescent="0.25">
      <c r="C19" s="209" t="s">
        <v>241</v>
      </c>
      <c r="D19" s="206">
        <v>290.77579949848541</v>
      </c>
      <c r="E19" s="202">
        <v>312161778</v>
      </c>
    </row>
    <row r="20" spans="3:5" x14ac:dyDescent="0.25">
      <c r="C20" s="209" t="s">
        <v>242</v>
      </c>
      <c r="D20" s="206">
        <v>295.96190494823588</v>
      </c>
      <c r="E20" s="202">
        <v>1452219660</v>
      </c>
    </row>
    <row r="21" spans="3:5" x14ac:dyDescent="0.25">
      <c r="C21" s="209" t="s">
        <v>243</v>
      </c>
      <c r="D21" s="206">
        <v>298.1601130593686</v>
      </c>
      <c r="E21" s="202">
        <v>1750889508</v>
      </c>
    </row>
    <row r="22" spans="3:5" x14ac:dyDescent="0.25">
      <c r="C22" s="209" t="s">
        <v>244</v>
      </c>
      <c r="D22" s="206">
        <v>346.54472444623616</v>
      </c>
      <c r="E22" s="202">
        <v>527384064</v>
      </c>
    </row>
    <row r="23" spans="3:5" x14ac:dyDescent="0.25">
      <c r="C23" s="209" t="s">
        <v>245</v>
      </c>
      <c r="D23" s="206">
        <v>361.02081404975866</v>
      </c>
      <c r="E23" s="202">
        <v>1345230342</v>
      </c>
    </row>
    <row r="24" spans="3:5" x14ac:dyDescent="0.25">
      <c r="C24" s="209" t="s">
        <v>246</v>
      </c>
      <c r="D24" s="206">
        <v>371.69258603084381</v>
      </c>
      <c r="E24" s="202">
        <v>1658974590</v>
      </c>
    </row>
    <row r="25" spans="3:5" x14ac:dyDescent="0.25">
      <c r="C25" s="209" t="s">
        <v>247</v>
      </c>
      <c r="D25" s="206">
        <v>393.71086639685535</v>
      </c>
      <c r="E25" s="202">
        <v>609024843</v>
      </c>
    </row>
    <row r="26" spans="3:5" x14ac:dyDescent="0.25">
      <c r="C26" s="216" t="s">
        <v>252</v>
      </c>
      <c r="D26" s="217">
        <v>279.5052892070039</v>
      </c>
      <c r="E26" s="218">
        <v>16854753804</v>
      </c>
    </row>
    <row r="27" spans="3:5" x14ac:dyDescent="0.25">
      <c r="C27" s="203"/>
      <c r="D27" s="203"/>
      <c r="E27" s="203"/>
    </row>
    <row r="28" spans="3:5" x14ac:dyDescent="0.25">
      <c r="C28" s="203"/>
      <c r="D28" s="203"/>
      <c r="E28" s="203"/>
    </row>
    <row r="29" spans="3:5" x14ac:dyDescent="0.25">
      <c r="C29" s="203"/>
      <c r="D29" s="203"/>
      <c r="E29" s="203"/>
    </row>
    <row r="30" spans="3:5" x14ac:dyDescent="0.25">
      <c r="C30" s="203"/>
      <c r="D30" s="203"/>
      <c r="E30" s="203"/>
    </row>
    <row r="31" spans="3:5" x14ac:dyDescent="0.25">
      <c r="C31" s="203"/>
      <c r="D31" s="203"/>
      <c r="E31" s="203"/>
    </row>
    <row r="32" spans="3:5" x14ac:dyDescent="0.25">
      <c r="C32" s="203"/>
      <c r="D32" s="203"/>
      <c r="E32" s="203"/>
    </row>
    <row r="33" spans="3:5" x14ac:dyDescent="0.25">
      <c r="C33" s="203"/>
      <c r="D33" s="203"/>
      <c r="E33" s="203"/>
    </row>
    <row r="34" spans="3:5" x14ac:dyDescent="0.25">
      <c r="C34" s="203"/>
      <c r="D34" s="203"/>
      <c r="E34" s="203"/>
    </row>
    <row r="35" spans="3:5" x14ac:dyDescent="0.25">
      <c r="C35" s="203"/>
      <c r="D35" s="203"/>
      <c r="E35" s="203"/>
    </row>
    <row r="36" spans="3:5" x14ac:dyDescent="0.25">
      <c r="C36" s="203"/>
      <c r="D36" s="203"/>
      <c r="E36" s="203"/>
    </row>
    <row r="37" spans="3:5" x14ac:dyDescent="0.25">
      <c r="C37" s="203"/>
      <c r="D37" s="203"/>
      <c r="E37" s="203"/>
    </row>
    <row r="38" spans="3:5" x14ac:dyDescent="0.25">
      <c r="C38" s="203"/>
      <c r="D38" s="203"/>
      <c r="E38" s="203"/>
    </row>
    <row r="39" spans="3:5" x14ac:dyDescent="0.25">
      <c r="C39" s="203"/>
      <c r="D39" s="203"/>
      <c r="E39" s="203"/>
    </row>
    <row r="40" spans="3:5" x14ac:dyDescent="0.25">
      <c r="C40" s="203"/>
      <c r="D40" s="203"/>
      <c r="E40" s="203"/>
    </row>
    <row r="41" spans="3:5" x14ac:dyDescent="0.25">
      <c r="C41" s="203"/>
      <c r="D41" s="203"/>
      <c r="E41" s="203"/>
    </row>
    <row r="42" spans="3:5" x14ac:dyDescent="0.25">
      <c r="C42" s="203"/>
      <c r="D42" s="203"/>
      <c r="E42" s="203"/>
    </row>
    <row r="43" spans="3:5" x14ac:dyDescent="0.25">
      <c r="C43" s="203"/>
      <c r="D43" s="203"/>
      <c r="E43" s="203"/>
    </row>
    <row r="44" spans="3:5" x14ac:dyDescent="0.25">
      <c r="C44" s="203"/>
      <c r="D44" s="203"/>
      <c r="E44" s="203"/>
    </row>
    <row r="45" spans="3:5" x14ac:dyDescent="0.25">
      <c r="C45" s="203"/>
      <c r="D45" s="203"/>
      <c r="E45" s="203"/>
    </row>
    <row r="46" spans="3:5" x14ac:dyDescent="0.25">
      <c r="C46" s="203"/>
      <c r="D46" s="203"/>
      <c r="E46" s="203"/>
    </row>
    <row r="47" spans="3:5" x14ac:dyDescent="0.25">
      <c r="C47" s="203"/>
      <c r="D47" s="203"/>
      <c r="E47" s="203"/>
    </row>
    <row r="48" spans="3:5" x14ac:dyDescent="0.25">
      <c r="C48" s="203"/>
      <c r="D48" s="203"/>
      <c r="E48" s="203"/>
    </row>
    <row r="49" spans="3:5" x14ac:dyDescent="0.25">
      <c r="C49" s="203"/>
      <c r="D49" s="203"/>
      <c r="E49" s="203"/>
    </row>
    <row r="50" spans="3:5" x14ac:dyDescent="0.25">
      <c r="C50" s="203"/>
      <c r="D50" s="203"/>
      <c r="E50" s="203"/>
    </row>
    <row r="51" spans="3:5" x14ac:dyDescent="0.25">
      <c r="C51" s="203"/>
      <c r="D51" s="203"/>
      <c r="E51" s="203"/>
    </row>
    <row r="52" spans="3:5" x14ac:dyDescent="0.25">
      <c r="C52" s="203"/>
      <c r="D52" s="203"/>
      <c r="E52" s="203"/>
    </row>
  </sheetData>
  <mergeCells count="2">
    <mergeCell ref="C4:C5"/>
    <mergeCell ref="D4:E4"/>
  </mergeCells>
  <conditionalFormatting sqref="D6:D25">
    <cfRule type="dataBar" priority="2">
      <dataBar>
        <cfvo type="min"/>
        <cfvo type="max"/>
        <color rgb="FF638EC6"/>
      </dataBar>
      <extLst>
        <ext xmlns:x14="http://schemas.microsoft.com/office/spreadsheetml/2009/9/main" uri="{B025F937-C7B1-47D3-B67F-A62EFF666E3E}">
          <x14:id>{728E331A-4800-42E6-92CD-8BF212126189}</x14:id>
        </ext>
      </extLst>
    </cfRule>
  </conditionalFormatting>
  <conditionalFormatting sqref="E6:E25">
    <cfRule type="dataBar" priority="1">
      <dataBar>
        <cfvo type="min"/>
        <cfvo type="max"/>
        <color rgb="FFFF555A"/>
      </dataBar>
      <extLst>
        <ext xmlns:x14="http://schemas.microsoft.com/office/spreadsheetml/2009/9/main" uri="{B025F937-C7B1-47D3-B67F-A62EFF666E3E}">
          <x14:id>{9F5680C0-20FC-4F08-B43A-9E6FE3A70B9B}</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728E331A-4800-42E6-92CD-8BF212126189}">
            <x14:dataBar minLength="0" maxLength="100" gradient="0">
              <x14:cfvo type="autoMin"/>
              <x14:cfvo type="autoMax"/>
              <x14:negativeFillColor rgb="FFFF0000"/>
              <x14:axisColor rgb="FF000000"/>
            </x14:dataBar>
          </x14:cfRule>
          <xm:sqref>D6:D25</xm:sqref>
        </x14:conditionalFormatting>
        <x14:conditionalFormatting xmlns:xm="http://schemas.microsoft.com/office/excel/2006/main">
          <x14:cfRule type="dataBar" id="{9F5680C0-20FC-4F08-B43A-9E6FE3A70B9B}">
            <x14:dataBar minLength="0" maxLength="100" gradient="0">
              <x14:cfvo type="autoMin"/>
              <x14:cfvo type="autoMax"/>
              <x14:negativeFillColor rgb="FFFF0000"/>
              <x14:axisColor rgb="FF000000"/>
            </x14:dataBar>
          </x14:cfRule>
          <xm:sqref>E6:E25</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2"/>
  <sheetViews>
    <sheetView workbookViewId="0">
      <selection activeCell="B2" sqref="B2"/>
    </sheetView>
  </sheetViews>
  <sheetFormatPr defaultRowHeight="15" x14ac:dyDescent="0.25"/>
  <sheetData>
    <row r="2" spans="2:14" x14ac:dyDescent="0.25">
      <c r="B2" s="121" t="s">
        <v>342</v>
      </c>
      <c r="C2" s="41"/>
      <c r="D2" s="41"/>
      <c r="E2" s="41"/>
      <c r="F2" s="41"/>
      <c r="G2" s="41"/>
      <c r="H2" s="41"/>
      <c r="I2" s="41"/>
      <c r="J2" s="41"/>
      <c r="K2" s="41"/>
      <c r="L2" s="41"/>
    </row>
    <row r="3" spans="2:14" ht="15" customHeight="1" thickBot="1" x14ac:dyDescent="0.3">
      <c r="B3" s="373" t="s">
        <v>215</v>
      </c>
      <c r="C3" s="373"/>
      <c r="D3" s="373"/>
      <c r="E3" s="373"/>
      <c r="F3" s="41"/>
      <c r="G3" s="41"/>
      <c r="H3" s="41"/>
      <c r="I3" s="41"/>
      <c r="J3" s="41"/>
      <c r="K3" s="41"/>
      <c r="L3" s="41"/>
    </row>
    <row r="4" spans="2:14" ht="15" customHeight="1" x14ac:dyDescent="0.25">
      <c r="B4" s="415" t="s">
        <v>111</v>
      </c>
      <c r="C4" s="417" t="s">
        <v>207</v>
      </c>
      <c r="D4" s="417"/>
      <c r="E4" s="417"/>
      <c r="F4" s="417"/>
      <c r="G4" s="417"/>
      <c r="H4" s="417"/>
      <c r="I4" s="417"/>
      <c r="J4" s="417"/>
      <c r="K4" s="417"/>
      <c r="L4" s="417"/>
      <c r="M4" s="417"/>
      <c r="N4" s="417"/>
    </row>
    <row r="5" spans="2:14" ht="15" customHeight="1" x14ac:dyDescent="0.25">
      <c r="B5" s="416"/>
      <c r="C5" s="327" t="s">
        <v>57</v>
      </c>
      <c r="D5" s="327"/>
      <c r="E5" s="327"/>
      <c r="F5" s="327"/>
      <c r="G5" s="327"/>
      <c r="H5" s="418" t="s">
        <v>58</v>
      </c>
      <c r="I5" s="418"/>
      <c r="J5" s="418"/>
      <c r="K5" s="327" t="s">
        <v>208</v>
      </c>
      <c r="L5" s="327"/>
      <c r="M5" s="327"/>
      <c r="N5" s="327"/>
    </row>
    <row r="6" spans="2:14" ht="40.5" x14ac:dyDescent="0.25">
      <c r="B6" s="416"/>
      <c r="C6" s="222" t="s">
        <v>209</v>
      </c>
      <c r="D6" s="222" t="s">
        <v>210</v>
      </c>
      <c r="E6" s="222" t="s">
        <v>306</v>
      </c>
      <c r="F6" s="222" t="s">
        <v>211</v>
      </c>
      <c r="G6" s="222" t="s">
        <v>50</v>
      </c>
      <c r="H6" s="222" t="s">
        <v>209</v>
      </c>
      <c r="I6" s="222" t="s">
        <v>211</v>
      </c>
      <c r="J6" s="222" t="s">
        <v>50</v>
      </c>
      <c r="K6" s="222" t="s">
        <v>209</v>
      </c>
      <c r="L6" s="222" t="s">
        <v>210</v>
      </c>
      <c r="M6" s="222" t="s">
        <v>211</v>
      </c>
      <c r="N6" s="222" t="s">
        <v>50</v>
      </c>
    </row>
    <row r="7" spans="2:14" x14ac:dyDescent="0.25">
      <c r="B7" s="275" t="s">
        <v>257</v>
      </c>
      <c r="C7" s="204">
        <v>122</v>
      </c>
      <c r="D7" s="205">
        <v>383</v>
      </c>
      <c r="E7" s="204" t="s">
        <v>38</v>
      </c>
      <c r="F7" s="192">
        <v>1599</v>
      </c>
      <c r="G7" s="204">
        <v>2104</v>
      </c>
      <c r="H7" s="192">
        <v>154</v>
      </c>
      <c r="I7" s="204" t="s">
        <v>38</v>
      </c>
      <c r="J7" s="205">
        <v>154</v>
      </c>
      <c r="K7" s="204">
        <v>144</v>
      </c>
      <c r="L7" s="192">
        <v>170</v>
      </c>
      <c r="M7" s="275">
        <v>87</v>
      </c>
      <c r="N7" s="275">
        <v>401</v>
      </c>
    </row>
    <row r="8" spans="2:14" x14ac:dyDescent="0.25">
      <c r="B8" s="275" t="s">
        <v>261</v>
      </c>
      <c r="C8" s="204">
        <v>58</v>
      </c>
      <c r="D8" s="205">
        <v>376</v>
      </c>
      <c r="E8" s="204" t="s">
        <v>38</v>
      </c>
      <c r="F8" s="192">
        <v>840</v>
      </c>
      <c r="G8" s="204">
        <v>1274</v>
      </c>
      <c r="H8" s="192">
        <v>58</v>
      </c>
      <c r="I8" s="204" t="s">
        <v>38</v>
      </c>
      <c r="J8" s="205">
        <v>58</v>
      </c>
      <c r="K8" s="204">
        <v>19</v>
      </c>
      <c r="L8" s="192">
        <v>220</v>
      </c>
      <c r="M8" s="275">
        <v>48</v>
      </c>
      <c r="N8" s="275">
        <v>287</v>
      </c>
    </row>
    <row r="9" spans="2:14" x14ac:dyDescent="0.25">
      <c r="B9" s="275" t="s">
        <v>296</v>
      </c>
      <c r="C9" s="204">
        <v>64</v>
      </c>
      <c r="D9" s="205">
        <v>118</v>
      </c>
      <c r="E9" s="204" t="s">
        <v>38</v>
      </c>
      <c r="F9" s="192">
        <v>62</v>
      </c>
      <c r="G9" s="204">
        <v>244</v>
      </c>
      <c r="H9" s="192" t="s">
        <v>38</v>
      </c>
      <c r="I9" s="204" t="s">
        <v>38</v>
      </c>
      <c r="J9" s="205" t="s">
        <v>38</v>
      </c>
      <c r="K9" s="204">
        <v>61</v>
      </c>
      <c r="L9" s="192">
        <v>112</v>
      </c>
      <c r="M9" s="275">
        <v>10</v>
      </c>
      <c r="N9" s="275">
        <v>183</v>
      </c>
    </row>
    <row r="10" spans="2:14" x14ac:dyDescent="0.25">
      <c r="B10" s="275" t="s">
        <v>264</v>
      </c>
      <c r="C10" s="204">
        <v>52</v>
      </c>
      <c r="D10" s="205">
        <v>573</v>
      </c>
      <c r="E10" s="204">
        <v>1</v>
      </c>
      <c r="F10" s="192">
        <v>11093</v>
      </c>
      <c r="G10" s="204">
        <v>11719</v>
      </c>
      <c r="H10" s="192">
        <v>956</v>
      </c>
      <c r="I10" s="204">
        <v>3</v>
      </c>
      <c r="J10" s="205">
        <v>959</v>
      </c>
      <c r="K10" s="204">
        <v>123</v>
      </c>
      <c r="L10" s="192">
        <v>363</v>
      </c>
      <c r="M10" s="275">
        <v>443</v>
      </c>
      <c r="N10" s="275">
        <v>929</v>
      </c>
    </row>
    <row r="11" spans="2:14" x14ac:dyDescent="0.25">
      <c r="B11" s="275" t="s">
        <v>276</v>
      </c>
      <c r="C11" s="204">
        <v>95</v>
      </c>
      <c r="D11" s="205">
        <v>545</v>
      </c>
      <c r="E11" s="204" t="s">
        <v>38</v>
      </c>
      <c r="F11" s="192">
        <v>1585</v>
      </c>
      <c r="G11" s="204">
        <v>2225</v>
      </c>
      <c r="H11" s="192">
        <v>97</v>
      </c>
      <c r="I11" s="204" t="s">
        <v>38</v>
      </c>
      <c r="J11" s="205">
        <v>97</v>
      </c>
      <c r="K11" s="204">
        <v>87</v>
      </c>
      <c r="L11" s="192">
        <v>384</v>
      </c>
      <c r="M11" s="275">
        <v>148</v>
      </c>
      <c r="N11" s="275">
        <v>619</v>
      </c>
    </row>
    <row r="12" spans="2:14" x14ac:dyDescent="0.25">
      <c r="B12" s="275" t="s">
        <v>277</v>
      </c>
      <c r="C12" s="204">
        <v>545</v>
      </c>
      <c r="D12" s="205">
        <v>346</v>
      </c>
      <c r="E12" s="204" t="s">
        <v>38</v>
      </c>
      <c r="F12" s="192">
        <v>1377</v>
      </c>
      <c r="G12" s="204">
        <v>2268</v>
      </c>
      <c r="H12" s="192">
        <v>223</v>
      </c>
      <c r="I12" s="204" t="s">
        <v>38</v>
      </c>
      <c r="J12" s="205">
        <v>223</v>
      </c>
      <c r="K12" s="204">
        <v>527</v>
      </c>
      <c r="L12" s="192">
        <v>208</v>
      </c>
      <c r="M12" s="275">
        <v>130</v>
      </c>
      <c r="N12" s="275">
        <v>865</v>
      </c>
    </row>
    <row r="13" spans="2:14" x14ac:dyDescent="0.25">
      <c r="B13" s="275" t="s">
        <v>278</v>
      </c>
      <c r="C13" s="204">
        <v>221</v>
      </c>
      <c r="D13" s="205">
        <v>110</v>
      </c>
      <c r="E13" s="204" t="s">
        <v>38</v>
      </c>
      <c r="F13" s="192">
        <v>717</v>
      </c>
      <c r="G13" s="204">
        <v>1048</v>
      </c>
      <c r="H13" s="192">
        <v>116</v>
      </c>
      <c r="I13" s="204" t="s">
        <v>38</v>
      </c>
      <c r="J13" s="205">
        <v>116</v>
      </c>
      <c r="K13" s="204">
        <v>358</v>
      </c>
      <c r="L13" s="192">
        <v>101</v>
      </c>
      <c r="M13" s="275">
        <v>91</v>
      </c>
      <c r="N13" s="275">
        <v>550</v>
      </c>
    </row>
    <row r="14" spans="2:14" x14ac:dyDescent="0.25">
      <c r="B14" s="275" t="s">
        <v>281</v>
      </c>
      <c r="C14" s="204">
        <v>135</v>
      </c>
      <c r="D14" s="205">
        <v>143</v>
      </c>
      <c r="E14" s="204" t="s">
        <v>38</v>
      </c>
      <c r="F14" s="192">
        <v>417</v>
      </c>
      <c r="G14" s="204">
        <v>695</v>
      </c>
      <c r="H14" s="192">
        <v>16</v>
      </c>
      <c r="I14" s="204" t="s">
        <v>38</v>
      </c>
      <c r="J14" s="205">
        <v>16</v>
      </c>
      <c r="K14" s="204">
        <v>204</v>
      </c>
      <c r="L14" s="192">
        <v>154</v>
      </c>
      <c r="M14" s="275">
        <v>24</v>
      </c>
      <c r="N14" s="275">
        <v>382</v>
      </c>
    </row>
    <row r="15" spans="2:14" x14ac:dyDescent="0.25">
      <c r="B15" s="275" t="s">
        <v>282</v>
      </c>
      <c r="C15" s="204">
        <v>88</v>
      </c>
      <c r="D15" s="205">
        <v>199</v>
      </c>
      <c r="E15" s="204" t="s">
        <v>38</v>
      </c>
      <c r="F15" s="192">
        <v>327</v>
      </c>
      <c r="G15" s="204">
        <v>614</v>
      </c>
      <c r="H15" s="192">
        <v>33</v>
      </c>
      <c r="I15" s="204" t="s">
        <v>38</v>
      </c>
      <c r="J15" s="205">
        <v>33</v>
      </c>
      <c r="K15" s="204">
        <v>136</v>
      </c>
      <c r="L15" s="192">
        <v>216</v>
      </c>
      <c r="M15" s="275">
        <v>89</v>
      </c>
      <c r="N15" s="275">
        <v>441</v>
      </c>
    </row>
    <row r="16" spans="2:14" x14ac:dyDescent="0.25">
      <c r="B16" s="275" t="s">
        <v>283</v>
      </c>
      <c r="C16" s="204">
        <v>85</v>
      </c>
      <c r="D16" s="205">
        <v>142</v>
      </c>
      <c r="E16" s="204" t="s">
        <v>38</v>
      </c>
      <c r="F16" s="192">
        <v>403</v>
      </c>
      <c r="G16" s="204">
        <v>630</v>
      </c>
      <c r="H16" s="192" t="s">
        <v>38</v>
      </c>
      <c r="I16" s="204" t="s">
        <v>38</v>
      </c>
      <c r="J16" s="205" t="s">
        <v>38</v>
      </c>
      <c r="K16" s="204">
        <v>179</v>
      </c>
      <c r="L16" s="192">
        <v>80</v>
      </c>
      <c r="M16" s="275">
        <v>12</v>
      </c>
      <c r="N16" s="275">
        <v>271</v>
      </c>
    </row>
    <row r="17" spans="2:14" x14ac:dyDescent="0.25">
      <c r="B17" s="275" t="s">
        <v>284</v>
      </c>
      <c r="C17" s="204">
        <v>23</v>
      </c>
      <c r="D17" s="205">
        <v>52</v>
      </c>
      <c r="E17" s="204" t="s">
        <v>38</v>
      </c>
      <c r="F17" s="192">
        <v>152</v>
      </c>
      <c r="G17" s="204">
        <v>227</v>
      </c>
      <c r="H17" s="192">
        <v>59</v>
      </c>
      <c r="I17" s="204" t="s">
        <v>38</v>
      </c>
      <c r="J17" s="205">
        <v>59</v>
      </c>
      <c r="K17" s="204">
        <v>44</v>
      </c>
      <c r="L17" s="192">
        <v>87</v>
      </c>
      <c r="M17" s="275">
        <v>44</v>
      </c>
      <c r="N17" s="275">
        <v>175</v>
      </c>
    </row>
    <row r="18" spans="2:14" x14ac:dyDescent="0.25">
      <c r="B18" s="275" t="s">
        <v>285</v>
      </c>
      <c r="C18" s="204">
        <v>22</v>
      </c>
      <c r="D18" s="205">
        <v>373</v>
      </c>
      <c r="E18" s="204" t="s">
        <v>38</v>
      </c>
      <c r="F18" s="192">
        <v>1773</v>
      </c>
      <c r="G18" s="204">
        <v>2168</v>
      </c>
      <c r="H18" s="192">
        <v>115</v>
      </c>
      <c r="I18" s="204" t="s">
        <v>38</v>
      </c>
      <c r="J18" s="205">
        <v>115</v>
      </c>
      <c r="K18" s="204">
        <v>209</v>
      </c>
      <c r="L18" s="192">
        <v>99</v>
      </c>
      <c r="M18" s="275">
        <v>103</v>
      </c>
      <c r="N18" s="275">
        <v>411</v>
      </c>
    </row>
    <row r="19" spans="2:14" x14ac:dyDescent="0.25">
      <c r="B19" s="187" t="s">
        <v>50</v>
      </c>
      <c r="C19" s="190">
        <v>1510</v>
      </c>
      <c r="D19" s="190">
        <v>3360</v>
      </c>
      <c r="E19" s="190">
        <v>1</v>
      </c>
      <c r="F19" s="190">
        <v>20345</v>
      </c>
      <c r="G19" s="190">
        <v>25216</v>
      </c>
      <c r="H19" s="190">
        <v>1827</v>
      </c>
      <c r="I19" s="193">
        <v>3</v>
      </c>
      <c r="J19" s="190">
        <v>1830</v>
      </c>
      <c r="K19" s="190">
        <v>2091</v>
      </c>
      <c r="L19" s="190">
        <v>2194</v>
      </c>
      <c r="M19" s="187">
        <v>1229</v>
      </c>
      <c r="N19" s="190">
        <v>5514</v>
      </c>
    </row>
    <row r="20" spans="2:14" x14ac:dyDescent="0.25">
      <c r="B20" s="194"/>
      <c r="C20" s="41"/>
      <c r="D20" s="41"/>
      <c r="E20" s="41"/>
      <c r="F20" s="41"/>
      <c r="G20" s="41"/>
      <c r="H20" s="41"/>
      <c r="I20" s="41"/>
      <c r="J20" s="41"/>
      <c r="K20" s="41"/>
      <c r="L20" s="41"/>
      <c r="M20" s="41"/>
      <c r="N20" s="41"/>
    </row>
    <row r="21" spans="2:14" x14ac:dyDescent="0.25">
      <c r="B21" s="168" t="s">
        <v>17</v>
      </c>
      <c r="C21" s="41"/>
      <c r="D21" s="41"/>
      <c r="E21" s="41"/>
      <c r="F21" s="41"/>
      <c r="G21" s="41"/>
      <c r="H21" s="41"/>
      <c r="I21" s="41"/>
      <c r="J21" s="41"/>
      <c r="K21" s="41"/>
      <c r="L21" s="41"/>
      <c r="M21" s="41"/>
      <c r="N21" s="41"/>
    </row>
    <row r="22" spans="2:14" x14ac:dyDescent="0.25">
      <c r="B22" s="168" t="s">
        <v>212</v>
      </c>
      <c r="C22" s="41"/>
      <c r="D22" s="41"/>
      <c r="E22" s="41"/>
      <c r="F22" s="41"/>
      <c r="G22" s="41"/>
      <c r="H22" s="41"/>
      <c r="I22" s="41"/>
      <c r="J22" s="41"/>
      <c r="K22" s="41"/>
      <c r="L22" s="41"/>
      <c r="M22" s="41"/>
      <c r="N22" s="41"/>
    </row>
  </sheetData>
  <mergeCells count="6">
    <mergeCell ref="B3:E3"/>
    <mergeCell ref="B4:B6"/>
    <mergeCell ref="C4:N4"/>
    <mergeCell ref="C5:G5"/>
    <mergeCell ref="H5:J5"/>
    <mergeCell ref="K5:N5"/>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2"/>
  <sheetViews>
    <sheetView workbookViewId="0">
      <selection activeCell="B2" sqref="B2"/>
    </sheetView>
  </sheetViews>
  <sheetFormatPr defaultRowHeight="15" x14ac:dyDescent="0.25"/>
  <sheetData>
    <row r="2" spans="2:14" x14ac:dyDescent="0.25">
      <c r="B2" s="72" t="s">
        <v>343</v>
      </c>
      <c r="C2" s="41"/>
      <c r="D2" s="41"/>
      <c r="E2" s="41"/>
      <c r="F2" s="41"/>
      <c r="G2" s="41"/>
      <c r="L2" s="41"/>
      <c r="M2" s="41"/>
      <c r="N2" s="41"/>
    </row>
    <row r="3" spans="2:14" x14ac:dyDescent="0.25">
      <c r="B3" s="373" t="s">
        <v>215</v>
      </c>
      <c r="C3" s="373"/>
      <c r="D3" s="373"/>
      <c r="E3" s="373"/>
      <c r="F3" s="41"/>
      <c r="G3" s="41"/>
      <c r="L3" s="41"/>
      <c r="M3" s="41"/>
      <c r="N3" s="41"/>
    </row>
    <row r="4" spans="2:14" ht="40.5" x14ac:dyDescent="0.25">
      <c r="B4" s="195" t="s">
        <v>87</v>
      </c>
      <c r="C4" s="74" t="s">
        <v>209</v>
      </c>
      <c r="D4" s="74" t="s">
        <v>210</v>
      </c>
      <c r="E4" s="74" t="s">
        <v>306</v>
      </c>
      <c r="F4" s="74" t="s">
        <v>211</v>
      </c>
      <c r="G4" s="74" t="s">
        <v>50</v>
      </c>
      <c r="L4" s="41"/>
      <c r="M4" s="41"/>
      <c r="N4" s="41"/>
    </row>
    <row r="5" spans="2:14" x14ac:dyDescent="0.25">
      <c r="B5" s="196" t="s">
        <v>88</v>
      </c>
      <c r="C5" s="15">
        <v>376</v>
      </c>
      <c r="D5" s="197">
        <v>397</v>
      </c>
      <c r="E5" s="15" t="s">
        <v>38</v>
      </c>
      <c r="F5" s="198">
        <v>1638</v>
      </c>
      <c r="G5" s="302">
        <v>2411</v>
      </c>
      <c r="L5" s="41"/>
      <c r="M5" s="41"/>
      <c r="N5" s="41"/>
    </row>
    <row r="6" spans="2:14" x14ac:dyDescent="0.25">
      <c r="B6" s="196" t="s">
        <v>89</v>
      </c>
      <c r="C6" s="15">
        <v>338</v>
      </c>
      <c r="D6" s="197">
        <v>346</v>
      </c>
      <c r="E6" s="15" t="s">
        <v>38</v>
      </c>
      <c r="F6" s="198">
        <v>1573</v>
      </c>
      <c r="G6" s="302">
        <v>2257</v>
      </c>
      <c r="L6" s="41"/>
      <c r="M6" s="41"/>
      <c r="N6" s="41"/>
    </row>
    <row r="7" spans="2:14" x14ac:dyDescent="0.25">
      <c r="B7" s="196" t="s">
        <v>90</v>
      </c>
      <c r="C7" s="15">
        <v>451</v>
      </c>
      <c r="D7" s="197">
        <v>506</v>
      </c>
      <c r="E7" s="15" t="s">
        <v>38</v>
      </c>
      <c r="F7" s="198">
        <v>2062</v>
      </c>
      <c r="G7" s="302">
        <v>3019</v>
      </c>
      <c r="L7" s="41"/>
      <c r="M7" s="41"/>
      <c r="N7" s="41"/>
    </row>
    <row r="8" spans="2:14" x14ac:dyDescent="0.25">
      <c r="B8" s="196" t="s">
        <v>91</v>
      </c>
      <c r="C8" s="15">
        <v>437</v>
      </c>
      <c r="D8" s="197">
        <v>420</v>
      </c>
      <c r="E8" s="15" t="s">
        <v>38</v>
      </c>
      <c r="F8" s="198">
        <v>1749</v>
      </c>
      <c r="G8" s="302">
        <v>2606</v>
      </c>
      <c r="L8" s="41"/>
      <c r="M8" s="41"/>
      <c r="N8" s="41"/>
    </row>
    <row r="9" spans="2:14" x14ac:dyDescent="0.25">
      <c r="B9" s="196" t="s">
        <v>92</v>
      </c>
      <c r="C9" s="15">
        <v>457</v>
      </c>
      <c r="D9" s="197">
        <v>519</v>
      </c>
      <c r="E9" s="15">
        <v>1</v>
      </c>
      <c r="F9" s="198">
        <v>2046</v>
      </c>
      <c r="G9" s="302">
        <v>3023</v>
      </c>
      <c r="L9" s="41"/>
      <c r="M9" s="41"/>
      <c r="N9" s="41"/>
    </row>
    <row r="10" spans="2:14" x14ac:dyDescent="0.25">
      <c r="B10" s="196" t="s">
        <v>93</v>
      </c>
      <c r="C10" s="15">
        <v>530</v>
      </c>
      <c r="D10" s="197">
        <v>527</v>
      </c>
      <c r="E10" s="15" t="s">
        <v>38</v>
      </c>
      <c r="F10" s="198">
        <v>1944</v>
      </c>
      <c r="G10" s="302">
        <v>3001</v>
      </c>
      <c r="L10" s="41"/>
      <c r="M10" s="41"/>
      <c r="N10" s="41"/>
    </row>
    <row r="11" spans="2:14" x14ac:dyDescent="0.25">
      <c r="B11" s="196" t="s">
        <v>94</v>
      </c>
      <c r="C11" s="15">
        <v>493</v>
      </c>
      <c r="D11" s="197">
        <v>498</v>
      </c>
      <c r="E11" s="15" t="s">
        <v>38</v>
      </c>
      <c r="F11" s="198">
        <v>1864</v>
      </c>
      <c r="G11" s="302">
        <v>2855</v>
      </c>
      <c r="L11" s="41"/>
      <c r="M11" s="41"/>
      <c r="N11" s="41"/>
    </row>
    <row r="12" spans="2:14" x14ac:dyDescent="0.25">
      <c r="B12" s="196" t="s">
        <v>95</v>
      </c>
      <c r="C12" s="15">
        <v>374</v>
      </c>
      <c r="D12" s="197">
        <v>377</v>
      </c>
      <c r="E12" s="15" t="s">
        <v>38</v>
      </c>
      <c r="F12" s="198">
        <v>1147</v>
      </c>
      <c r="G12" s="302">
        <v>1898</v>
      </c>
      <c r="L12" s="41"/>
      <c r="M12" s="41"/>
      <c r="N12" s="41"/>
    </row>
    <row r="13" spans="2:14" x14ac:dyDescent="0.25">
      <c r="B13" s="196" t="s">
        <v>96</v>
      </c>
      <c r="C13" s="15">
        <v>456</v>
      </c>
      <c r="D13" s="197">
        <v>476</v>
      </c>
      <c r="E13" s="15" t="s">
        <v>38</v>
      </c>
      <c r="F13" s="198">
        <v>1934</v>
      </c>
      <c r="G13" s="302">
        <v>2866</v>
      </c>
      <c r="L13" s="41"/>
      <c r="M13" s="41"/>
      <c r="N13" s="41"/>
    </row>
    <row r="14" spans="2:14" x14ac:dyDescent="0.25">
      <c r="B14" s="196" t="s">
        <v>97</v>
      </c>
      <c r="C14" s="15">
        <v>520</v>
      </c>
      <c r="D14" s="197">
        <v>514</v>
      </c>
      <c r="E14" s="15" t="s">
        <v>38</v>
      </c>
      <c r="F14" s="198">
        <v>2104</v>
      </c>
      <c r="G14" s="302">
        <v>3138</v>
      </c>
      <c r="L14" s="41"/>
      <c r="M14" s="41"/>
      <c r="N14" s="41"/>
    </row>
    <row r="15" spans="2:14" x14ac:dyDescent="0.25">
      <c r="B15" s="196" t="s">
        <v>98</v>
      </c>
      <c r="C15" s="15">
        <v>538</v>
      </c>
      <c r="D15" s="197">
        <v>486</v>
      </c>
      <c r="E15" s="15" t="s">
        <v>38</v>
      </c>
      <c r="F15" s="198">
        <v>1908</v>
      </c>
      <c r="G15" s="302">
        <v>2932</v>
      </c>
      <c r="L15" s="41"/>
      <c r="M15" s="41"/>
      <c r="N15" s="41"/>
    </row>
    <row r="16" spans="2:14" x14ac:dyDescent="0.25">
      <c r="B16" s="196" t="s">
        <v>99</v>
      </c>
      <c r="C16" s="15">
        <v>458</v>
      </c>
      <c r="D16" s="197">
        <v>488</v>
      </c>
      <c r="E16" s="15" t="s">
        <v>38</v>
      </c>
      <c r="F16" s="198">
        <v>1608</v>
      </c>
      <c r="G16" s="302">
        <v>2554</v>
      </c>
      <c r="L16" s="41"/>
      <c r="M16" s="41"/>
      <c r="N16" s="41"/>
    </row>
    <row r="17" spans="2:14" x14ac:dyDescent="0.25">
      <c r="B17" s="187" t="s">
        <v>213</v>
      </c>
      <c r="C17" s="89">
        <v>5428</v>
      </c>
      <c r="D17" s="89">
        <v>5554</v>
      </c>
      <c r="E17" s="89">
        <v>1</v>
      </c>
      <c r="F17" s="89">
        <v>21577</v>
      </c>
      <c r="G17" s="89">
        <v>32560</v>
      </c>
      <c r="L17" s="41"/>
      <c r="M17" s="41"/>
      <c r="N17" s="41"/>
    </row>
    <row r="18" spans="2:14" x14ac:dyDescent="0.25">
      <c r="B18" s="169"/>
      <c r="C18" s="41"/>
      <c r="D18" s="41"/>
      <c r="E18" s="41"/>
      <c r="F18" s="41"/>
      <c r="G18" s="41"/>
      <c r="L18" s="41"/>
      <c r="M18" s="41"/>
      <c r="N18" s="41"/>
    </row>
    <row r="19" spans="2:14" x14ac:dyDescent="0.25">
      <c r="B19" s="168" t="s">
        <v>17</v>
      </c>
      <c r="C19" s="41"/>
      <c r="D19" s="41"/>
      <c r="E19" s="41"/>
      <c r="F19" s="41"/>
      <c r="G19" s="41"/>
      <c r="L19" s="41"/>
      <c r="M19" s="41"/>
      <c r="N19" s="41"/>
    </row>
    <row r="20" spans="2:14" x14ac:dyDescent="0.25">
      <c r="L20" s="41"/>
      <c r="M20" s="41"/>
      <c r="N20" s="41"/>
    </row>
    <row r="21" spans="2:14" x14ac:dyDescent="0.25">
      <c r="L21" s="41"/>
      <c r="M21" s="41"/>
      <c r="N21" s="41"/>
    </row>
    <row r="22" spans="2:14" x14ac:dyDescent="0.25">
      <c r="L22" s="41"/>
      <c r="M22" s="41"/>
      <c r="N22" s="41"/>
    </row>
  </sheetData>
  <mergeCells count="1">
    <mergeCell ref="B3:E3"/>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5"/>
  <sheetViews>
    <sheetView workbookViewId="0">
      <selection activeCell="B2" sqref="B2"/>
    </sheetView>
  </sheetViews>
  <sheetFormatPr defaultRowHeight="15" x14ac:dyDescent="0.25"/>
  <sheetData>
    <row r="2" spans="2:14" x14ac:dyDescent="0.25">
      <c r="B2" s="72" t="s">
        <v>344</v>
      </c>
      <c r="C2" s="41"/>
      <c r="D2" s="41"/>
      <c r="E2" s="41"/>
      <c r="F2" s="41"/>
      <c r="G2" s="41"/>
      <c r="H2" s="41"/>
      <c r="I2" s="41"/>
      <c r="M2" s="41"/>
      <c r="N2" s="41"/>
    </row>
    <row r="3" spans="2:14" x14ac:dyDescent="0.25">
      <c r="B3" s="178" t="s">
        <v>214</v>
      </c>
      <c r="C3" s="41"/>
      <c r="D3" s="41"/>
      <c r="E3" s="41"/>
      <c r="F3" s="41"/>
      <c r="G3" s="41"/>
      <c r="H3" s="41"/>
      <c r="I3" s="41"/>
      <c r="M3" s="41"/>
      <c r="N3" s="41"/>
    </row>
    <row r="4" spans="2:14" ht="54" x14ac:dyDescent="0.25">
      <c r="B4" s="199" t="s">
        <v>100</v>
      </c>
      <c r="C4" s="222" t="s">
        <v>209</v>
      </c>
      <c r="D4" s="222" t="s">
        <v>210</v>
      </c>
      <c r="E4" s="222" t="s">
        <v>306</v>
      </c>
      <c r="F4" s="222" t="s">
        <v>211</v>
      </c>
      <c r="G4" s="199" t="s">
        <v>50</v>
      </c>
      <c r="H4" s="41"/>
      <c r="I4" s="41"/>
      <c r="M4" s="41"/>
      <c r="N4" s="41"/>
    </row>
    <row r="5" spans="2:14" x14ac:dyDescent="0.25">
      <c r="B5" s="99" t="s">
        <v>101</v>
      </c>
      <c r="C5" s="204">
        <v>746</v>
      </c>
      <c r="D5" s="73">
        <v>756</v>
      </c>
      <c r="E5" s="204" t="s">
        <v>38</v>
      </c>
      <c r="F5" s="192">
        <v>3380</v>
      </c>
      <c r="G5" s="204">
        <v>4882</v>
      </c>
      <c r="H5" s="41"/>
      <c r="I5" s="41"/>
      <c r="M5" s="41"/>
      <c r="N5" s="41"/>
    </row>
    <row r="6" spans="2:14" x14ac:dyDescent="0.25">
      <c r="B6" s="99" t="s">
        <v>102</v>
      </c>
      <c r="C6" s="204">
        <v>754</v>
      </c>
      <c r="D6" s="73">
        <v>697</v>
      </c>
      <c r="E6" s="204" t="s">
        <v>38</v>
      </c>
      <c r="F6" s="192">
        <v>3527</v>
      </c>
      <c r="G6" s="204">
        <v>4978</v>
      </c>
      <c r="H6" s="41"/>
      <c r="I6" s="41"/>
      <c r="M6" s="41"/>
      <c r="N6" s="41"/>
    </row>
    <row r="7" spans="2:14" x14ac:dyDescent="0.25">
      <c r="B7" s="99" t="s">
        <v>103</v>
      </c>
      <c r="C7" s="204">
        <v>754</v>
      </c>
      <c r="D7" s="73">
        <v>712</v>
      </c>
      <c r="E7" s="204" t="s">
        <v>38</v>
      </c>
      <c r="F7" s="192">
        <v>3476</v>
      </c>
      <c r="G7" s="204">
        <v>4942</v>
      </c>
      <c r="H7" s="41"/>
      <c r="I7" s="41"/>
      <c r="M7" s="41"/>
      <c r="N7" s="41"/>
    </row>
    <row r="8" spans="2:14" x14ac:dyDescent="0.25">
      <c r="B8" s="99" t="s">
        <v>104</v>
      </c>
      <c r="C8" s="204">
        <v>746</v>
      </c>
      <c r="D8" s="73">
        <v>746</v>
      </c>
      <c r="E8" s="204" t="s">
        <v>38</v>
      </c>
      <c r="F8" s="192">
        <v>3470</v>
      </c>
      <c r="G8" s="204">
        <v>4962</v>
      </c>
      <c r="H8" s="41"/>
      <c r="I8" s="41"/>
      <c r="M8" s="41"/>
      <c r="N8" s="41"/>
    </row>
    <row r="9" spans="2:14" x14ac:dyDescent="0.25">
      <c r="B9" s="99" t="s">
        <v>105</v>
      </c>
      <c r="C9" s="204">
        <v>796</v>
      </c>
      <c r="D9" s="73">
        <v>774</v>
      </c>
      <c r="E9" s="204" t="s">
        <v>38</v>
      </c>
      <c r="F9" s="192">
        <v>3485</v>
      </c>
      <c r="G9" s="204">
        <v>5055</v>
      </c>
      <c r="H9" s="41"/>
      <c r="I9" s="41"/>
      <c r="M9" s="41"/>
      <c r="N9" s="41"/>
    </row>
    <row r="10" spans="2:14" x14ac:dyDescent="0.25">
      <c r="B10" s="99" t="s">
        <v>106</v>
      </c>
      <c r="C10" s="204">
        <v>791</v>
      </c>
      <c r="D10" s="73">
        <v>903</v>
      </c>
      <c r="E10" s="204">
        <v>1</v>
      </c>
      <c r="F10" s="192">
        <v>2728</v>
      </c>
      <c r="G10" s="204">
        <v>4423</v>
      </c>
      <c r="H10" s="41"/>
      <c r="I10" s="41"/>
      <c r="M10" s="41"/>
      <c r="N10" s="41"/>
    </row>
    <row r="11" spans="2:14" x14ac:dyDescent="0.25">
      <c r="B11" s="99" t="s">
        <v>107</v>
      </c>
      <c r="C11" s="204">
        <v>841</v>
      </c>
      <c r="D11" s="73">
        <v>966</v>
      </c>
      <c r="E11" s="204" t="s">
        <v>38</v>
      </c>
      <c r="F11" s="192">
        <v>1511</v>
      </c>
      <c r="G11" s="204">
        <v>3318</v>
      </c>
      <c r="H11" s="41"/>
      <c r="I11" s="41"/>
      <c r="M11" s="41"/>
      <c r="N11" s="41"/>
    </row>
    <row r="12" spans="2:14" x14ac:dyDescent="0.25">
      <c r="B12" s="187" t="s">
        <v>50</v>
      </c>
      <c r="C12" s="190">
        <v>5428</v>
      </c>
      <c r="D12" s="190">
        <v>5554</v>
      </c>
      <c r="E12" s="190">
        <v>1</v>
      </c>
      <c r="F12" s="190">
        <v>21577</v>
      </c>
      <c r="G12" s="190">
        <v>32560</v>
      </c>
      <c r="H12" s="41"/>
      <c r="I12" s="41"/>
      <c r="M12" s="41"/>
      <c r="N12" s="41"/>
    </row>
    <row r="13" spans="2:14" x14ac:dyDescent="0.25">
      <c r="B13" s="169"/>
      <c r="C13" s="41"/>
      <c r="D13" s="41"/>
      <c r="E13" s="41"/>
      <c r="F13" s="41"/>
      <c r="G13" s="41"/>
      <c r="H13" s="41"/>
      <c r="I13" s="41"/>
      <c r="M13" s="41"/>
      <c r="N13" s="41"/>
    </row>
    <row r="14" spans="2:14" x14ac:dyDescent="0.25">
      <c r="B14" s="200" t="s">
        <v>17</v>
      </c>
      <c r="C14" s="41"/>
      <c r="D14" s="41"/>
      <c r="E14" s="41"/>
      <c r="F14" s="41"/>
      <c r="G14" s="41"/>
      <c r="H14" s="41"/>
      <c r="I14" s="41"/>
      <c r="M14" s="41"/>
      <c r="N14" s="41"/>
    </row>
    <row r="15" spans="2:14" x14ac:dyDescent="0.25">
      <c r="B15" s="169"/>
      <c r="C15" s="41"/>
      <c r="D15" s="41"/>
      <c r="E15" s="41"/>
      <c r="F15" s="41"/>
      <c r="G15" s="41"/>
      <c r="H15" s="41"/>
      <c r="I15" s="41"/>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1"/>
  <sheetViews>
    <sheetView workbookViewId="0">
      <selection activeCell="J26" sqref="J26"/>
    </sheetView>
  </sheetViews>
  <sheetFormatPr defaultRowHeight="15" x14ac:dyDescent="0.25"/>
  <sheetData>
    <row r="2" spans="2:12" x14ac:dyDescent="0.25">
      <c r="B2" s="75" t="s">
        <v>345</v>
      </c>
      <c r="C2" s="264"/>
      <c r="D2" s="264"/>
      <c r="E2" s="264"/>
      <c r="F2" s="264"/>
      <c r="G2" s="265"/>
      <c r="H2" s="203"/>
      <c r="I2" s="203"/>
      <c r="J2" s="203"/>
      <c r="K2" s="203"/>
      <c r="L2" s="203"/>
    </row>
    <row r="3" spans="2:12" x14ac:dyDescent="0.25">
      <c r="B3" s="258" t="s">
        <v>216</v>
      </c>
      <c r="C3" s="224"/>
      <c r="D3" s="224"/>
      <c r="E3" s="224"/>
      <c r="F3" s="224"/>
      <c r="G3" s="224"/>
      <c r="H3" s="203"/>
      <c r="I3" s="203"/>
      <c r="J3" s="203"/>
      <c r="K3" s="203"/>
      <c r="L3" s="203"/>
    </row>
    <row r="4" spans="2:12" ht="15" customHeight="1" x14ac:dyDescent="0.25">
      <c r="B4" s="420" t="s">
        <v>109</v>
      </c>
      <c r="C4" s="353" t="s">
        <v>217</v>
      </c>
      <c r="D4" s="353" t="s">
        <v>218</v>
      </c>
      <c r="E4" s="421" t="s">
        <v>309</v>
      </c>
      <c r="F4" s="353" t="s">
        <v>219</v>
      </c>
      <c r="G4" s="419" t="s">
        <v>50</v>
      </c>
      <c r="H4" s="203"/>
      <c r="I4" s="203"/>
      <c r="J4" s="203"/>
      <c r="K4" s="203"/>
      <c r="L4" s="203"/>
    </row>
    <row r="5" spans="2:12" x14ac:dyDescent="0.25">
      <c r="B5" s="420"/>
      <c r="C5" s="353"/>
      <c r="D5" s="353"/>
      <c r="E5" s="422"/>
      <c r="F5" s="353"/>
      <c r="G5" s="419"/>
      <c r="H5" s="203"/>
      <c r="I5" s="203"/>
      <c r="J5" s="203"/>
      <c r="K5" s="203"/>
      <c r="L5" s="203"/>
    </row>
    <row r="6" spans="2:12" x14ac:dyDescent="0.25">
      <c r="B6" s="209">
        <v>1</v>
      </c>
      <c r="C6" s="304">
        <v>129</v>
      </c>
      <c r="D6" s="304">
        <v>187</v>
      </c>
      <c r="E6" s="304" t="s">
        <v>38</v>
      </c>
      <c r="F6" s="304">
        <v>245</v>
      </c>
      <c r="G6" s="304">
        <v>561</v>
      </c>
      <c r="H6" s="203"/>
      <c r="I6" s="203"/>
      <c r="J6" s="203"/>
      <c r="K6" s="203"/>
      <c r="L6" s="203"/>
    </row>
    <row r="7" spans="2:12" x14ac:dyDescent="0.25">
      <c r="B7" s="209">
        <v>2</v>
      </c>
      <c r="C7" s="304">
        <v>99</v>
      </c>
      <c r="D7" s="304">
        <v>132</v>
      </c>
      <c r="E7" s="304" t="s">
        <v>38</v>
      </c>
      <c r="F7" s="304">
        <v>196</v>
      </c>
      <c r="G7" s="304">
        <v>427</v>
      </c>
      <c r="H7" s="203"/>
      <c r="I7" s="203"/>
      <c r="J7" s="203"/>
      <c r="K7" s="203"/>
      <c r="L7" s="203"/>
    </row>
    <row r="8" spans="2:12" x14ac:dyDescent="0.25">
      <c r="B8" s="209">
        <v>3</v>
      </c>
      <c r="C8" s="304">
        <v>98</v>
      </c>
      <c r="D8" s="304">
        <v>101</v>
      </c>
      <c r="E8" s="304" t="s">
        <v>38</v>
      </c>
      <c r="F8" s="304">
        <v>142</v>
      </c>
      <c r="G8" s="304">
        <v>341</v>
      </c>
      <c r="H8" s="203"/>
      <c r="I8" s="203"/>
      <c r="J8" s="203"/>
      <c r="K8" s="203"/>
      <c r="L8" s="203"/>
    </row>
    <row r="9" spans="2:12" x14ac:dyDescent="0.25">
      <c r="B9" s="209">
        <v>4</v>
      </c>
      <c r="C9" s="304">
        <v>55</v>
      </c>
      <c r="D9" s="304">
        <v>87</v>
      </c>
      <c r="E9" s="304" t="s">
        <v>38</v>
      </c>
      <c r="F9" s="304">
        <v>112</v>
      </c>
      <c r="G9" s="304">
        <v>254</v>
      </c>
      <c r="H9" s="203"/>
      <c r="I9" s="203"/>
      <c r="J9" s="203"/>
      <c r="K9" s="203"/>
      <c r="L9" s="203"/>
    </row>
    <row r="10" spans="2:12" x14ac:dyDescent="0.25">
      <c r="B10" s="209">
        <v>5</v>
      </c>
      <c r="C10" s="304">
        <v>81</v>
      </c>
      <c r="D10" s="304">
        <v>75</v>
      </c>
      <c r="E10" s="304" t="s">
        <v>38</v>
      </c>
      <c r="F10" s="304">
        <v>91</v>
      </c>
      <c r="G10" s="304">
        <v>247</v>
      </c>
      <c r="H10" s="203"/>
      <c r="I10" s="203"/>
      <c r="J10" s="203"/>
      <c r="K10" s="203"/>
      <c r="L10" s="203"/>
    </row>
    <row r="11" spans="2:12" x14ac:dyDescent="0.25">
      <c r="B11" s="209">
        <v>6</v>
      </c>
      <c r="C11" s="304">
        <v>104</v>
      </c>
      <c r="D11" s="304">
        <v>164</v>
      </c>
      <c r="E11" s="304" t="s">
        <v>38</v>
      </c>
      <c r="F11" s="304">
        <v>135</v>
      </c>
      <c r="G11" s="304">
        <v>403</v>
      </c>
      <c r="H11" s="203"/>
      <c r="I11" s="203"/>
      <c r="J11" s="203"/>
      <c r="K11" s="203"/>
      <c r="L11" s="203"/>
    </row>
    <row r="12" spans="2:12" x14ac:dyDescent="0.25">
      <c r="B12" s="209">
        <v>7</v>
      </c>
      <c r="C12" s="304">
        <v>201</v>
      </c>
      <c r="D12" s="304">
        <v>209</v>
      </c>
      <c r="E12" s="304" t="s">
        <v>38</v>
      </c>
      <c r="F12" s="304">
        <v>232</v>
      </c>
      <c r="G12" s="304">
        <v>642</v>
      </c>
      <c r="H12" s="203"/>
      <c r="I12" s="203"/>
      <c r="J12" s="203"/>
      <c r="K12" s="203"/>
      <c r="L12" s="203"/>
    </row>
    <row r="13" spans="2:12" x14ac:dyDescent="0.25">
      <c r="B13" s="209">
        <v>8</v>
      </c>
      <c r="C13" s="304">
        <v>320</v>
      </c>
      <c r="D13" s="304">
        <v>264</v>
      </c>
      <c r="E13" s="304" t="s">
        <v>38</v>
      </c>
      <c r="F13" s="306">
        <v>1184</v>
      </c>
      <c r="G13" s="306">
        <v>1768</v>
      </c>
      <c r="H13" s="203"/>
      <c r="I13" s="203"/>
      <c r="J13" s="203"/>
      <c r="K13" s="203"/>
      <c r="L13" s="203"/>
    </row>
    <row r="14" spans="2:12" x14ac:dyDescent="0.25">
      <c r="B14" s="209">
        <v>9</v>
      </c>
      <c r="C14" s="304">
        <v>323</v>
      </c>
      <c r="D14" s="304">
        <v>183</v>
      </c>
      <c r="E14" s="304" t="s">
        <v>38</v>
      </c>
      <c r="F14" s="306">
        <v>1718</v>
      </c>
      <c r="G14" s="306">
        <v>2224</v>
      </c>
      <c r="H14" s="203"/>
      <c r="I14" s="203"/>
      <c r="J14" s="203"/>
      <c r="K14" s="203"/>
      <c r="L14" s="203"/>
    </row>
    <row r="15" spans="2:12" x14ac:dyDescent="0.25">
      <c r="B15" s="209">
        <v>10</v>
      </c>
      <c r="C15" s="304">
        <v>255</v>
      </c>
      <c r="D15" s="304">
        <v>154</v>
      </c>
      <c r="E15" s="304" t="s">
        <v>38</v>
      </c>
      <c r="F15" s="306">
        <v>1512</v>
      </c>
      <c r="G15" s="306">
        <v>1921</v>
      </c>
      <c r="H15" s="203"/>
      <c r="I15" s="203"/>
      <c r="J15" s="203"/>
      <c r="K15" s="203"/>
      <c r="L15" s="203"/>
    </row>
    <row r="16" spans="2:12" x14ac:dyDescent="0.25">
      <c r="B16" s="209">
        <v>11</v>
      </c>
      <c r="C16" s="304">
        <v>264</v>
      </c>
      <c r="D16" s="304">
        <v>211</v>
      </c>
      <c r="E16" s="304" t="s">
        <v>38</v>
      </c>
      <c r="F16" s="306">
        <v>1439</v>
      </c>
      <c r="G16" s="306">
        <v>1914</v>
      </c>
      <c r="H16" s="203"/>
      <c r="I16" s="203"/>
      <c r="J16" s="203"/>
      <c r="K16" s="203"/>
      <c r="L16" s="203"/>
    </row>
    <row r="17" spans="2:12" x14ac:dyDescent="0.25">
      <c r="B17" s="209">
        <v>12</v>
      </c>
      <c r="C17" s="304">
        <v>233</v>
      </c>
      <c r="D17" s="304">
        <v>233</v>
      </c>
      <c r="E17" s="304" t="s">
        <v>38</v>
      </c>
      <c r="F17" s="306">
        <v>1392</v>
      </c>
      <c r="G17" s="306">
        <v>1858</v>
      </c>
      <c r="H17" s="203"/>
      <c r="I17" s="203"/>
      <c r="J17" s="203"/>
      <c r="K17" s="203"/>
      <c r="L17" s="203"/>
    </row>
    <row r="18" spans="2:12" x14ac:dyDescent="0.25">
      <c r="B18" s="209">
        <v>13</v>
      </c>
      <c r="C18" s="304">
        <v>295</v>
      </c>
      <c r="D18" s="304">
        <v>203</v>
      </c>
      <c r="E18" s="304" t="s">
        <v>38</v>
      </c>
      <c r="F18" s="306">
        <v>1455</v>
      </c>
      <c r="G18" s="306">
        <v>1953</v>
      </c>
      <c r="H18" s="203"/>
      <c r="I18" s="203"/>
      <c r="J18" s="203"/>
      <c r="K18" s="203"/>
      <c r="L18" s="203"/>
    </row>
    <row r="19" spans="2:12" x14ac:dyDescent="0.25">
      <c r="B19" s="209">
        <v>14</v>
      </c>
      <c r="C19" s="304">
        <v>293</v>
      </c>
      <c r="D19" s="304">
        <v>256</v>
      </c>
      <c r="E19" s="304" t="s">
        <v>38</v>
      </c>
      <c r="F19" s="306">
        <v>1427</v>
      </c>
      <c r="G19" s="306">
        <v>1976</v>
      </c>
      <c r="H19" s="203"/>
      <c r="I19" s="203"/>
      <c r="J19" s="203"/>
      <c r="K19" s="203"/>
      <c r="L19" s="203"/>
    </row>
    <row r="20" spans="2:12" x14ac:dyDescent="0.25">
      <c r="B20" s="209">
        <v>15</v>
      </c>
      <c r="C20" s="304">
        <v>304</v>
      </c>
      <c r="D20" s="304">
        <v>279</v>
      </c>
      <c r="E20" s="304" t="s">
        <v>38</v>
      </c>
      <c r="F20" s="306">
        <v>1430</v>
      </c>
      <c r="G20" s="306">
        <v>2013</v>
      </c>
      <c r="H20" s="203"/>
      <c r="I20" s="203"/>
      <c r="J20" s="203"/>
      <c r="K20" s="203"/>
      <c r="L20" s="203"/>
    </row>
    <row r="21" spans="2:12" x14ac:dyDescent="0.25">
      <c r="B21" s="209">
        <v>16</v>
      </c>
      <c r="C21" s="304">
        <v>319</v>
      </c>
      <c r="D21" s="304">
        <v>277</v>
      </c>
      <c r="E21" s="304" t="s">
        <v>38</v>
      </c>
      <c r="F21" s="306">
        <v>1434</v>
      </c>
      <c r="G21" s="306">
        <v>2030</v>
      </c>
      <c r="H21" s="203"/>
      <c r="I21" s="203"/>
      <c r="J21" s="203"/>
      <c r="K21" s="203"/>
      <c r="L21" s="203"/>
    </row>
    <row r="22" spans="2:12" x14ac:dyDescent="0.25">
      <c r="B22" s="209">
        <v>17</v>
      </c>
      <c r="C22" s="304">
        <v>332</v>
      </c>
      <c r="D22" s="304">
        <v>292</v>
      </c>
      <c r="E22" s="304" t="s">
        <v>38</v>
      </c>
      <c r="F22" s="306">
        <v>1450</v>
      </c>
      <c r="G22" s="306">
        <v>2074</v>
      </c>
      <c r="H22" s="203"/>
      <c r="I22" s="203"/>
      <c r="J22" s="203"/>
      <c r="K22" s="203"/>
      <c r="L22" s="203"/>
    </row>
    <row r="23" spans="2:12" x14ac:dyDescent="0.25">
      <c r="B23" s="209">
        <v>18</v>
      </c>
      <c r="C23" s="304">
        <v>452</v>
      </c>
      <c r="D23" s="304">
        <v>383</v>
      </c>
      <c r="E23" s="304">
        <v>1</v>
      </c>
      <c r="F23" s="306">
        <v>1878</v>
      </c>
      <c r="G23" s="306">
        <v>2714</v>
      </c>
      <c r="H23" s="203"/>
      <c r="I23" s="203"/>
      <c r="J23" s="203"/>
      <c r="K23" s="203"/>
      <c r="L23" s="203"/>
    </row>
    <row r="24" spans="2:12" x14ac:dyDescent="0.25">
      <c r="B24" s="209">
        <v>19</v>
      </c>
      <c r="C24" s="304">
        <v>380</v>
      </c>
      <c r="D24" s="304">
        <v>500</v>
      </c>
      <c r="E24" s="304" t="s">
        <v>38</v>
      </c>
      <c r="F24" s="306">
        <v>1617</v>
      </c>
      <c r="G24" s="306">
        <v>2497</v>
      </c>
      <c r="H24" s="203"/>
      <c r="I24" s="203"/>
      <c r="J24" s="203"/>
      <c r="K24" s="203"/>
      <c r="L24" s="203"/>
    </row>
    <row r="25" spans="2:12" x14ac:dyDescent="0.25">
      <c r="B25" s="209">
        <v>20</v>
      </c>
      <c r="C25" s="304">
        <v>262</v>
      </c>
      <c r="D25" s="304">
        <v>434</v>
      </c>
      <c r="E25" s="304" t="s">
        <v>38</v>
      </c>
      <c r="F25" s="306">
        <v>901</v>
      </c>
      <c r="G25" s="306">
        <v>1597</v>
      </c>
      <c r="H25" s="203"/>
      <c r="I25" s="203"/>
      <c r="J25" s="203"/>
      <c r="K25" s="203"/>
      <c r="L25" s="203"/>
    </row>
    <row r="26" spans="2:12" x14ac:dyDescent="0.25">
      <c r="B26" s="209">
        <v>21</v>
      </c>
      <c r="C26" s="304">
        <v>216</v>
      </c>
      <c r="D26" s="304">
        <v>302</v>
      </c>
      <c r="E26" s="304" t="s">
        <v>38</v>
      </c>
      <c r="F26" s="306">
        <v>565</v>
      </c>
      <c r="G26" s="306">
        <v>1083</v>
      </c>
      <c r="H26" s="203"/>
      <c r="I26" s="203"/>
      <c r="J26" s="203"/>
      <c r="K26" s="203"/>
      <c r="L26" s="203"/>
    </row>
    <row r="27" spans="2:12" x14ac:dyDescent="0.25">
      <c r="B27" s="209">
        <v>22</v>
      </c>
      <c r="C27" s="304">
        <v>147</v>
      </c>
      <c r="D27" s="304">
        <v>243</v>
      </c>
      <c r="E27" s="304" t="s">
        <v>38</v>
      </c>
      <c r="F27" s="304">
        <v>412</v>
      </c>
      <c r="G27" s="304">
        <v>802</v>
      </c>
      <c r="H27" s="203"/>
      <c r="I27" s="203"/>
      <c r="J27" s="203"/>
      <c r="K27" s="203"/>
      <c r="L27" s="203"/>
    </row>
    <row r="28" spans="2:12" x14ac:dyDescent="0.25">
      <c r="B28" s="209">
        <v>23</v>
      </c>
      <c r="C28" s="304">
        <v>148</v>
      </c>
      <c r="D28" s="304">
        <v>189</v>
      </c>
      <c r="E28" s="304" t="s">
        <v>38</v>
      </c>
      <c r="F28" s="304">
        <v>303</v>
      </c>
      <c r="G28" s="304">
        <v>640</v>
      </c>
      <c r="H28" s="203"/>
      <c r="I28" s="203"/>
      <c r="J28" s="203"/>
      <c r="K28" s="203"/>
      <c r="L28" s="203"/>
    </row>
    <row r="29" spans="2:12" x14ac:dyDescent="0.25">
      <c r="B29" s="209">
        <v>24</v>
      </c>
      <c r="C29" s="304">
        <v>118</v>
      </c>
      <c r="D29" s="304">
        <v>196</v>
      </c>
      <c r="E29" s="304" t="s">
        <v>38</v>
      </c>
      <c r="F29" s="304">
        <v>301</v>
      </c>
      <c r="G29" s="304">
        <v>615</v>
      </c>
      <c r="H29" s="203"/>
      <c r="I29" s="203"/>
      <c r="J29" s="203"/>
      <c r="K29" s="203"/>
      <c r="L29" s="203"/>
    </row>
    <row r="30" spans="2:12" x14ac:dyDescent="0.25">
      <c r="B30" s="305" t="s">
        <v>304</v>
      </c>
      <c r="C30" s="304" t="s">
        <v>38</v>
      </c>
      <c r="D30" s="304" t="s">
        <v>38</v>
      </c>
      <c r="E30" s="304" t="s">
        <v>38</v>
      </c>
      <c r="F30" s="304">
        <v>6</v>
      </c>
      <c r="G30" s="304">
        <v>6</v>
      </c>
      <c r="H30" s="203"/>
      <c r="I30" s="203"/>
      <c r="J30" s="203"/>
      <c r="K30" s="203"/>
      <c r="L30" s="203"/>
    </row>
    <row r="31" spans="2:12" x14ac:dyDescent="0.25">
      <c r="B31" s="187" t="s">
        <v>50</v>
      </c>
      <c r="C31" s="89">
        <v>5428</v>
      </c>
      <c r="D31" s="89">
        <v>5554</v>
      </c>
      <c r="E31" s="89">
        <v>1</v>
      </c>
      <c r="F31" s="89">
        <v>21577</v>
      </c>
      <c r="G31" s="89">
        <v>32560</v>
      </c>
      <c r="H31" s="203"/>
      <c r="I31" s="203"/>
      <c r="J31" s="203"/>
      <c r="K31" s="203"/>
      <c r="L31" s="203"/>
    </row>
  </sheetData>
  <mergeCells count="6">
    <mergeCell ref="G4:G5"/>
    <mergeCell ref="B4:B5"/>
    <mergeCell ref="C4:C5"/>
    <mergeCell ref="D4:D5"/>
    <mergeCell ref="E4:E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3"/>
  <sheetViews>
    <sheetView workbookViewId="0">
      <selection activeCell="C19" sqref="C19"/>
    </sheetView>
  </sheetViews>
  <sheetFormatPr defaultRowHeight="15" x14ac:dyDescent="0.25"/>
  <sheetData>
    <row r="2" spans="2:9" ht="15" customHeight="1" x14ac:dyDescent="0.25">
      <c r="B2" s="334" t="s">
        <v>313</v>
      </c>
      <c r="C2" s="334"/>
      <c r="D2" s="334"/>
      <c r="E2" s="334"/>
      <c r="F2" s="334"/>
      <c r="G2" s="334"/>
      <c r="H2" s="334"/>
      <c r="I2" s="250"/>
    </row>
    <row r="3" spans="2:9" ht="15" customHeight="1" x14ac:dyDescent="0.25">
      <c r="B3" s="331" t="s">
        <v>12</v>
      </c>
      <c r="C3" s="331"/>
      <c r="D3" s="331"/>
      <c r="E3" s="331"/>
      <c r="F3" s="331"/>
      <c r="G3" s="250"/>
      <c r="H3" s="250"/>
      <c r="I3" s="250"/>
    </row>
    <row r="4" spans="2:9" x14ac:dyDescent="0.25">
      <c r="B4" s="323" t="s">
        <v>1</v>
      </c>
      <c r="C4" s="332">
        <v>2019</v>
      </c>
      <c r="D4" s="332">
        <v>2017</v>
      </c>
      <c r="E4" s="333">
        <v>2018</v>
      </c>
      <c r="F4" s="333">
        <v>2016</v>
      </c>
      <c r="G4" s="250"/>
      <c r="H4" s="250"/>
      <c r="I4" s="250"/>
    </row>
    <row r="5" spans="2:9" ht="15" customHeight="1" x14ac:dyDescent="0.25">
      <c r="B5" s="324"/>
      <c r="C5" s="332" t="s">
        <v>13</v>
      </c>
      <c r="D5" s="332" t="s">
        <v>14</v>
      </c>
      <c r="E5" s="333" t="s">
        <v>13</v>
      </c>
      <c r="F5" s="333" t="s">
        <v>14</v>
      </c>
      <c r="G5" s="250"/>
      <c r="H5" s="250"/>
      <c r="I5" s="250"/>
    </row>
    <row r="6" spans="2:9" ht="27" x14ac:dyDescent="0.25">
      <c r="B6" s="325"/>
      <c r="C6" s="223" t="s">
        <v>15</v>
      </c>
      <c r="D6" s="223" t="s">
        <v>16</v>
      </c>
      <c r="E6" s="223" t="s">
        <v>15</v>
      </c>
      <c r="F6" s="223" t="s">
        <v>16</v>
      </c>
      <c r="G6" s="250"/>
      <c r="H6" s="250"/>
      <c r="I6" s="250"/>
    </row>
    <row r="7" spans="2:9" x14ac:dyDescent="0.25">
      <c r="B7" s="17" t="s">
        <v>257</v>
      </c>
      <c r="C7" s="18">
        <v>1.5</v>
      </c>
      <c r="D7" s="19">
        <v>1.0900000000000001</v>
      </c>
      <c r="E7" s="20">
        <v>1.6</v>
      </c>
      <c r="F7" s="21">
        <v>1.1599999999999999</v>
      </c>
      <c r="G7" s="250"/>
      <c r="H7" s="250"/>
      <c r="I7" s="251"/>
    </row>
    <row r="8" spans="2:9" x14ac:dyDescent="0.25">
      <c r="B8" s="17" t="s">
        <v>261</v>
      </c>
      <c r="C8" s="18">
        <v>1.36</v>
      </c>
      <c r="D8" s="19">
        <v>0.98</v>
      </c>
      <c r="E8" s="20">
        <v>1.39</v>
      </c>
      <c r="F8" s="21">
        <v>0.99</v>
      </c>
      <c r="G8" s="250"/>
      <c r="H8" s="250"/>
      <c r="I8" s="251"/>
    </row>
    <row r="9" spans="2:9" x14ac:dyDescent="0.25">
      <c r="B9" s="17" t="s">
        <v>296</v>
      </c>
      <c r="C9" s="18">
        <v>1.41</v>
      </c>
      <c r="D9" s="19">
        <v>0.91</v>
      </c>
      <c r="E9" s="20">
        <v>4.8499999999999996</v>
      </c>
      <c r="F9" s="21">
        <v>3.01</v>
      </c>
      <c r="G9" s="250"/>
      <c r="H9" s="250"/>
      <c r="I9" s="251"/>
    </row>
    <row r="10" spans="2:9" x14ac:dyDescent="0.25">
      <c r="B10" s="17" t="s">
        <v>264</v>
      </c>
      <c r="C10" s="18">
        <v>0.78</v>
      </c>
      <c r="D10" s="19">
        <v>0.57999999999999996</v>
      </c>
      <c r="E10" s="20">
        <v>0.84</v>
      </c>
      <c r="F10" s="21">
        <v>0.63</v>
      </c>
      <c r="G10" s="250"/>
      <c r="H10" s="250"/>
      <c r="I10" s="251"/>
    </row>
    <row r="11" spans="2:9" x14ac:dyDescent="0.25">
      <c r="B11" s="17" t="s">
        <v>276</v>
      </c>
      <c r="C11" s="18">
        <v>1.43</v>
      </c>
      <c r="D11" s="19">
        <v>1.05</v>
      </c>
      <c r="E11" s="20">
        <v>1.86</v>
      </c>
      <c r="F11" s="21">
        <v>1.34</v>
      </c>
      <c r="G11" s="250"/>
      <c r="H11" s="250"/>
      <c r="I11" s="251"/>
    </row>
    <row r="12" spans="2:9" x14ac:dyDescent="0.25">
      <c r="B12" s="17" t="s">
        <v>277</v>
      </c>
      <c r="C12" s="18">
        <v>2.44</v>
      </c>
      <c r="D12" s="19">
        <v>1.72</v>
      </c>
      <c r="E12" s="20">
        <v>2.5099999999999998</v>
      </c>
      <c r="F12" s="21">
        <v>1.76</v>
      </c>
      <c r="G12" s="250"/>
      <c r="H12" s="250"/>
      <c r="I12" s="251"/>
    </row>
    <row r="13" spans="2:9" x14ac:dyDescent="0.25">
      <c r="B13" s="17" t="s">
        <v>278</v>
      </c>
      <c r="C13" s="18">
        <v>2.04</v>
      </c>
      <c r="D13" s="19">
        <v>1.36</v>
      </c>
      <c r="E13" s="20">
        <v>1.77</v>
      </c>
      <c r="F13" s="21">
        <v>1.18</v>
      </c>
      <c r="G13" s="250"/>
      <c r="H13" s="250"/>
      <c r="I13" s="251"/>
    </row>
    <row r="14" spans="2:9" x14ac:dyDescent="0.25">
      <c r="B14" s="17" t="s">
        <v>281</v>
      </c>
      <c r="C14" s="18">
        <v>2.0099999999999998</v>
      </c>
      <c r="D14" s="19">
        <v>1.39</v>
      </c>
      <c r="E14" s="20">
        <v>2.5499999999999998</v>
      </c>
      <c r="F14" s="21">
        <v>1.78</v>
      </c>
      <c r="G14" s="250"/>
      <c r="H14" s="250"/>
      <c r="I14" s="251"/>
    </row>
    <row r="15" spans="2:9" x14ac:dyDescent="0.25">
      <c r="B15" s="17" t="s">
        <v>282</v>
      </c>
      <c r="C15" s="18">
        <v>3.03</v>
      </c>
      <c r="D15" s="19">
        <v>1.98</v>
      </c>
      <c r="E15" s="20">
        <v>2.68</v>
      </c>
      <c r="F15" s="21">
        <v>1.8</v>
      </c>
      <c r="G15" s="250"/>
      <c r="H15" s="250"/>
      <c r="I15" s="251"/>
    </row>
    <row r="16" spans="2:9" x14ac:dyDescent="0.25">
      <c r="B16" s="17" t="s">
        <v>283</v>
      </c>
      <c r="C16" s="18">
        <v>1.77</v>
      </c>
      <c r="D16" s="19">
        <v>1.3</v>
      </c>
      <c r="E16" s="20">
        <v>2.64</v>
      </c>
      <c r="F16" s="21">
        <v>1.96</v>
      </c>
      <c r="G16" s="250"/>
      <c r="H16" s="250"/>
      <c r="I16" s="251"/>
    </row>
    <row r="17" spans="2:9" x14ac:dyDescent="0.25">
      <c r="B17" s="17" t="s">
        <v>284</v>
      </c>
      <c r="C17" s="18">
        <v>1.96</v>
      </c>
      <c r="D17" s="19">
        <v>1.26</v>
      </c>
      <c r="E17" s="20">
        <v>1.58</v>
      </c>
      <c r="F17" s="21">
        <v>0.94</v>
      </c>
      <c r="G17" s="250"/>
      <c r="H17" s="250"/>
      <c r="I17" s="251"/>
    </row>
    <row r="18" spans="2:9" x14ac:dyDescent="0.25">
      <c r="B18" s="17" t="s">
        <v>285</v>
      </c>
      <c r="C18" s="18">
        <v>0.97</v>
      </c>
      <c r="D18" s="19">
        <v>0.74</v>
      </c>
      <c r="E18" s="20">
        <v>0.91</v>
      </c>
      <c r="F18" s="21">
        <v>0.68</v>
      </c>
      <c r="G18" s="250"/>
      <c r="H18" s="250"/>
      <c r="I18" s="251"/>
    </row>
    <row r="19" spans="2:9" x14ac:dyDescent="0.25">
      <c r="B19" s="23" t="s">
        <v>240</v>
      </c>
      <c r="C19" s="8">
        <v>1.35</v>
      </c>
      <c r="D19" s="8">
        <v>0.98</v>
      </c>
      <c r="E19" s="8">
        <v>1.48</v>
      </c>
      <c r="F19" s="8">
        <v>1.07</v>
      </c>
      <c r="G19" s="250"/>
      <c r="H19" s="250"/>
      <c r="I19" s="251"/>
    </row>
    <row r="20" spans="2:9" x14ac:dyDescent="0.25">
      <c r="B20" s="299" t="s">
        <v>8</v>
      </c>
      <c r="C20" s="189">
        <v>1.84</v>
      </c>
      <c r="D20" s="189">
        <v>1.3</v>
      </c>
      <c r="E20" s="189">
        <v>1.93</v>
      </c>
      <c r="F20" s="189">
        <v>1.33</v>
      </c>
      <c r="G20" s="250"/>
      <c r="H20" s="250"/>
      <c r="I20" s="250"/>
    </row>
    <row r="21" spans="2:9" x14ac:dyDescent="0.25">
      <c r="B21" s="252" t="s">
        <v>17</v>
      </c>
      <c r="C21" s="253"/>
      <c r="D21" s="253"/>
      <c r="E21" s="253"/>
      <c r="F21" s="253"/>
      <c r="G21" s="250"/>
      <c r="H21" s="250"/>
      <c r="I21" s="250"/>
    </row>
    <row r="22" spans="2:9" x14ac:dyDescent="0.25">
      <c r="B22" s="252" t="s">
        <v>18</v>
      </c>
      <c r="C22" s="253"/>
      <c r="D22" s="253"/>
      <c r="E22" s="253"/>
      <c r="F22" s="253"/>
      <c r="G22" s="250"/>
      <c r="H22" s="250"/>
      <c r="I22" s="250"/>
    </row>
    <row r="23" spans="2:9" x14ac:dyDescent="0.25">
      <c r="B23" s="252" t="s">
        <v>19</v>
      </c>
      <c r="C23" s="253"/>
      <c r="D23" s="253"/>
      <c r="E23" s="253"/>
      <c r="F23" s="253"/>
    </row>
  </sheetData>
  <mergeCells count="5">
    <mergeCell ref="B3:F3"/>
    <mergeCell ref="B4:B6"/>
    <mergeCell ref="C4:D5"/>
    <mergeCell ref="E4:F5"/>
    <mergeCell ref="B2:H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2"/>
  <sheetViews>
    <sheetView workbookViewId="0">
      <selection activeCell="C19" sqref="C19"/>
    </sheetView>
  </sheetViews>
  <sheetFormatPr defaultRowHeight="15" x14ac:dyDescent="0.25"/>
  <sheetData>
    <row r="2" spans="2:6" x14ac:dyDescent="0.25">
      <c r="B2" s="72" t="s">
        <v>314</v>
      </c>
      <c r="C2" s="177"/>
      <c r="D2" s="177"/>
      <c r="E2" s="177"/>
      <c r="F2" s="177"/>
    </row>
    <row r="3" spans="2:6" x14ac:dyDescent="0.25">
      <c r="B3" s="336" t="s">
        <v>220</v>
      </c>
      <c r="C3" s="337"/>
      <c r="D3" s="337"/>
      <c r="E3" s="337"/>
      <c r="F3" s="337"/>
    </row>
    <row r="4" spans="2:6" x14ac:dyDescent="0.25">
      <c r="B4" s="338" t="s">
        <v>1</v>
      </c>
      <c r="C4" s="335">
        <v>2019</v>
      </c>
      <c r="D4" s="335">
        <v>2019</v>
      </c>
      <c r="E4" s="333">
        <v>2010</v>
      </c>
      <c r="F4" s="333">
        <v>2010</v>
      </c>
    </row>
    <row r="5" spans="2:6" ht="15" customHeight="1" x14ac:dyDescent="0.25">
      <c r="B5" s="339"/>
      <c r="C5" s="335" t="s">
        <v>297</v>
      </c>
      <c r="D5" s="335" t="s">
        <v>14</v>
      </c>
      <c r="E5" s="333" t="s">
        <v>297</v>
      </c>
      <c r="F5" s="333" t="s">
        <v>14</v>
      </c>
    </row>
    <row r="6" spans="2:6" ht="27" x14ac:dyDescent="0.25">
      <c r="B6" s="340"/>
      <c r="C6" s="223" t="s">
        <v>133</v>
      </c>
      <c r="D6" s="223" t="s">
        <v>16</v>
      </c>
      <c r="E6" s="223" t="s">
        <v>133</v>
      </c>
      <c r="F6" s="223" t="s">
        <v>16</v>
      </c>
    </row>
    <row r="7" spans="2:6" x14ac:dyDescent="0.25">
      <c r="B7" s="254" t="s">
        <v>257</v>
      </c>
      <c r="C7" s="255">
        <v>1.5</v>
      </c>
      <c r="D7" s="256">
        <v>1.0900000000000001</v>
      </c>
      <c r="E7" s="255">
        <v>1.58</v>
      </c>
      <c r="F7" s="256">
        <v>1.1299999999999999</v>
      </c>
    </row>
    <row r="8" spans="2:6" x14ac:dyDescent="0.25">
      <c r="B8" s="254" t="s">
        <v>261</v>
      </c>
      <c r="C8" s="255">
        <v>1.36</v>
      </c>
      <c r="D8" s="256">
        <v>0.98</v>
      </c>
      <c r="E8" s="255">
        <v>1.36</v>
      </c>
      <c r="F8" s="256">
        <v>0.96</v>
      </c>
    </row>
    <row r="9" spans="2:6" x14ac:dyDescent="0.25">
      <c r="B9" s="254" t="s">
        <v>296</v>
      </c>
      <c r="C9" s="255">
        <v>1.41</v>
      </c>
      <c r="D9" s="256">
        <v>0.91</v>
      </c>
      <c r="E9" s="255">
        <v>3.92</v>
      </c>
      <c r="F9" s="256">
        <v>2.6</v>
      </c>
    </row>
    <row r="10" spans="2:6" x14ac:dyDescent="0.25">
      <c r="B10" s="254" t="s">
        <v>264</v>
      </c>
      <c r="C10" s="255">
        <v>0.78</v>
      </c>
      <c r="D10" s="256">
        <v>0.57999999999999996</v>
      </c>
      <c r="E10" s="255">
        <v>0.77</v>
      </c>
      <c r="F10" s="256">
        <v>0.56999999999999995</v>
      </c>
    </row>
    <row r="11" spans="2:6" x14ac:dyDescent="0.25">
      <c r="B11" s="254" t="s">
        <v>276</v>
      </c>
      <c r="C11" s="255">
        <v>1.43</v>
      </c>
      <c r="D11" s="256">
        <v>1.05</v>
      </c>
      <c r="E11" s="255">
        <v>2</v>
      </c>
      <c r="F11" s="256">
        <v>1.43</v>
      </c>
    </row>
    <row r="12" spans="2:6" x14ac:dyDescent="0.25">
      <c r="B12" s="254" t="s">
        <v>277</v>
      </c>
      <c r="C12" s="255">
        <v>2.44</v>
      </c>
      <c r="D12" s="256">
        <v>1.72</v>
      </c>
      <c r="E12" s="255">
        <v>2.23</v>
      </c>
      <c r="F12" s="256">
        <v>1.52</v>
      </c>
    </row>
    <row r="13" spans="2:6" x14ac:dyDescent="0.25">
      <c r="B13" s="254" t="s">
        <v>278</v>
      </c>
      <c r="C13" s="255">
        <v>2.04</v>
      </c>
      <c r="D13" s="256">
        <v>1.36</v>
      </c>
      <c r="E13" s="255">
        <v>2.88</v>
      </c>
      <c r="F13" s="256">
        <v>1.95</v>
      </c>
    </row>
    <row r="14" spans="2:6" x14ac:dyDescent="0.25">
      <c r="B14" s="254" t="s">
        <v>281</v>
      </c>
      <c r="C14" s="255">
        <v>2.0099999999999998</v>
      </c>
      <c r="D14" s="256">
        <v>1.39</v>
      </c>
      <c r="E14" s="255">
        <v>3.51</v>
      </c>
      <c r="F14" s="256">
        <v>2.5</v>
      </c>
    </row>
    <row r="15" spans="2:6" x14ac:dyDescent="0.25">
      <c r="B15" s="254" t="s">
        <v>282</v>
      </c>
      <c r="C15" s="255">
        <v>3.03</v>
      </c>
      <c r="D15" s="256">
        <v>1.98</v>
      </c>
      <c r="E15" s="255">
        <v>3.21</v>
      </c>
      <c r="F15" s="256">
        <v>2.31</v>
      </c>
    </row>
    <row r="16" spans="2:6" x14ac:dyDescent="0.25">
      <c r="B16" s="254" t="s">
        <v>283</v>
      </c>
      <c r="C16" s="255">
        <v>1.77</v>
      </c>
      <c r="D16" s="256">
        <v>1.3</v>
      </c>
      <c r="E16" s="255">
        <v>1.58</v>
      </c>
      <c r="F16" s="256">
        <v>1.2</v>
      </c>
    </row>
    <row r="17" spans="2:10" x14ac:dyDescent="0.25">
      <c r="B17" s="254" t="s">
        <v>284</v>
      </c>
      <c r="C17" s="255">
        <v>1.96</v>
      </c>
      <c r="D17" s="256">
        <v>1.26</v>
      </c>
      <c r="E17" s="255">
        <v>2.17</v>
      </c>
      <c r="F17" s="256">
        <v>1.37</v>
      </c>
    </row>
    <row r="18" spans="2:10" x14ac:dyDescent="0.25">
      <c r="B18" s="254" t="s">
        <v>285</v>
      </c>
      <c r="C18" s="255">
        <v>0.97</v>
      </c>
      <c r="D18" s="256">
        <v>0.74</v>
      </c>
      <c r="E18" s="255">
        <v>0.82</v>
      </c>
      <c r="F18" s="256">
        <v>0.66</v>
      </c>
    </row>
    <row r="19" spans="2:10" x14ac:dyDescent="0.25">
      <c r="B19" s="187" t="s">
        <v>240</v>
      </c>
      <c r="C19" s="189">
        <v>1.35</v>
      </c>
      <c r="D19" s="189">
        <v>0.98</v>
      </c>
      <c r="E19" s="189">
        <v>1.44</v>
      </c>
      <c r="F19" s="189">
        <v>1.04</v>
      </c>
    </row>
    <row r="20" spans="2:10" x14ac:dyDescent="0.25">
      <c r="B20" s="187" t="s">
        <v>8</v>
      </c>
      <c r="C20" s="189">
        <v>1.84</v>
      </c>
      <c r="D20" s="189">
        <v>1.3</v>
      </c>
      <c r="E20" s="189">
        <v>1.93</v>
      </c>
      <c r="F20" s="189">
        <v>1.33</v>
      </c>
    </row>
    <row r="21" spans="2:10" x14ac:dyDescent="0.25">
      <c r="B21" s="22" t="s">
        <v>60</v>
      </c>
      <c r="C21" s="22"/>
      <c r="D21" s="22"/>
      <c r="E21" s="22"/>
      <c r="F21" s="22"/>
      <c r="G21" s="22"/>
      <c r="H21" s="22"/>
      <c r="I21" s="203"/>
      <c r="J21" s="203"/>
    </row>
    <row r="22" spans="2:10" x14ac:dyDescent="0.25">
      <c r="B22" s="22" t="s">
        <v>19</v>
      </c>
      <c r="C22" s="22"/>
      <c r="D22" s="22"/>
      <c r="E22" s="22"/>
      <c r="F22" s="22"/>
      <c r="G22" s="22"/>
      <c r="H22" s="22"/>
      <c r="I22" s="203"/>
      <c r="J22" s="203"/>
    </row>
  </sheetData>
  <mergeCells count="4">
    <mergeCell ref="C4:D5"/>
    <mergeCell ref="E4:F5"/>
    <mergeCell ref="B3:F3"/>
    <mergeCell ref="B4:B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0"/>
  <sheetViews>
    <sheetView topLeftCell="A7" workbookViewId="0">
      <selection activeCell="B2" sqref="B2:I2"/>
    </sheetView>
  </sheetViews>
  <sheetFormatPr defaultRowHeight="15" x14ac:dyDescent="0.25"/>
  <sheetData>
    <row r="2" spans="2:9" x14ac:dyDescent="0.25">
      <c r="B2" s="334" t="s">
        <v>315</v>
      </c>
      <c r="C2" s="334"/>
      <c r="D2" s="334"/>
      <c r="E2" s="334"/>
      <c r="F2" s="334"/>
      <c r="G2" s="334"/>
      <c r="H2" s="334"/>
      <c r="I2" s="334"/>
    </row>
    <row r="3" spans="2:9" x14ac:dyDescent="0.25">
      <c r="B3" s="312" t="s">
        <v>298</v>
      </c>
      <c r="C3" s="311"/>
      <c r="D3" s="311"/>
      <c r="E3" s="311"/>
      <c r="F3" s="311"/>
      <c r="G3" s="203"/>
      <c r="H3" s="203"/>
      <c r="I3" s="221"/>
    </row>
    <row r="4" spans="2:9" ht="15" customHeight="1" x14ac:dyDescent="0.25">
      <c r="B4" s="341" t="s">
        <v>213</v>
      </c>
      <c r="C4" s="342" t="s">
        <v>4</v>
      </c>
      <c r="D4" s="342" t="s">
        <v>5</v>
      </c>
      <c r="E4" s="342" t="s">
        <v>6</v>
      </c>
      <c r="F4" s="342" t="s">
        <v>299</v>
      </c>
      <c r="G4" s="342" t="s">
        <v>115</v>
      </c>
      <c r="H4" s="342" t="s">
        <v>227</v>
      </c>
      <c r="I4" s="342" t="s">
        <v>228</v>
      </c>
    </row>
    <row r="5" spans="2:9" x14ac:dyDescent="0.25">
      <c r="B5" s="341"/>
      <c r="C5" s="342"/>
      <c r="D5" s="342"/>
      <c r="E5" s="342"/>
      <c r="F5" s="343"/>
      <c r="G5" s="343"/>
      <c r="H5" s="343"/>
      <c r="I5" s="343"/>
    </row>
    <row r="6" spans="2:9" x14ac:dyDescent="0.25">
      <c r="B6" s="341"/>
      <c r="C6" s="342"/>
      <c r="D6" s="342"/>
      <c r="E6" s="342"/>
      <c r="F6" s="343"/>
      <c r="G6" s="343"/>
      <c r="H6" s="343"/>
      <c r="I6" s="343"/>
    </row>
    <row r="7" spans="2:9" x14ac:dyDescent="0.25">
      <c r="B7" s="341"/>
      <c r="C7" s="342"/>
      <c r="D7" s="342"/>
      <c r="E7" s="342"/>
      <c r="F7" s="343"/>
      <c r="G7" s="343"/>
      <c r="H7" s="343"/>
      <c r="I7" s="343"/>
    </row>
    <row r="8" spans="2:9" x14ac:dyDescent="0.25">
      <c r="B8" s="341"/>
      <c r="C8" s="342"/>
      <c r="D8" s="342"/>
      <c r="E8" s="342"/>
      <c r="F8" s="343"/>
      <c r="G8" s="343"/>
      <c r="H8" s="343"/>
      <c r="I8" s="343"/>
    </row>
    <row r="9" spans="2:9" x14ac:dyDescent="0.25">
      <c r="B9" s="209">
        <v>2001</v>
      </c>
      <c r="C9" s="204">
        <v>54071</v>
      </c>
      <c r="D9" s="205">
        <v>1073</v>
      </c>
      <c r="E9" s="204">
        <v>75851</v>
      </c>
      <c r="F9" s="207">
        <v>11.8977</v>
      </c>
      <c r="G9" s="206">
        <v>1.9844299999999999</v>
      </c>
      <c r="H9" s="207" t="s">
        <v>300</v>
      </c>
      <c r="I9" s="206" t="s">
        <v>300</v>
      </c>
    </row>
    <row r="10" spans="2:9" x14ac:dyDescent="0.25">
      <c r="B10" s="209">
        <v>2002</v>
      </c>
      <c r="C10" s="204">
        <v>54024</v>
      </c>
      <c r="D10" s="205">
        <v>1041</v>
      </c>
      <c r="E10" s="204">
        <v>75993</v>
      </c>
      <c r="F10" s="207">
        <v>11.4985</v>
      </c>
      <c r="G10" s="206">
        <v>1.92692</v>
      </c>
      <c r="H10" s="207">
        <v>-2.9823</v>
      </c>
      <c r="I10" s="206">
        <v>-2.9823</v>
      </c>
    </row>
    <row r="11" spans="2:9" x14ac:dyDescent="0.25">
      <c r="B11" s="209">
        <v>2003</v>
      </c>
      <c r="C11" s="204">
        <v>51101</v>
      </c>
      <c r="D11" s="205">
        <v>977</v>
      </c>
      <c r="E11" s="204">
        <v>70274</v>
      </c>
      <c r="F11" s="207">
        <v>10.7181</v>
      </c>
      <c r="G11" s="206">
        <v>1.9118999999999999</v>
      </c>
      <c r="H11" s="207">
        <v>-6.1478999999999999</v>
      </c>
      <c r="I11" s="206">
        <v>-8.9468999999999994</v>
      </c>
    </row>
    <row r="12" spans="2:9" x14ac:dyDescent="0.25">
      <c r="B12" s="209">
        <v>2004</v>
      </c>
      <c r="C12" s="204">
        <v>48627</v>
      </c>
      <c r="D12" s="205">
        <v>863</v>
      </c>
      <c r="E12" s="204">
        <v>65768</v>
      </c>
      <c r="F12" s="207">
        <v>9.3632000000000009</v>
      </c>
      <c r="G12" s="206">
        <v>1.7747299999999999</v>
      </c>
      <c r="H12" s="207">
        <v>-11.6684</v>
      </c>
      <c r="I12" s="206">
        <v>-19.571300000000001</v>
      </c>
    </row>
    <row r="13" spans="2:9" x14ac:dyDescent="0.25">
      <c r="B13" s="209">
        <v>2005</v>
      </c>
      <c r="C13" s="204">
        <v>46654</v>
      </c>
      <c r="D13" s="205">
        <v>821</v>
      </c>
      <c r="E13" s="204">
        <v>59636</v>
      </c>
      <c r="F13" s="207">
        <v>8.8194999999999997</v>
      </c>
      <c r="G13" s="206">
        <v>1.75976</v>
      </c>
      <c r="H13" s="207">
        <v>-4.8666999999999998</v>
      </c>
      <c r="I13" s="206">
        <v>-23.485600000000002</v>
      </c>
    </row>
    <row r="14" spans="2:9" x14ac:dyDescent="0.25">
      <c r="B14" s="209">
        <v>2006</v>
      </c>
      <c r="C14" s="204">
        <v>46173</v>
      </c>
      <c r="D14" s="205">
        <v>877</v>
      </c>
      <c r="E14" s="204">
        <v>58484</v>
      </c>
      <c r="F14" s="207">
        <v>9.3620999999999999</v>
      </c>
      <c r="G14" s="206">
        <v>1.8993800000000001</v>
      </c>
      <c r="H14" s="207">
        <v>6.8209999999999997</v>
      </c>
      <c r="I14" s="206">
        <v>-18.266500000000001</v>
      </c>
    </row>
    <row r="15" spans="2:9" x14ac:dyDescent="0.25">
      <c r="B15" s="209">
        <v>2007</v>
      </c>
      <c r="C15" s="204">
        <v>44688</v>
      </c>
      <c r="D15" s="205">
        <v>774</v>
      </c>
      <c r="E15" s="204">
        <v>60546</v>
      </c>
      <c r="F15" s="207">
        <v>8.2062000000000008</v>
      </c>
      <c r="G15" s="206">
        <v>1.73201</v>
      </c>
      <c r="H15" s="207">
        <v>-11.7446</v>
      </c>
      <c r="I15" s="206">
        <v>-27.8658</v>
      </c>
    </row>
    <row r="16" spans="2:9" x14ac:dyDescent="0.25">
      <c r="B16" s="209">
        <v>2008</v>
      </c>
      <c r="C16" s="204">
        <v>41827</v>
      </c>
      <c r="D16" s="205">
        <v>680</v>
      </c>
      <c r="E16" s="204">
        <v>56953</v>
      </c>
      <c r="F16" s="207">
        <v>7.1520999999999999</v>
      </c>
      <c r="G16" s="206">
        <v>1.62574</v>
      </c>
      <c r="H16" s="207">
        <v>-12.1447</v>
      </c>
      <c r="I16" s="206">
        <v>-36.626300000000001</v>
      </c>
    </row>
    <row r="17" spans="2:9" x14ac:dyDescent="0.25">
      <c r="B17" s="209">
        <v>2009</v>
      </c>
      <c r="C17" s="204">
        <v>40100</v>
      </c>
      <c r="D17" s="205">
        <v>603</v>
      </c>
      <c r="E17" s="204">
        <v>54597</v>
      </c>
      <c r="F17" s="207">
        <v>6.2988</v>
      </c>
      <c r="G17" s="206">
        <v>1.5037400000000001</v>
      </c>
      <c r="H17" s="207">
        <v>-11.323499999999999</v>
      </c>
      <c r="I17" s="206">
        <v>-43.802399999999999</v>
      </c>
    </row>
    <row r="18" spans="2:9" x14ac:dyDescent="0.25">
      <c r="B18" s="209">
        <v>2010</v>
      </c>
      <c r="C18" s="204">
        <v>39322</v>
      </c>
      <c r="D18" s="205">
        <v>565</v>
      </c>
      <c r="E18" s="204">
        <v>53806</v>
      </c>
      <c r="F18" s="207">
        <v>5.8655999999999997</v>
      </c>
      <c r="G18" s="206">
        <v>1.43685</v>
      </c>
      <c r="H18" s="207">
        <v>-6.3018000000000001</v>
      </c>
      <c r="I18" s="206">
        <v>-47.343899999999998</v>
      </c>
    </row>
    <row r="19" spans="2:9" x14ac:dyDescent="0.25">
      <c r="B19" s="209">
        <v>2011</v>
      </c>
      <c r="C19" s="204">
        <v>37130</v>
      </c>
      <c r="D19" s="205">
        <v>532</v>
      </c>
      <c r="E19" s="204">
        <v>50838</v>
      </c>
      <c r="F19" s="207">
        <v>5.4945000000000004</v>
      </c>
      <c r="G19" s="206">
        <v>1.4328000000000001</v>
      </c>
      <c r="H19" s="207">
        <v>-5.8407</v>
      </c>
      <c r="I19" s="206">
        <v>-50.419400000000003</v>
      </c>
    </row>
    <row r="20" spans="2:9" x14ac:dyDescent="0.25">
      <c r="B20" s="209">
        <v>2012</v>
      </c>
      <c r="C20" s="204">
        <v>35612</v>
      </c>
      <c r="D20" s="205">
        <v>549</v>
      </c>
      <c r="E20" s="204">
        <v>49080</v>
      </c>
      <c r="F20" s="207">
        <v>5.6321000000000003</v>
      </c>
      <c r="G20" s="206">
        <v>1.54162</v>
      </c>
      <c r="H20" s="207">
        <v>3.1955</v>
      </c>
      <c r="I20" s="206">
        <v>-48.835000000000001</v>
      </c>
    </row>
    <row r="21" spans="2:9" x14ac:dyDescent="0.25">
      <c r="B21" s="209">
        <v>2013</v>
      </c>
      <c r="C21" s="204">
        <v>33997</v>
      </c>
      <c r="D21" s="205">
        <v>438</v>
      </c>
      <c r="E21" s="204">
        <v>46962</v>
      </c>
      <c r="F21" s="207">
        <v>4.4314</v>
      </c>
      <c r="G21" s="206">
        <v>1.2883500000000001</v>
      </c>
      <c r="H21" s="207">
        <v>-20.218599999999999</v>
      </c>
      <c r="I21" s="206">
        <v>-59.179900000000004</v>
      </c>
    </row>
    <row r="22" spans="2:9" x14ac:dyDescent="0.25">
      <c r="B22" s="209">
        <v>2014</v>
      </c>
      <c r="C22" s="204">
        <v>33176</v>
      </c>
      <c r="D22" s="205">
        <v>448</v>
      </c>
      <c r="E22" s="204">
        <v>45755</v>
      </c>
      <c r="F22" s="207">
        <v>4.4854000000000003</v>
      </c>
      <c r="G22" s="206">
        <v>1.3503700000000001</v>
      </c>
      <c r="H22" s="207">
        <v>2.2831000000000001</v>
      </c>
      <c r="I22" s="206">
        <v>-58.247900000000001</v>
      </c>
    </row>
    <row r="23" spans="2:9" x14ac:dyDescent="0.25">
      <c r="B23" s="209">
        <v>2015</v>
      </c>
      <c r="C23" s="204">
        <v>32774</v>
      </c>
      <c r="D23" s="205">
        <v>478</v>
      </c>
      <c r="E23" s="204">
        <v>45203</v>
      </c>
      <c r="F23" s="207">
        <v>4.7774000000000001</v>
      </c>
      <c r="G23" s="206">
        <v>1.4584699999999999</v>
      </c>
      <c r="H23" s="207">
        <v>6.6963999999999997</v>
      </c>
      <c r="I23" s="206">
        <v>-55.451999999999998</v>
      </c>
    </row>
    <row r="24" spans="2:9" x14ac:dyDescent="0.25">
      <c r="B24" s="213">
        <v>2016</v>
      </c>
      <c r="C24" s="204">
        <v>32785</v>
      </c>
      <c r="D24" s="205">
        <v>434</v>
      </c>
      <c r="E24" s="204">
        <v>45435</v>
      </c>
      <c r="F24" s="207">
        <v>4.3339999999999996</v>
      </c>
      <c r="G24" s="206">
        <v>1.32378</v>
      </c>
      <c r="H24" s="207">
        <v>-9.2050000000000001</v>
      </c>
      <c r="I24" s="206">
        <v>-59.552700000000002</v>
      </c>
    </row>
    <row r="25" spans="2:9" x14ac:dyDescent="0.25">
      <c r="B25" s="213">
        <v>2017</v>
      </c>
      <c r="C25" s="204">
        <v>32552</v>
      </c>
      <c r="D25" s="205">
        <v>423</v>
      </c>
      <c r="E25" s="204">
        <v>44996</v>
      </c>
      <c r="F25" s="207">
        <v>4.2183000000000002</v>
      </c>
      <c r="G25" s="206">
        <v>1.2994600000000001</v>
      </c>
      <c r="H25" s="207">
        <v>-2.5346000000000002</v>
      </c>
      <c r="I25" s="206">
        <v>-60.577800000000003</v>
      </c>
    </row>
    <row r="26" spans="2:9" x14ac:dyDescent="0.25">
      <c r="B26" s="213">
        <v>2018</v>
      </c>
      <c r="C26" s="204">
        <v>32553</v>
      </c>
      <c r="D26" s="205">
        <v>483</v>
      </c>
      <c r="E26" s="204">
        <v>44625</v>
      </c>
      <c r="F26" s="207">
        <v>4.8067000000000002</v>
      </c>
      <c r="G26" s="206">
        <v>1.48373</v>
      </c>
      <c r="H26" s="207">
        <v>14.1844</v>
      </c>
      <c r="I26" s="206">
        <v>-54.985999999999997</v>
      </c>
    </row>
    <row r="27" spans="2:9" s="203" customFormat="1" x14ac:dyDescent="0.25">
      <c r="B27" s="213">
        <v>2019</v>
      </c>
      <c r="C27" s="204">
        <v>32560</v>
      </c>
      <c r="D27" s="205">
        <v>438</v>
      </c>
      <c r="E27" s="204">
        <v>44400</v>
      </c>
      <c r="F27" s="207">
        <v>4.3442999999999996</v>
      </c>
      <c r="G27" s="206">
        <v>1.34521</v>
      </c>
      <c r="H27" s="207">
        <v>-9.3168000000000006</v>
      </c>
      <c r="I27" s="206">
        <v>-59.179900000000004</v>
      </c>
    </row>
    <row r="28" spans="2:9" x14ac:dyDescent="0.25">
      <c r="B28" s="212" t="s">
        <v>301</v>
      </c>
      <c r="C28" s="208"/>
      <c r="D28" s="208"/>
      <c r="E28" s="208"/>
      <c r="F28" s="208"/>
      <c r="G28" s="208"/>
      <c r="H28" s="208"/>
      <c r="I28" s="208"/>
    </row>
    <row r="29" spans="2:9" x14ac:dyDescent="0.25">
      <c r="B29" s="211" t="s">
        <v>302</v>
      </c>
      <c r="C29" s="210"/>
      <c r="D29" s="208"/>
      <c r="E29" s="208"/>
      <c r="F29" s="208"/>
      <c r="G29" s="208"/>
      <c r="H29" s="208"/>
      <c r="I29" s="208"/>
    </row>
    <row r="30" spans="2:9" x14ac:dyDescent="0.25">
      <c r="B30" s="211" t="s">
        <v>229</v>
      </c>
      <c r="C30" s="210"/>
      <c r="D30" s="208"/>
      <c r="E30" s="208"/>
      <c r="F30" s="208"/>
      <c r="G30" s="208"/>
      <c r="H30" s="208"/>
      <c r="I30" s="208"/>
    </row>
  </sheetData>
  <mergeCells count="10">
    <mergeCell ref="B2:I2"/>
    <mergeCell ref="B4:B8"/>
    <mergeCell ref="C4:C8"/>
    <mergeCell ref="D4:D8"/>
    <mergeCell ref="E4:E8"/>
    <mergeCell ref="F4:F8"/>
    <mergeCell ref="G4:G8"/>
    <mergeCell ref="H4:H8"/>
    <mergeCell ref="I4:I8"/>
    <mergeCell ref="B3:F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workbookViewId="0">
      <selection activeCell="J7" sqref="J7:J9"/>
    </sheetView>
  </sheetViews>
  <sheetFormatPr defaultRowHeight="15" x14ac:dyDescent="0.25"/>
  <cols>
    <col min="2" max="2" width="12.140625" customWidth="1"/>
  </cols>
  <sheetData>
    <row r="2" spans="2:10" x14ac:dyDescent="0.25">
      <c r="B2" s="72" t="s">
        <v>316</v>
      </c>
      <c r="C2" s="203"/>
      <c r="D2" s="203"/>
      <c r="E2" s="203"/>
      <c r="F2" s="203"/>
      <c r="G2" s="203"/>
      <c r="H2" s="203"/>
      <c r="I2" s="203"/>
      <c r="J2" s="203"/>
    </row>
    <row r="3" spans="2:10" s="203" customFormat="1" ht="15" customHeight="1" x14ac:dyDescent="0.25">
      <c r="B3" s="331" t="s">
        <v>255</v>
      </c>
      <c r="C3" s="331"/>
      <c r="D3" s="331"/>
      <c r="E3" s="331"/>
      <c r="F3" s="331"/>
    </row>
    <row r="4" spans="2:10" ht="15" customHeight="1" x14ac:dyDescent="0.25">
      <c r="B4" s="344"/>
      <c r="C4" s="332" t="s">
        <v>240</v>
      </c>
      <c r="D4" s="332" t="s">
        <v>20</v>
      </c>
      <c r="E4" s="333" t="s">
        <v>8</v>
      </c>
      <c r="F4" s="333"/>
      <c r="G4" s="332" t="s">
        <v>240</v>
      </c>
      <c r="H4" s="332" t="s">
        <v>20</v>
      </c>
      <c r="I4" s="333" t="s">
        <v>8</v>
      </c>
      <c r="J4" s="333" t="s">
        <v>8</v>
      </c>
    </row>
    <row r="5" spans="2:10" ht="15" customHeight="1" x14ac:dyDescent="0.25">
      <c r="B5" s="345"/>
      <c r="C5" s="333" t="s">
        <v>21</v>
      </c>
      <c r="D5" s="333"/>
      <c r="E5" s="333"/>
      <c r="F5" s="333"/>
      <c r="G5" s="333" t="s">
        <v>22</v>
      </c>
      <c r="H5" s="333"/>
      <c r="I5" s="333"/>
      <c r="J5" s="333"/>
    </row>
    <row r="6" spans="2:10" x14ac:dyDescent="0.25">
      <c r="B6" s="346"/>
      <c r="C6" s="25">
        <v>2010</v>
      </c>
      <c r="D6" s="25">
        <v>2019</v>
      </c>
      <c r="E6" s="25">
        <v>2010</v>
      </c>
      <c r="F6" s="25">
        <v>2019</v>
      </c>
      <c r="G6" s="223">
        <v>2010</v>
      </c>
      <c r="H6" s="223">
        <v>2019</v>
      </c>
      <c r="I6" s="223">
        <v>2010</v>
      </c>
      <c r="J6" s="223">
        <v>2019</v>
      </c>
    </row>
    <row r="7" spans="2:10" x14ac:dyDescent="0.25">
      <c r="B7" s="42" t="s">
        <v>23</v>
      </c>
      <c r="C7" s="90">
        <v>8</v>
      </c>
      <c r="D7" s="73">
        <v>2</v>
      </c>
      <c r="E7" s="26">
        <v>70</v>
      </c>
      <c r="F7" s="73">
        <v>35</v>
      </c>
      <c r="G7" s="31">
        <v>1.4</v>
      </c>
      <c r="H7" s="28">
        <v>0.45662100456621002</v>
      </c>
      <c r="I7" s="27">
        <v>1.7</v>
      </c>
      <c r="J7" s="28">
        <v>1.1030570438071228</v>
      </c>
    </row>
    <row r="8" spans="2:10" x14ac:dyDescent="0.25">
      <c r="B8" s="42" t="s">
        <v>24</v>
      </c>
      <c r="C8" s="90">
        <v>86</v>
      </c>
      <c r="D8" s="73">
        <v>45</v>
      </c>
      <c r="E8" s="26">
        <v>668</v>
      </c>
      <c r="F8" s="73">
        <v>406</v>
      </c>
      <c r="G8" s="31">
        <v>15.2</v>
      </c>
      <c r="H8" s="28">
        <v>10.273972602739725</v>
      </c>
      <c r="I8" s="27">
        <v>16.2</v>
      </c>
      <c r="J8" s="28">
        <v>12.795461708162623</v>
      </c>
    </row>
    <row r="9" spans="2:10" x14ac:dyDescent="0.25">
      <c r="B9" s="42" t="s">
        <v>25</v>
      </c>
      <c r="C9" s="90">
        <v>141</v>
      </c>
      <c r="D9" s="73">
        <v>154</v>
      </c>
      <c r="E9" s="26">
        <v>1064</v>
      </c>
      <c r="F9" s="73">
        <v>994</v>
      </c>
      <c r="G9" s="31">
        <v>25</v>
      </c>
      <c r="H9" s="28">
        <v>35.159817351598171</v>
      </c>
      <c r="I9" s="27">
        <v>25.9</v>
      </c>
      <c r="J9" s="28">
        <v>31.326820044122282</v>
      </c>
    </row>
    <row r="10" spans="2:10" x14ac:dyDescent="0.25">
      <c r="B10" s="42" t="s">
        <v>26</v>
      </c>
      <c r="C10" s="90">
        <v>330</v>
      </c>
      <c r="D10" s="73">
        <v>237</v>
      </c>
      <c r="E10" s="26">
        <v>2312</v>
      </c>
      <c r="F10" s="73">
        <v>1738</v>
      </c>
      <c r="G10" s="31">
        <v>58.4</v>
      </c>
      <c r="H10" s="28">
        <v>54.109589041095894</v>
      </c>
      <c r="I10" s="27">
        <v>56.2</v>
      </c>
      <c r="J10" s="28">
        <v>54.774661203907968</v>
      </c>
    </row>
    <row r="11" spans="2:10" x14ac:dyDescent="0.25">
      <c r="B11" s="187" t="s">
        <v>27</v>
      </c>
      <c r="C11" s="89">
        <v>565</v>
      </c>
      <c r="D11" s="89">
        <v>438</v>
      </c>
      <c r="E11" s="89">
        <v>4114</v>
      </c>
      <c r="F11" s="89">
        <v>3173</v>
      </c>
      <c r="G11" s="29">
        <v>100</v>
      </c>
      <c r="H11" s="29">
        <v>100</v>
      </c>
      <c r="I11" s="29">
        <v>100</v>
      </c>
      <c r="J11" s="29">
        <v>100</v>
      </c>
    </row>
  </sheetData>
  <mergeCells count="8">
    <mergeCell ref="I4:J4"/>
    <mergeCell ref="C5:F5"/>
    <mergeCell ref="G5:J5"/>
    <mergeCell ref="B3:F3"/>
    <mergeCell ref="B4:B6"/>
    <mergeCell ref="C4:D4"/>
    <mergeCell ref="E4:F4"/>
    <mergeCell ref="G4:H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13"/>
  <sheetViews>
    <sheetView workbookViewId="0">
      <selection activeCell="H8" sqref="H8:H11"/>
    </sheetView>
  </sheetViews>
  <sheetFormatPr defaultRowHeight="15" x14ac:dyDescent="0.25"/>
  <sheetData>
    <row r="3" spans="2:15" x14ac:dyDescent="0.25">
      <c r="B3" s="14" t="s">
        <v>317</v>
      </c>
      <c r="C3" s="24"/>
      <c r="D3" s="24"/>
      <c r="E3" s="24"/>
      <c r="F3" s="24"/>
      <c r="G3" s="24"/>
      <c r="H3" s="24"/>
      <c r="I3" s="24"/>
      <c r="J3" s="16"/>
      <c r="K3" s="30"/>
    </row>
    <row r="4" spans="2:15" s="203" customFormat="1" ht="15" customHeight="1" x14ac:dyDescent="0.25">
      <c r="B4" s="336" t="s">
        <v>255</v>
      </c>
      <c r="C4" s="337"/>
      <c r="D4" s="337"/>
      <c r="E4" s="337"/>
      <c r="F4" s="337"/>
      <c r="G4" s="220"/>
      <c r="H4" s="220"/>
      <c r="I4" s="220"/>
      <c r="K4" s="30"/>
      <c r="N4" s="257"/>
      <c r="O4" s="257"/>
    </row>
    <row r="5" spans="2:15" x14ac:dyDescent="0.25">
      <c r="B5" s="344"/>
      <c r="C5" s="332" t="s">
        <v>240</v>
      </c>
      <c r="D5" s="332" t="s">
        <v>20</v>
      </c>
      <c r="E5" s="333" t="s">
        <v>8</v>
      </c>
      <c r="F5" s="333" t="s">
        <v>8</v>
      </c>
      <c r="G5" s="332" t="s">
        <v>240</v>
      </c>
      <c r="H5" s="332" t="s">
        <v>20</v>
      </c>
      <c r="I5" s="333" t="s">
        <v>8</v>
      </c>
      <c r="J5" s="333" t="s">
        <v>8</v>
      </c>
      <c r="K5" s="30"/>
      <c r="N5" s="257"/>
      <c r="O5" s="257"/>
    </row>
    <row r="6" spans="2:15" ht="15" customHeight="1" x14ac:dyDescent="0.25">
      <c r="B6" s="345"/>
      <c r="C6" s="333" t="s">
        <v>21</v>
      </c>
      <c r="D6" s="333"/>
      <c r="E6" s="333"/>
      <c r="F6" s="333"/>
      <c r="G6" s="333" t="s">
        <v>22</v>
      </c>
      <c r="H6" s="333"/>
      <c r="I6" s="333"/>
      <c r="J6" s="333"/>
      <c r="K6" s="30"/>
      <c r="N6" s="257"/>
      <c r="O6" s="257"/>
    </row>
    <row r="7" spans="2:15" x14ac:dyDescent="0.25">
      <c r="B7" s="346"/>
      <c r="C7" s="106">
        <v>2010</v>
      </c>
      <c r="D7" s="223">
        <v>2019</v>
      </c>
      <c r="E7" s="223">
        <v>2010</v>
      </c>
      <c r="F7" s="223">
        <v>2019</v>
      </c>
      <c r="G7" s="25">
        <v>2010</v>
      </c>
      <c r="H7" s="25">
        <v>2019</v>
      </c>
      <c r="I7" s="25">
        <v>2010</v>
      </c>
      <c r="J7" s="25">
        <v>2019</v>
      </c>
      <c r="K7" s="30"/>
      <c r="N7" s="257"/>
      <c r="O7" s="257"/>
    </row>
    <row r="8" spans="2:15" ht="27" x14ac:dyDescent="0.25">
      <c r="B8" s="42" t="s">
        <v>28</v>
      </c>
      <c r="C8" s="204">
        <v>28</v>
      </c>
      <c r="D8" s="205">
        <v>5</v>
      </c>
      <c r="E8" s="43">
        <v>206</v>
      </c>
      <c r="F8" s="205">
        <v>88</v>
      </c>
      <c r="G8" s="31">
        <v>5</v>
      </c>
      <c r="H8" s="28">
        <v>1.1415525114155249</v>
      </c>
      <c r="I8" s="27">
        <v>5</v>
      </c>
      <c r="J8" s="28">
        <v>2.7734005672864797</v>
      </c>
      <c r="K8" s="30"/>
      <c r="N8" s="257"/>
      <c r="O8" s="257"/>
    </row>
    <row r="9" spans="2:15" x14ac:dyDescent="0.25">
      <c r="B9" s="42" t="s">
        <v>29</v>
      </c>
      <c r="C9" s="204">
        <v>134</v>
      </c>
      <c r="D9" s="205">
        <v>102</v>
      </c>
      <c r="E9" s="43">
        <v>950</v>
      </c>
      <c r="F9" s="205">
        <v>698</v>
      </c>
      <c r="G9" s="31">
        <v>23.7</v>
      </c>
      <c r="H9" s="28">
        <v>23.287671232876711</v>
      </c>
      <c r="I9" s="27">
        <v>23.1</v>
      </c>
      <c r="J9" s="28">
        <v>21.998109045067761</v>
      </c>
      <c r="K9" s="30"/>
      <c r="N9" s="257"/>
      <c r="O9" s="257"/>
    </row>
    <row r="10" spans="2:15" x14ac:dyDescent="0.25">
      <c r="B10" s="42" t="s">
        <v>30</v>
      </c>
      <c r="C10" s="204">
        <v>42</v>
      </c>
      <c r="D10" s="205">
        <v>40</v>
      </c>
      <c r="E10" s="43">
        <v>265</v>
      </c>
      <c r="F10" s="205">
        <v>253</v>
      </c>
      <c r="G10" s="31">
        <v>7.4</v>
      </c>
      <c r="H10" s="28">
        <v>9.1324200913241995</v>
      </c>
      <c r="I10" s="27">
        <v>6.4</v>
      </c>
      <c r="J10" s="28">
        <v>7.9735266309486299</v>
      </c>
      <c r="K10" s="30"/>
      <c r="N10" s="257"/>
      <c r="O10" s="257"/>
    </row>
    <row r="11" spans="2:15" x14ac:dyDescent="0.25">
      <c r="B11" s="42" t="s">
        <v>31</v>
      </c>
      <c r="C11" s="204">
        <v>97</v>
      </c>
      <c r="D11" s="205">
        <v>96</v>
      </c>
      <c r="E11" s="43">
        <v>621</v>
      </c>
      <c r="F11" s="205">
        <v>534</v>
      </c>
      <c r="G11" s="31">
        <v>17.2</v>
      </c>
      <c r="H11" s="28">
        <v>21.917808219178081</v>
      </c>
      <c r="I11" s="27">
        <v>15.1</v>
      </c>
      <c r="J11" s="28">
        <v>16.829498896942958</v>
      </c>
      <c r="K11" s="30"/>
      <c r="N11" s="257"/>
      <c r="O11" s="257"/>
    </row>
    <row r="12" spans="2:15" x14ac:dyDescent="0.25">
      <c r="B12" s="42" t="s">
        <v>32</v>
      </c>
      <c r="C12" s="204">
        <v>264</v>
      </c>
      <c r="D12" s="205">
        <v>195</v>
      </c>
      <c r="E12" s="43">
        <v>2072</v>
      </c>
      <c r="F12" s="205">
        <v>1600</v>
      </c>
      <c r="G12" s="31">
        <v>46.7</v>
      </c>
      <c r="H12" s="28">
        <v>44.520547945205479</v>
      </c>
      <c r="I12" s="27">
        <v>50.4</v>
      </c>
      <c r="J12" s="28">
        <v>50.425464859754179</v>
      </c>
      <c r="K12" s="30"/>
      <c r="N12" s="257"/>
      <c r="O12" s="257"/>
    </row>
    <row r="13" spans="2:15" x14ac:dyDescent="0.25">
      <c r="B13" s="187" t="s">
        <v>27</v>
      </c>
      <c r="C13" s="89">
        <v>565</v>
      </c>
      <c r="D13" s="89">
        <v>438</v>
      </c>
      <c r="E13" s="89">
        <v>4114</v>
      </c>
      <c r="F13" s="89">
        <v>3173</v>
      </c>
      <c r="G13" s="29">
        <v>100</v>
      </c>
      <c r="H13" s="29">
        <v>100</v>
      </c>
      <c r="I13" s="29">
        <v>100</v>
      </c>
      <c r="J13" s="29">
        <v>100</v>
      </c>
      <c r="K13" s="30"/>
      <c r="N13" s="257"/>
      <c r="O13" s="257"/>
    </row>
  </sheetData>
  <mergeCells count="8">
    <mergeCell ref="I5:J5"/>
    <mergeCell ref="C6:F6"/>
    <mergeCell ref="G6:J6"/>
    <mergeCell ref="B4:F4"/>
    <mergeCell ref="B5:B7"/>
    <mergeCell ref="C5:D5"/>
    <mergeCell ref="E5:F5"/>
    <mergeCell ref="G5:H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1"/>
  <sheetViews>
    <sheetView workbookViewId="0">
      <selection activeCell="L15" sqref="L15"/>
    </sheetView>
  </sheetViews>
  <sheetFormatPr defaultRowHeight="15" x14ac:dyDescent="0.25"/>
  <sheetData>
    <row r="2" spans="2:10" x14ac:dyDescent="0.25">
      <c r="B2" s="75" t="s">
        <v>318</v>
      </c>
      <c r="C2" s="203"/>
      <c r="D2" s="203"/>
      <c r="E2" s="203"/>
      <c r="F2" s="203"/>
      <c r="G2" s="203"/>
      <c r="H2" s="203"/>
      <c r="I2" s="203"/>
      <c r="J2" s="203"/>
    </row>
    <row r="3" spans="2:10" x14ac:dyDescent="0.25">
      <c r="B3" s="46" t="s">
        <v>33</v>
      </c>
      <c r="C3" s="203"/>
      <c r="D3" s="203"/>
      <c r="E3" s="203"/>
      <c r="F3" s="203"/>
      <c r="G3" s="203"/>
      <c r="H3" s="203"/>
      <c r="I3" s="203"/>
      <c r="J3" s="203"/>
    </row>
    <row r="4" spans="2:10" ht="15" customHeight="1" x14ac:dyDescent="0.25">
      <c r="B4" s="347" t="s">
        <v>34</v>
      </c>
      <c r="C4" s="349" t="s">
        <v>240</v>
      </c>
      <c r="D4" s="349"/>
      <c r="E4" s="349"/>
      <c r="F4" s="349"/>
      <c r="G4" s="350" t="s">
        <v>8</v>
      </c>
      <c r="H4" s="350"/>
      <c r="I4" s="350"/>
      <c r="J4" s="350"/>
    </row>
    <row r="5" spans="2:10" x14ac:dyDescent="0.25">
      <c r="B5" s="348"/>
      <c r="C5" s="351">
        <v>2010</v>
      </c>
      <c r="D5" s="351"/>
      <c r="E5" s="352">
        <v>2019</v>
      </c>
      <c r="F5" s="352"/>
      <c r="G5" s="351">
        <v>2010</v>
      </c>
      <c r="H5" s="351"/>
      <c r="I5" s="352">
        <v>2019</v>
      </c>
      <c r="J5" s="352"/>
    </row>
    <row r="6" spans="2:10" x14ac:dyDescent="0.25">
      <c r="B6" s="348"/>
      <c r="C6" s="47" t="s">
        <v>35</v>
      </c>
      <c r="D6" s="47" t="s">
        <v>6</v>
      </c>
      <c r="E6" s="47" t="s">
        <v>35</v>
      </c>
      <c r="F6" s="47" t="s">
        <v>6</v>
      </c>
      <c r="G6" s="47" t="s">
        <v>35</v>
      </c>
      <c r="H6" s="47" t="s">
        <v>6</v>
      </c>
      <c r="I6" s="47" t="s">
        <v>35</v>
      </c>
      <c r="J6" s="47" t="s">
        <v>6</v>
      </c>
    </row>
    <row r="7" spans="2:10" x14ac:dyDescent="0.25">
      <c r="B7" s="48" t="s">
        <v>36</v>
      </c>
      <c r="C7" s="49">
        <v>3</v>
      </c>
      <c r="D7" s="50">
        <v>457</v>
      </c>
      <c r="E7" s="51">
        <v>1</v>
      </c>
      <c r="F7" s="52">
        <v>642</v>
      </c>
      <c r="G7" s="53">
        <v>27</v>
      </c>
      <c r="H7" s="50">
        <v>3381</v>
      </c>
      <c r="I7" s="54">
        <v>17</v>
      </c>
      <c r="J7" s="52">
        <v>3167</v>
      </c>
    </row>
    <row r="8" spans="2:10" ht="15" customHeight="1" x14ac:dyDescent="0.25">
      <c r="B8" s="48" t="s">
        <v>37</v>
      </c>
      <c r="C8" s="55">
        <v>3</v>
      </c>
      <c r="D8" s="50">
        <v>402</v>
      </c>
      <c r="E8" s="49" t="s">
        <v>38</v>
      </c>
      <c r="F8" s="52">
        <v>526</v>
      </c>
      <c r="G8" s="53">
        <v>14</v>
      </c>
      <c r="H8" s="50">
        <v>3137</v>
      </c>
      <c r="I8" s="54">
        <v>4</v>
      </c>
      <c r="J8" s="52">
        <v>2821</v>
      </c>
    </row>
    <row r="9" spans="2:10" x14ac:dyDescent="0.25">
      <c r="B9" s="48" t="s">
        <v>39</v>
      </c>
      <c r="C9" s="51">
        <v>2</v>
      </c>
      <c r="D9" s="50">
        <v>841</v>
      </c>
      <c r="E9" s="55">
        <v>1</v>
      </c>
      <c r="F9" s="52">
        <v>980</v>
      </c>
      <c r="G9" s="53">
        <v>29</v>
      </c>
      <c r="H9" s="50">
        <v>6314</v>
      </c>
      <c r="I9" s="54">
        <v>14</v>
      </c>
      <c r="J9" s="52">
        <v>5101</v>
      </c>
    </row>
    <row r="10" spans="2:10" x14ac:dyDescent="0.25">
      <c r="B10" s="48" t="s">
        <v>40</v>
      </c>
      <c r="C10" s="53">
        <v>18</v>
      </c>
      <c r="D10" s="50">
        <v>2099</v>
      </c>
      <c r="E10" s="55">
        <v>7</v>
      </c>
      <c r="F10" s="52">
        <v>1205</v>
      </c>
      <c r="G10" s="53">
        <v>121</v>
      </c>
      <c r="H10" s="50">
        <v>14678</v>
      </c>
      <c r="I10" s="54">
        <v>67</v>
      </c>
      <c r="J10" s="52">
        <v>8711</v>
      </c>
    </row>
    <row r="11" spans="2:10" x14ac:dyDescent="0.25">
      <c r="B11" s="48" t="s">
        <v>41</v>
      </c>
      <c r="C11" s="53">
        <v>29</v>
      </c>
      <c r="D11" s="50">
        <v>3383</v>
      </c>
      <c r="E11" s="54">
        <v>17</v>
      </c>
      <c r="F11" s="52">
        <v>2487</v>
      </c>
      <c r="G11" s="53">
        <v>253</v>
      </c>
      <c r="H11" s="50">
        <v>23858</v>
      </c>
      <c r="I11" s="54">
        <v>145</v>
      </c>
      <c r="J11" s="52">
        <v>15657</v>
      </c>
    </row>
    <row r="12" spans="2:10" x14ac:dyDescent="0.25">
      <c r="B12" s="48" t="s">
        <v>42</v>
      </c>
      <c r="C12" s="49">
        <v>39</v>
      </c>
      <c r="D12" s="50">
        <v>4427</v>
      </c>
      <c r="E12" s="51">
        <v>21</v>
      </c>
      <c r="F12" s="52">
        <v>3734</v>
      </c>
      <c r="G12" s="53">
        <v>294</v>
      </c>
      <c r="H12" s="50">
        <v>28690</v>
      </c>
      <c r="I12" s="54">
        <v>194</v>
      </c>
      <c r="J12" s="52">
        <v>20213</v>
      </c>
    </row>
    <row r="13" spans="2:10" x14ac:dyDescent="0.25">
      <c r="B13" s="48" t="s">
        <v>43</v>
      </c>
      <c r="C13" s="53">
        <v>51</v>
      </c>
      <c r="D13" s="50">
        <v>5588</v>
      </c>
      <c r="E13" s="54">
        <v>32</v>
      </c>
      <c r="F13" s="52">
        <v>4690</v>
      </c>
      <c r="G13" s="53">
        <v>351</v>
      </c>
      <c r="H13" s="50">
        <v>32620</v>
      </c>
      <c r="I13" s="54">
        <v>218</v>
      </c>
      <c r="J13" s="52">
        <v>23093</v>
      </c>
    </row>
    <row r="14" spans="2:10" x14ac:dyDescent="0.25">
      <c r="B14" s="48" t="s">
        <v>44</v>
      </c>
      <c r="C14" s="53">
        <v>141</v>
      </c>
      <c r="D14" s="50">
        <v>15952</v>
      </c>
      <c r="E14" s="54">
        <v>77</v>
      </c>
      <c r="F14" s="52">
        <v>11253</v>
      </c>
      <c r="G14" s="53">
        <v>948</v>
      </c>
      <c r="H14" s="50">
        <v>86891</v>
      </c>
      <c r="I14" s="54">
        <v>556</v>
      </c>
      <c r="J14" s="52">
        <v>57333</v>
      </c>
    </row>
    <row r="15" spans="2:10" x14ac:dyDescent="0.25">
      <c r="B15" s="48" t="s">
        <v>45</v>
      </c>
      <c r="C15" s="53">
        <v>65</v>
      </c>
      <c r="D15" s="50">
        <v>7179</v>
      </c>
      <c r="E15" s="54">
        <v>64</v>
      </c>
      <c r="F15" s="52">
        <v>7701</v>
      </c>
      <c r="G15" s="53">
        <v>522</v>
      </c>
      <c r="H15" s="50">
        <v>40907</v>
      </c>
      <c r="I15" s="54">
        <v>501</v>
      </c>
      <c r="J15" s="52">
        <v>40046</v>
      </c>
    </row>
    <row r="16" spans="2:10" x14ac:dyDescent="0.25">
      <c r="B16" s="48" t="s">
        <v>46</v>
      </c>
      <c r="C16" s="53">
        <v>31</v>
      </c>
      <c r="D16" s="50">
        <v>2242</v>
      </c>
      <c r="E16" s="54">
        <v>30</v>
      </c>
      <c r="F16" s="52">
        <v>3062</v>
      </c>
      <c r="G16" s="53">
        <v>195</v>
      </c>
      <c r="H16" s="50">
        <v>13488</v>
      </c>
      <c r="I16" s="54">
        <v>221</v>
      </c>
      <c r="J16" s="52">
        <v>16712</v>
      </c>
    </row>
    <row r="17" spans="2:10" x14ac:dyDescent="0.25">
      <c r="B17" s="48" t="s">
        <v>47</v>
      </c>
      <c r="C17" s="53">
        <v>28</v>
      </c>
      <c r="D17" s="50">
        <v>1738</v>
      </c>
      <c r="E17" s="54">
        <v>32</v>
      </c>
      <c r="F17" s="52">
        <v>2080</v>
      </c>
      <c r="G17" s="53">
        <v>202</v>
      </c>
      <c r="H17" s="50">
        <v>11264</v>
      </c>
      <c r="I17" s="54">
        <v>194</v>
      </c>
      <c r="J17" s="52">
        <v>12060</v>
      </c>
    </row>
    <row r="18" spans="2:10" x14ac:dyDescent="0.25">
      <c r="B18" s="48" t="s">
        <v>48</v>
      </c>
      <c r="C18" s="53">
        <v>141</v>
      </c>
      <c r="D18" s="50">
        <v>4500</v>
      </c>
      <c r="E18" s="54">
        <v>154</v>
      </c>
      <c r="F18" s="52">
        <v>5340</v>
      </c>
      <c r="G18" s="53">
        <v>1064</v>
      </c>
      <c r="H18" s="50">
        <v>28223</v>
      </c>
      <c r="I18" s="54">
        <v>994</v>
      </c>
      <c r="J18" s="52">
        <v>31176</v>
      </c>
    </row>
    <row r="19" spans="2:10" x14ac:dyDescent="0.25">
      <c r="B19" s="48" t="s">
        <v>49</v>
      </c>
      <c r="C19" s="49">
        <v>14</v>
      </c>
      <c r="D19" s="50">
        <v>4998</v>
      </c>
      <c r="E19" s="53">
        <v>2</v>
      </c>
      <c r="F19" s="52">
        <v>700</v>
      </c>
      <c r="G19" s="53">
        <v>94</v>
      </c>
      <c r="H19" s="50">
        <v>11269</v>
      </c>
      <c r="I19" s="54">
        <v>48</v>
      </c>
      <c r="J19" s="52">
        <v>5294</v>
      </c>
    </row>
    <row r="20" spans="2:10" x14ac:dyDescent="0.25">
      <c r="B20" s="187" t="s">
        <v>50</v>
      </c>
      <c r="C20" s="190">
        <v>565</v>
      </c>
      <c r="D20" s="89">
        <v>53806</v>
      </c>
      <c r="E20" s="190">
        <f>SUM(E7:E19)</f>
        <v>438</v>
      </c>
      <c r="F20" s="190">
        <f>SUM(F7:F19)</f>
        <v>44400</v>
      </c>
      <c r="G20" s="190">
        <v>4114</v>
      </c>
      <c r="H20" s="89">
        <v>304720</v>
      </c>
      <c r="I20" s="190">
        <v>3173</v>
      </c>
      <c r="J20" s="190">
        <v>241384</v>
      </c>
    </row>
    <row r="21" spans="2:10" x14ac:dyDescent="0.25">
      <c r="B21" s="45"/>
      <c r="C21" s="45"/>
      <c r="D21" s="45"/>
      <c r="E21" s="45"/>
      <c r="F21" s="45"/>
      <c r="G21" s="45"/>
      <c r="H21" s="45"/>
      <c r="I21" s="45"/>
      <c r="J21" s="45"/>
    </row>
  </sheetData>
  <mergeCells count="7">
    <mergeCell ref="B4:B6"/>
    <mergeCell ref="C4:F4"/>
    <mergeCell ref="G4:J4"/>
    <mergeCell ref="C5:D5"/>
    <mergeCell ref="E5:F5"/>
    <mergeCell ref="G5:H5"/>
    <mergeCell ref="I5: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 19</vt:lpstr>
      <vt:lpstr>Tavola 20</vt:lpstr>
      <vt:lpstr>Tavola 21</vt:lpstr>
      <vt:lpstr>Tavola 22</vt:lpstr>
      <vt:lpstr>Tavola 23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Anna Pistillo</cp:lastModifiedBy>
  <dcterms:created xsi:type="dcterms:W3CDTF">2020-09-22T08:22:08Z</dcterms:created>
  <dcterms:modified xsi:type="dcterms:W3CDTF">2020-10-28T16:03:51Z</dcterms:modified>
</cp:coreProperties>
</file>